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pivotTables/pivotTable1.xml" ContentType="application/vnd.openxmlformats-officedocument.spreadsheetml.pivotTable+xml"/>
  <Override PartName="/xl/drawings/drawing6.xml" ContentType="application/vnd.openxmlformats-officedocument.drawing+xml"/>
  <Override PartName="/xl/slicers/slicer2.xml" ContentType="application/vnd.ms-excel.slicer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vjd\Downloads\"/>
    </mc:Choice>
  </mc:AlternateContent>
  <xr:revisionPtr revIDLastSave="0" documentId="13_ncr:1_{0BB24033-C998-414E-BC1A-7894821270F2}" xr6:coauthVersionLast="45" xr6:coauthVersionMax="45" xr10:uidLastSave="{00000000-0000-0000-0000-000000000000}"/>
  <bookViews>
    <workbookView showSheetTabs="0" xWindow="-108" yWindow="-108" windowWidth="23256" windowHeight="12576" tabRatio="908" activeTab="3" xr2:uid="{00000000-000D-0000-FFFF-FFFF00000000}"/>
  </bookViews>
  <sheets>
    <sheet name="portada" sheetId="12" r:id="rId1"/>
    <sheet name="objetivo" sheetId="13" r:id="rId2"/>
    <sheet name="Detalle modulo Conociendo la en" sheetId="22" r:id="rId3"/>
    <sheet name="valoraciones CE" sheetId="24" r:id="rId4"/>
    <sheet name="Cualitativo  CE" sheetId="29" r:id="rId5"/>
    <sheet name="BD" sheetId="1" state="hidden" r:id="rId6"/>
    <sheet name="base CE" sheetId="23" state="hidden" r:id="rId7"/>
  </sheets>
  <definedNames>
    <definedName name="_xlnm._FilterDatabase" localSheetId="6" hidden="1">'base CE'!$A$1:$Q$144</definedName>
    <definedName name="_xlnm._FilterDatabase" localSheetId="5" hidden="1">BD!$A$1:$I$169</definedName>
    <definedName name="SegmentaciónDeDatos_GIT">#N/A</definedName>
    <definedName name="SegmentaciónDeDatos_Relación_Usuarios_Contratistas">#N/A</definedName>
  </definedNames>
  <calcPr calcId="191029"/>
  <pivotCaches>
    <pivotCache cacheId="0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5" i="23" l="1"/>
  <c r="C156" i="23"/>
  <c r="C157" i="23"/>
  <c r="C158" i="23"/>
  <c r="C159" i="23"/>
  <c r="C160" i="23"/>
  <c r="C161" i="23"/>
  <c r="C154" i="23"/>
  <c r="Q150" i="23"/>
  <c r="P150" i="23"/>
  <c r="O150" i="23"/>
  <c r="N150" i="23"/>
  <c r="M150" i="23"/>
  <c r="L150" i="23"/>
  <c r="K150" i="23"/>
  <c r="Q149" i="23"/>
  <c r="P149" i="23"/>
  <c r="O149" i="23"/>
  <c r="N149" i="23"/>
  <c r="M149" i="23"/>
  <c r="L149" i="23"/>
  <c r="K149" i="23"/>
  <c r="Q148" i="23"/>
  <c r="P148" i="23"/>
  <c r="O148" i="23"/>
  <c r="N148" i="23"/>
  <c r="M148" i="23"/>
  <c r="L148" i="23"/>
  <c r="K148" i="23"/>
  <c r="J150" i="23"/>
  <c r="J149" i="23"/>
  <c r="J148" i="23"/>
  <c r="K124" i="1" l="1"/>
  <c r="K102" i="1"/>
  <c r="K155" i="1"/>
  <c r="L161" i="23"/>
  <c r="L160" i="23"/>
  <c r="L159" i="23"/>
  <c r="L158" i="23"/>
  <c r="L157" i="23"/>
  <c r="L156" i="23"/>
  <c r="L155" i="23"/>
  <c r="L154" i="23"/>
  <c r="M154" i="23"/>
  <c r="M155" i="23" s="1"/>
  <c r="M156" i="23" l="1"/>
  <c r="I57" i="22"/>
  <c r="H57" i="22"/>
  <c r="J56" i="22"/>
  <c r="J55" i="22"/>
  <c r="J54" i="22"/>
  <c r="J53" i="22"/>
  <c r="J52" i="22"/>
  <c r="J51" i="22"/>
  <c r="J49" i="22"/>
  <c r="J45" i="22"/>
  <c r="J48" i="22"/>
  <c r="J47" i="22"/>
  <c r="J46" i="22"/>
  <c r="J44" i="22"/>
  <c r="J43" i="22"/>
  <c r="J42" i="22"/>
  <c r="J41" i="22"/>
  <c r="J40" i="22"/>
  <c r="J39" i="22"/>
  <c r="J38" i="22"/>
  <c r="J37" i="22"/>
  <c r="J50" i="22"/>
  <c r="J36" i="22"/>
  <c r="J57" i="22" l="1"/>
  <c r="M157" i="23"/>
  <c r="M158" i="23" s="1"/>
  <c r="M159" i="23" s="1"/>
  <c r="M160" i="23" s="1"/>
  <c r="M161" i="23" s="1"/>
  <c r="M162" i="23" s="1"/>
  <c r="M163" i="23" s="1"/>
  <c r="M164" i="23" s="1"/>
  <c r="M165" i="23" s="1"/>
  <c r="M166" i="23" s="1"/>
  <c r="M167" i="23" s="1"/>
  <c r="M168" i="23" s="1"/>
  <c r="M169" i="23" s="1"/>
  <c r="M170" i="23" s="1"/>
  <c r="M171" i="23" s="1"/>
  <c r="M172" i="23" s="1"/>
  <c r="M173" i="23" s="1"/>
  <c r="Q151" i="23"/>
  <c r="P151" i="23"/>
  <c r="O151" i="23"/>
  <c r="L151" i="23"/>
  <c r="K151" i="23"/>
  <c r="N151" i="23"/>
  <c r="M151" i="23"/>
  <c r="J151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tc={FC61D05C-BC22-4230-861E-801A586266DA}</author>
  </authors>
  <commentList>
    <comment ref="B1" authorId="0" shapeId="0" xr:uid="{FC61D05C-BC22-4230-861E-801A586266DA}">
      <text>
        <r>
          <rPr>
            <sz val="11"/>
            <color theme="1"/>
            <rFont val="Arial Unicode MS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favor no ingrear caracteres como puntos o comas..</t>
        </r>
      </text>
    </comment>
  </commentList>
</comments>
</file>

<file path=xl/sharedStrings.xml><?xml version="1.0" encoding="utf-8"?>
<sst xmlns="http://schemas.openxmlformats.org/spreadsheetml/2006/main" count="2515" uniqueCount="1114">
  <si>
    <t>Nombre</t>
  </si>
  <si>
    <t>Apellido(s)</t>
  </si>
  <si>
    <t>Dirección de correo</t>
  </si>
  <si>
    <t>Diana Maria</t>
  </si>
  <si>
    <t>Andica Bueno</t>
  </si>
  <si>
    <t>dandica@contaduria.gov.co</t>
  </si>
  <si>
    <t>Jimmy Saavedra</t>
  </si>
  <si>
    <t>Cardozo</t>
  </si>
  <si>
    <t>jsaavedra@contaduria.gov.co</t>
  </si>
  <si>
    <t>Carlos Andres</t>
  </si>
  <si>
    <t>Estrada Gomez</t>
  </si>
  <si>
    <t>cestrada@contaduria.gov.co</t>
  </si>
  <si>
    <t>Jaime Garcia</t>
  </si>
  <si>
    <t>Gonzalez</t>
  </si>
  <si>
    <t>jgarciag@contaduria.gov.co</t>
  </si>
  <si>
    <t>Luis Fernando</t>
  </si>
  <si>
    <t>Martinez Montes</t>
  </si>
  <si>
    <t>lmartinez@contaduria.gov.co</t>
  </si>
  <si>
    <t>Luz Andrea</t>
  </si>
  <si>
    <t>Ochoa Leal</t>
  </si>
  <si>
    <t>aochoa@contaduria.gov.co</t>
  </si>
  <si>
    <t>Andres David</t>
  </si>
  <si>
    <t>Rodriguez D.</t>
  </si>
  <si>
    <t>adrodriguez@contaduria.gov.co</t>
  </si>
  <si>
    <t>Lorena Sofia</t>
  </si>
  <si>
    <t>Valderrama M.</t>
  </si>
  <si>
    <t>lvalderrama@contaduria.gov.co</t>
  </si>
  <si>
    <t>Camilo Andres</t>
  </si>
  <si>
    <t>Villa Agudelo</t>
  </si>
  <si>
    <t>cvilla@contaduria.gov.co</t>
  </si>
  <si>
    <t>Diana Maria Andica Bueno</t>
  </si>
  <si>
    <t>Martha Aurica Barrios Madera</t>
  </si>
  <si>
    <t>Diego Alejandro Bedoya Mira</t>
  </si>
  <si>
    <t>Orlando Chaves Beltran</t>
  </si>
  <si>
    <t>Juan Manuel Cardenas Nuñez</t>
  </si>
  <si>
    <t>Jimmy Saavedra Cardozo</t>
  </si>
  <si>
    <t>Conrado Ospina Castaño</t>
  </si>
  <si>
    <t>Jaime Garcia Gonzalez</t>
  </si>
  <si>
    <t>Pedro Martin Grimaldo Moreno</t>
  </si>
  <si>
    <t>Fabio David Hernandez Ruiz</t>
  </si>
  <si>
    <t>Diana Maria Katime Moncayo</t>
  </si>
  <si>
    <t>Hernan Dario Lamprea Mendez</t>
  </si>
  <si>
    <t>Oscar Alberto Lobaton Pulido</t>
  </si>
  <si>
    <t>Luis Fernando Martinez Montes</t>
  </si>
  <si>
    <t>Melisa Paola Murillo Ramirez</t>
  </si>
  <si>
    <t>Luz Andrea Ochoa Leal</t>
  </si>
  <si>
    <t>Ivan Felipe Ortiz Fuentes</t>
  </si>
  <si>
    <t>Andres Felipe Quintero Tovar</t>
  </si>
  <si>
    <t>Leidy Carolina Sanchez Buitrago</t>
  </si>
  <si>
    <t>Libardo Andres Uribe Garcia</t>
  </si>
  <si>
    <t>Camilo Andres Villa Agudelo</t>
  </si>
  <si>
    <t>-</t>
  </si>
  <si>
    <t>Objetivos del curso</t>
  </si>
  <si>
    <t>Finalizado</t>
  </si>
  <si>
    <t>rbarrios@contaduria.gov.co</t>
  </si>
  <si>
    <t>Andres Felipe Garcia Henao</t>
  </si>
  <si>
    <t>Ruber Albeiro</t>
  </si>
  <si>
    <t>Estado</t>
  </si>
  <si>
    <t>Comenzado el</t>
  </si>
  <si>
    <t>Tiempo requerido</t>
  </si>
  <si>
    <t>TOTAL EVALUACIONES</t>
  </si>
  <si>
    <t>PREGUNTA</t>
  </si>
  <si>
    <t xml:space="preserve">No. </t>
  </si>
  <si>
    <t>Barrios Rodriguez</t>
  </si>
  <si>
    <t>P1</t>
  </si>
  <si>
    <t>P2</t>
  </si>
  <si>
    <t>P3</t>
  </si>
  <si>
    <t>P4</t>
  </si>
  <si>
    <t>P5</t>
  </si>
  <si>
    <t>P6</t>
  </si>
  <si>
    <t>P7</t>
  </si>
  <si>
    <t>P8</t>
  </si>
  <si>
    <t>Objetivo General</t>
  </si>
  <si>
    <t>Objetivos Especificos</t>
  </si>
  <si>
    <t>Recibir a los funcionarios  públicos que ingresan a la UAE Contaduría General de la Nación para orientar  el proceso de adaptación a la cultura de la entidad y a su nuevo puesto de trabajo, con el fin de generar sentido de pertenencia y motivación hacia el trabajo con un enfoque de prestación de servicio.</t>
  </si>
  <si>
    <t>Calificación/10,00</t>
  </si>
  <si>
    <t>Florez Guzman</t>
  </si>
  <si>
    <t>Andrea Del pilar</t>
  </si>
  <si>
    <t>aflorez@contaduria.gov.co</t>
  </si>
  <si>
    <t>Echeverri Gomez</t>
  </si>
  <si>
    <t>Jorge Alberto</t>
  </si>
  <si>
    <t>jecheverri@contaduria.gov.co</t>
  </si>
  <si>
    <t>3 de junio de 2020  10:30</t>
  </si>
  <si>
    <t>Polanco Diaz</t>
  </si>
  <si>
    <t>Raquel</t>
  </si>
  <si>
    <t>rpolanco@contaduria.gov.co</t>
  </si>
  <si>
    <t>Garcia Garcia</t>
  </si>
  <si>
    <t>Diego Alexander</t>
  </si>
  <si>
    <t>dagarcia@contaduria.gov.co</t>
  </si>
  <si>
    <t>Palacio Serna</t>
  </si>
  <si>
    <t>Hector Jaime</t>
  </si>
  <si>
    <t>hpalacio@vontaduria.gov.co</t>
  </si>
  <si>
    <t>Bernal Correa</t>
  </si>
  <si>
    <t>Laura Carolina</t>
  </si>
  <si>
    <t>lcbernal@contaduria.gov.co</t>
  </si>
  <si>
    <t>Rocha Guzman</t>
  </si>
  <si>
    <t>Dayana Yobana</t>
  </si>
  <si>
    <t>drocha@contaduria.gov.co</t>
  </si>
  <si>
    <t>Gonzalez Pacheco</t>
  </si>
  <si>
    <t>Ruth Cosmelia</t>
  </si>
  <si>
    <t>rgonzalez@contaduria.gov.co</t>
  </si>
  <si>
    <t>Alvarez Pareja</t>
  </si>
  <si>
    <t>Aracelly</t>
  </si>
  <si>
    <t>aalvarez@contaduria.gov.co</t>
  </si>
  <si>
    <t>Llano Garcia</t>
  </si>
  <si>
    <t>Angela Maria</t>
  </si>
  <si>
    <t>allano@contaduria.gov.co</t>
  </si>
  <si>
    <t>Restrepo Salazar</t>
  </si>
  <si>
    <t>Juliana</t>
  </si>
  <si>
    <t>jrestrepo@contaduria.gov.co</t>
  </si>
  <si>
    <t>Guevara Lopera</t>
  </si>
  <si>
    <t>Edwin Alexander</t>
  </si>
  <si>
    <t>eguevara@contaduria.gov.co</t>
  </si>
  <si>
    <t>Lozano Retavizca</t>
  </si>
  <si>
    <t>Dayanni Alexandra</t>
  </si>
  <si>
    <t>dlozano@contaduria.gov.co</t>
  </si>
  <si>
    <t>Pajaro Marquez</t>
  </si>
  <si>
    <t>Tommy Jose</t>
  </si>
  <si>
    <t>tpajaro@contaduria.gov.co</t>
  </si>
  <si>
    <t>SI</t>
  </si>
  <si>
    <t>NO</t>
  </si>
  <si>
    <t>Ruth Cosmelia Gonzalez Pacheco</t>
  </si>
  <si>
    <t>Ana Yuridia Cruz Mesa</t>
  </si>
  <si>
    <t>Silvia Yelaine Jimenez Lopez</t>
  </si>
  <si>
    <t>Dayanni Alexandra Lozano Retavizca</t>
  </si>
  <si>
    <t>Maria Luisa Castaño Morales</t>
  </si>
  <si>
    <t>Milton Jair Mosquera Novoa</t>
  </si>
  <si>
    <t>Maria Juliana Cortes Alzate</t>
  </si>
  <si>
    <t>Edwin Alexander Guevara Lopera</t>
  </si>
  <si>
    <t>Martin Gonzalo Marulanda Lopez</t>
  </si>
  <si>
    <t>Laura Manuela Zuluaga Pareja</t>
  </si>
  <si>
    <t>Andres Enrique Rodriguez R.</t>
  </si>
  <si>
    <t>Mauricio Posada Villada</t>
  </si>
  <si>
    <t>Raquel Polanco Diaz</t>
  </si>
  <si>
    <t>Jorge Alberto Echeverri Gomez</t>
  </si>
  <si>
    <t>Juan Carlos Muñoz Velez</t>
  </si>
  <si>
    <t>Hector Jaime Palacio Serna</t>
  </si>
  <si>
    <t>Jhon Jairo Giraldo Ramirez</t>
  </si>
  <si>
    <t>Nevis Maria Ditta Lemus</t>
  </si>
  <si>
    <t>Luz Marina Guerra Escobar</t>
  </si>
  <si>
    <t>Carlos Andres Estrada Gomez</t>
  </si>
  <si>
    <t>Jenny Hasbleidy Bejarano Hernandez</t>
  </si>
  <si>
    <t>Monica Maria Vasquez Pabon</t>
  </si>
  <si>
    <t>Sebastian Velez Bustamante</t>
  </si>
  <si>
    <t>Amanda Santiago</t>
  </si>
  <si>
    <t>Adriana Milena Ospina Arias</t>
  </si>
  <si>
    <t>Tatiana Marin Galvis</t>
  </si>
  <si>
    <t>Andres Bustamante Alzate</t>
  </si>
  <si>
    <t>Andres David Rodriguez D.</t>
  </si>
  <si>
    <t>Juliana Restrepo Salazar</t>
  </si>
  <si>
    <t>Daniela Perez Ortiz</t>
  </si>
  <si>
    <t>Gloria Yaneth Muñoz Patiño</t>
  </si>
  <si>
    <t>Andrea Del pilar Florez Guzman</t>
  </si>
  <si>
    <t>Dayana Yobana Rocha Guzman</t>
  </si>
  <si>
    <t>Sandra Yamile Cardenas Achury</t>
  </si>
  <si>
    <t>Nubia Yaneth Celis Mendoza</t>
  </si>
  <si>
    <t>Claudia Particia Avendaño Blanco</t>
  </si>
  <si>
    <t>Maria Emilce Perdomo Quintero</t>
  </si>
  <si>
    <t>Diana Isabel Alvis Fuertes</t>
  </si>
  <si>
    <t>Nazly Jineth Moreno Ordoñez</t>
  </si>
  <si>
    <t>Ruber Albeiro Barrios Rodriguez</t>
  </si>
  <si>
    <t>David Fernando Pacheco Rodriguez</t>
  </si>
  <si>
    <t>Oscar Eduardo Gomez Santo</t>
  </si>
  <si>
    <t>Piedad Consuelo Ospina</t>
  </si>
  <si>
    <t>Javier Orlando Duque Morales</t>
  </si>
  <si>
    <t>Angela Maria Llano Garcia</t>
  </si>
  <si>
    <t>Teresa Cecilia Rave Cardenas</t>
  </si>
  <si>
    <t>Luis Diego Fernando Camelo</t>
  </si>
  <si>
    <t>Laura Carolina Bernal Correa</t>
  </si>
  <si>
    <t>Diego Alexander Garcia Garcia</t>
  </si>
  <si>
    <t>William Duwan Parada Ochoa</t>
  </si>
  <si>
    <t>Tommy Jose Pajaro Marquez</t>
  </si>
  <si>
    <t>Alba Lucia Gomez Cardenas</t>
  </si>
  <si>
    <t>Erika Alexandra Lozano Lozano</t>
  </si>
  <si>
    <t>Camilo Alejandro Aguirre Matallana</t>
  </si>
  <si>
    <t>Maria Lucelly Alvarez C.</t>
  </si>
  <si>
    <t>Nataly Muñoz Ramirez</t>
  </si>
  <si>
    <t>Aracelly Alvarez Pareja</t>
  </si>
  <si>
    <t>Lorena Sofia Valderrama M.</t>
  </si>
  <si>
    <t>John Fredy Leal Roa</t>
  </si>
  <si>
    <t>Everaldo Manuel Rodelo Anaya</t>
  </si>
  <si>
    <t>NOMBRE COMPLETO</t>
  </si>
  <si>
    <t>Carmen Laura Mejia Puerta</t>
  </si>
  <si>
    <t>Manuel Higinio Gutierrez Cubillos</t>
  </si>
  <si>
    <t>Gloria Nancy Figueredo Rivera</t>
  </si>
  <si>
    <t>Maria Alejandra Escobar Mejia</t>
  </si>
  <si>
    <t>Maria Nancy Espinel Barrera</t>
  </si>
  <si>
    <t>Sandra Constanza Puentes Murcia</t>
  </si>
  <si>
    <t>Ana Rocio Castro Zambrano</t>
  </si>
  <si>
    <t>Laura Vanesa Rosell Quintero</t>
  </si>
  <si>
    <t>Viviana Maria Marin Vera</t>
  </si>
  <si>
    <t>Fabio Alonso Grajales Marulanda</t>
  </si>
  <si>
    <t>Yamile Andrea Cabanzo Benjumea</t>
  </si>
  <si>
    <t>Mabel Andere Toro Ibarra</t>
  </si>
  <si>
    <t>Ernesto Ivan Sanchez Molina</t>
  </si>
  <si>
    <t>Laura Manuela Aristizabal Jimenez</t>
  </si>
  <si>
    <t>Jonier Alejandro Ramirez Zuluaga</t>
  </si>
  <si>
    <t>Maria Andrea Cardona Caicedo</t>
  </si>
  <si>
    <t>Ana Maria Sandoval Triana</t>
  </si>
  <si>
    <t>Alejandra Monica Latorre Rodriguez</t>
  </si>
  <si>
    <t>Claudia Patricia Wilches Cuervo</t>
  </si>
  <si>
    <t>Sebastian Andres Demoya Causil</t>
  </si>
  <si>
    <t>Juan Carlos Rodriguez Waltero</t>
  </si>
  <si>
    <t>Maria Elizabeth Muñoz Hernandez</t>
  </si>
  <si>
    <t>Danilo Andres Cano Cano</t>
  </si>
  <si>
    <t>Cindy Lorena Casallas Pulido</t>
  </si>
  <si>
    <t>Esteban Eduardo Waltero Bello</t>
  </si>
  <si>
    <t>Jenny Paola Moreno Galvez</t>
  </si>
  <si>
    <t>Oscar Eduardo Blanco Tibaduiza</t>
  </si>
  <si>
    <t>Victor Melquiadez Ramirez Ramirez</t>
  </si>
  <si>
    <t>Catherin Jhoana Amaris Jerez</t>
  </si>
  <si>
    <t>Jaime Eduardo Hernandez Gil</t>
  </si>
  <si>
    <t>Milaidy Andrea Zuleta Zapata</t>
  </si>
  <si>
    <t>Elda Arely Dehoyos Guayazan</t>
  </si>
  <si>
    <t>Martha Liliana Arias Bello</t>
  </si>
  <si>
    <t>Diana Carolina Monroy Ariza</t>
  </si>
  <si>
    <t>Angelica Katerin Salcedo Guzman</t>
  </si>
  <si>
    <t>Angela Maria Lopez Olaya</t>
  </si>
  <si>
    <t>Dora Alicia Donato Montañez</t>
  </si>
  <si>
    <t>Diana Patricia Valencia Rondon</t>
  </si>
  <si>
    <t>Luis Henry Moya Moreno</t>
  </si>
  <si>
    <t>Sergio Esteban Bustos Sierra</t>
  </si>
  <si>
    <t>Gustavo Andres Bohorquez Sanabria</t>
  </si>
  <si>
    <t>Hugo Alberto Poveda Castañeda</t>
  </si>
  <si>
    <t>Luisa Fernanda Giraldo Salazar</t>
  </si>
  <si>
    <t>Deisse Carolina Ramirez Arias</t>
  </si>
  <si>
    <t>Sergio Andres Villarreal Moyano</t>
  </si>
  <si>
    <t>Jose Manuel Martinez Giraldo</t>
  </si>
  <si>
    <t>Sergio Andres Ramirez Camacho</t>
  </si>
  <si>
    <t>Edgar Andres Combita Contreras</t>
  </si>
  <si>
    <t>Yuly Paulina Restrepo Bustamante</t>
  </si>
  <si>
    <t>Maria Victoria Rosas Serrato</t>
  </si>
  <si>
    <t>Diana Cecilia Osorio Ramirez</t>
  </si>
  <si>
    <t>Aida Luz Ramos Vasquez</t>
  </si>
  <si>
    <t>Carmen Rocio Angulo Mena</t>
  </si>
  <si>
    <t>Dayana Fernanda Garzon Beltran</t>
  </si>
  <si>
    <t>Liliana Farley Martinez Monroy</t>
  </si>
  <si>
    <t>Laura Natalia Pulgarin Garcia</t>
  </si>
  <si>
    <t>Martha Liliana Perea Heredia</t>
  </si>
  <si>
    <t>Miguel Angel Cubides Gomez</t>
  </si>
  <si>
    <t>Sandra Maria Osorio Toro</t>
  </si>
  <si>
    <t>Juan Manuel Osorio Giraldo</t>
  </si>
  <si>
    <t>Luisa Fernanda Ramirez Martinez</t>
  </si>
  <si>
    <t>Julian Esteban Velez Florez</t>
  </si>
  <si>
    <t>Luz Ines Rodriguez Mendoza</t>
  </si>
  <si>
    <t>Laura Isabel Polania Vargas</t>
  </si>
  <si>
    <t>Luz Jaidive Mendieta Sierra</t>
  </si>
  <si>
    <t>CEDULA</t>
  </si>
  <si>
    <t>CARGO</t>
  </si>
  <si>
    <t>DEPENDENCIA</t>
  </si>
  <si>
    <t>GIT</t>
  </si>
  <si>
    <t>Contratista</t>
  </si>
  <si>
    <t>Subcontaduría Consolidación de La Información</t>
  </si>
  <si>
    <t>GIT Apoyo Informático</t>
  </si>
  <si>
    <t>Despacho</t>
  </si>
  <si>
    <t>GIT Logístico de capacitación y Prensa</t>
  </si>
  <si>
    <t>GIT  de Planeación</t>
  </si>
  <si>
    <t>GIT de Juridica</t>
  </si>
  <si>
    <t>GIT de Gestión y Evaluación de la Información Empresas</t>
  </si>
  <si>
    <t>GIT de Control Interno</t>
  </si>
  <si>
    <t>Juan Carlos</t>
  </si>
  <si>
    <t>Martin Gonzalo</t>
  </si>
  <si>
    <t>Marulanda Lopez</t>
  </si>
  <si>
    <t>mmarulanda@contaduria.gov.co</t>
  </si>
  <si>
    <t>Oscar Eduardo</t>
  </si>
  <si>
    <t>Claudia Particia</t>
  </si>
  <si>
    <t>Avendaño Blanco</t>
  </si>
  <si>
    <t>cavendano@contaduria.gov.co</t>
  </si>
  <si>
    <t>Erika Alexandra</t>
  </si>
  <si>
    <t>Lozano Lozano</t>
  </si>
  <si>
    <t>elozano@contaduria.gov.co</t>
  </si>
  <si>
    <t>Javier Orlando</t>
  </si>
  <si>
    <t>Duque Morales</t>
  </si>
  <si>
    <t>jduque@contaduria.gov.co</t>
  </si>
  <si>
    <t>Maria Luisa</t>
  </si>
  <si>
    <t>Castaño Morales</t>
  </si>
  <si>
    <t>mcastano@contaduria.gov.co</t>
  </si>
  <si>
    <t>Blanco Tibaduiza</t>
  </si>
  <si>
    <t>oblanco@contaduria.gov.co</t>
  </si>
  <si>
    <t>Maria Juliana</t>
  </si>
  <si>
    <t>Cortes Alzate</t>
  </si>
  <si>
    <t>mcortes@contaduria.gov.co</t>
  </si>
  <si>
    <t>Monica Maria</t>
  </si>
  <si>
    <t>Vasquez Pabon</t>
  </si>
  <si>
    <t>mvasquez@contaduria.gov.co</t>
  </si>
  <si>
    <t>Silvia Yelaine</t>
  </si>
  <si>
    <t>Jimenez Lopez</t>
  </si>
  <si>
    <t>sjimenez@contaduria.gov.co</t>
  </si>
  <si>
    <t>Milton Jair</t>
  </si>
  <si>
    <t>Mosquera Novoa</t>
  </si>
  <si>
    <t>mmosquera@contaduria.gov.co</t>
  </si>
  <si>
    <t>Alba Lucia</t>
  </si>
  <si>
    <t>Gomez Cardenas</t>
  </si>
  <si>
    <t>algomez@contaduria.gov.co</t>
  </si>
  <si>
    <t>Everaldo Manuel</t>
  </si>
  <si>
    <t>Rodelo Anaya</t>
  </si>
  <si>
    <t>erodelo@contaduria.gov.co</t>
  </si>
  <si>
    <t>Ricardo Figueroa Malambo</t>
  </si>
  <si>
    <t>Libardo Meza Henao</t>
  </si>
  <si>
    <t>Estado en la entidad</t>
  </si>
  <si>
    <t>Activo</t>
  </si>
  <si>
    <t>Secretaría General</t>
  </si>
  <si>
    <t>GIT de Servicios Generales, Administrativos y Financieros</t>
  </si>
  <si>
    <t>GIT de Talento Humano</t>
  </si>
  <si>
    <t>Oscar Bonilla Olarte</t>
  </si>
  <si>
    <t>GIT de Nómina y Prestaciones</t>
  </si>
  <si>
    <t>Daniela Franco Quintero</t>
  </si>
  <si>
    <t>Valentina Gaviria Londoño</t>
  </si>
  <si>
    <t>Rosmery Ramos Argaez</t>
  </si>
  <si>
    <t>Subcontaduría de Centralización de la Información</t>
  </si>
  <si>
    <t>GIT CHIP</t>
  </si>
  <si>
    <t>GIT de Sistema Integrado de Información Nación - SIIN</t>
  </si>
  <si>
    <t>GIT de Estadísticas y Análisis Económico</t>
  </si>
  <si>
    <t>Subcontaduría General y de Investigación</t>
  </si>
  <si>
    <t>GIT de Doctrina y de Capacitación</t>
  </si>
  <si>
    <t>GIT de Gestión y Evaluación de la Información Entidades de Gobierno</t>
  </si>
  <si>
    <t>GIT de Investigación y Normas</t>
  </si>
  <si>
    <t>Gisela Rojas Taborda</t>
  </si>
  <si>
    <t>GIT de Procesamiento y Análisis de Producto</t>
  </si>
  <si>
    <t>Belisario Neira Muñoz</t>
  </si>
  <si>
    <t>Marley Sierra Miranda</t>
  </si>
  <si>
    <t>Tatiana Foya Quiceno</t>
  </si>
  <si>
    <t>23 minutos 50 segundos</t>
  </si>
  <si>
    <t>P12</t>
  </si>
  <si>
    <t>P13</t>
  </si>
  <si>
    <t>Grupo de Trabajo</t>
  </si>
  <si>
    <t>Usuarios Proyectados</t>
  </si>
  <si>
    <t>% Cumplimiento</t>
  </si>
  <si>
    <t>Indicador Total usuarios</t>
  </si>
  <si>
    <t>7 minutos 48 segundos</t>
  </si>
  <si>
    <t>Muñoz Ramirez</t>
  </si>
  <si>
    <t>Nataly</t>
  </si>
  <si>
    <t>jnmunoz@contaduria.gov.co</t>
  </si>
  <si>
    <t>Aguirre Matallana</t>
  </si>
  <si>
    <t>Camilo Alejandro</t>
  </si>
  <si>
    <t>caguirre@contaduria.gov.co</t>
  </si>
  <si>
    <t>Ortiz Fuentes</t>
  </si>
  <si>
    <t>Ivan Felipe</t>
  </si>
  <si>
    <t>iortiz@contaduria.gov.co</t>
  </si>
  <si>
    <t>Bustamante Alzate</t>
  </si>
  <si>
    <t>Andres</t>
  </si>
  <si>
    <t>abustamante@contaduria.gov.co</t>
  </si>
  <si>
    <t>Mejia Montaño</t>
  </si>
  <si>
    <t>jcmejia@contaduria.gov.co</t>
  </si>
  <si>
    <t>Lamprea Mendez</t>
  </si>
  <si>
    <t>Hernan Dario</t>
  </si>
  <si>
    <t>hlamprea@contaduria.gov.co</t>
  </si>
  <si>
    <t>Rojas Taborda</t>
  </si>
  <si>
    <t>Gisela</t>
  </si>
  <si>
    <t>grojas@contaduria.gov.co</t>
  </si>
  <si>
    <t>Leal Roa</t>
  </si>
  <si>
    <t>John Fredy</t>
  </si>
  <si>
    <t>jleal@contaduria.gov.co</t>
  </si>
  <si>
    <t>Katime Moncayo</t>
  </si>
  <si>
    <t>dkatime@contaduria.gov.co</t>
  </si>
  <si>
    <t>Alvarez C.</t>
  </si>
  <si>
    <t>Maria Lucelly</t>
  </si>
  <si>
    <t>malvarez@contaduria.gov.co</t>
  </si>
  <si>
    <t>Fernando Camelo</t>
  </si>
  <si>
    <t>Luis Diego</t>
  </si>
  <si>
    <t>lcamelo@contaduria.gov.co</t>
  </si>
  <si>
    <t>Osorio Giraldo</t>
  </si>
  <si>
    <t>Juan Manuel</t>
  </si>
  <si>
    <t>jmosorio@contaduria.gov.co</t>
  </si>
  <si>
    <t>Cruz Mesa</t>
  </si>
  <si>
    <t>Ana Yuridia</t>
  </si>
  <si>
    <t>acruz@contaduria.gov.co</t>
  </si>
  <si>
    <t>9 de junio de 2020  15:24</t>
  </si>
  <si>
    <t>9 de junio de 2020  15:32</t>
  </si>
  <si>
    <t>Perez Ortiz</t>
  </si>
  <si>
    <t>Daniela</t>
  </si>
  <si>
    <t>dperez@contaduria.gov.co</t>
  </si>
  <si>
    <t>Grimaldo Moreno</t>
  </si>
  <si>
    <t>Pedro Martin</t>
  </si>
  <si>
    <t>pgrismaldo@contaduria.gov.co</t>
  </si>
  <si>
    <t>Latorre Rodriguez</t>
  </si>
  <si>
    <t>Alejandra Monica</t>
  </si>
  <si>
    <t>mlatorre@contaduria.gov.co</t>
  </si>
  <si>
    <t>Neira Muñoz</t>
  </si>
  <si>
    <t>Belisario</t>
  </si>
  <si>
    <t>bneira@contaduria.gov.co</t>
  </si>
  <si>
    <t>Ospina</t>
  </si>
  <si>
    <t>Piedad Consuelo</t>
  </si>
  <si>
    <t>pospina@contaduria.gov.co</t>
  </si>
  <si>
    <t>Alvarez G.</t>
  </si>
  <si>
    <t>Cristian Mauricio</t>
  </si>
  <si>
    <t>calvarez@contaduria.gov.co</t>
  </si>
  <si>
    <t>Lobaton Pulido</t>
  </si>
  <si>
    <t>Oscar Alberto</t>
  </si>
  <si>
    <t>olobaton@contaduria.gov.co</t>
  </si>
  <si>
    <t>Cristian Mauricio Alvarez G.</t>
  </si>
  <si>
    <t>Juan Carlos Mejia Montaño</t>
  </si>
  <si>
    <t>Rodriguez R.</t>
  </si>
  <si>
    <t>Andres Enrique</t>
  </si>
  <si>
    <t>aerodriguez@contaduria.gov.co</t>
  </si>
  <si>
    <t>Rodriguez Mendoza</t>
  </si>
  <si>
    <t>Luz Ines</t>
  </si>
  <si>
    <t>lrodriguez@contaduria.gov.co</t>
  </si>
  <si>
    <t>Cardenas Achury</t>
  </si>
  <si>
    <t>Sandra Yamile</t>
  </si>
  <si>
    <t>scardenas@contaduria.gov.co</t>
  </si>
  <si>
    <t>Perea Heredia</t>
  </si>
  <si>
    <t>Martha Liliana</t>
  </si>
  <si>
    <t>mperea@contaduria.gov.co</t>
  </si>
  <si>
    <t>Hernandez Ruiz</t>
  </si>
  <si>
    <t>Fabio David</t>
  </si>
  <si>
    <t>fhernandez@contaduria.gov.co</t>
  </si>
  <si>
    <t>Combita Contreras</t>
  </si>
  <si>
    <t>Edgar Andres</t>
  </si>
  <si>
    <t>econtreras@contaduria.gov.co</t>
  </si>
  <si>
    <t>Castaño Ramirez</t>
  </si>
  <si>
    <t>Elisabeth</t>
  </si>
  <si>
    <t>ecastano@contaduria.gov.co</t>
  </si>
  <si>
    <t>Zuluaga Pareja</t>
  </si>
  <si>
    <t>Laura Manuela</t>
  </si>
  <si>
    <t>lzuluaga@contaduria.gov.co</t>
  </si>
  <si>
    <t>20 minutos 2 segundos</t>
  </si>
  <si>
    <t>Espinel Barrera</t>
  </si>
  <si>
    <t>Maria Nancy</t>
  </si>
  <si>
    <t>mespinel@contaduria.gov.co</t>
  </si>
  <si>
    <t>Bonilla Olarte</t>
  </si>
  <si>
    <t>Oscar</t>
  </si>
  <si>
    <t>obonilla@contaduria.gov.co</t>
  </si>
  <si>
    <t>Moreno Ordoñez</t>
  </si>
  <si>
    <t>Nazly Jineth</t>
  </si>
  <si>
    <t>nmoreno@contaduria.gov.co</t>
  </si>
  <si>
    <t>10 de junio de 2020  12:18</t>
  </si>
  <si>
    <t>Ramírez C.</t>
  </si>
  <si>
    <t>Andrés David</t>
  </si>
  <si>
    <t>aramirez@contaduria.gov.co</t>
  </si>
  <si>
    <t>Quintero Tovar</t>
  </si>
  <si>
    <t>Andres Felipe</t>
  </si>
  <si>
    <t>aquintero@contaduria.gov.co</t>
  </si>
  <si>
    <t>Rosell Quintero</t>
  </si>
  <si>
    <t>Laura Vanesa</t>
  </si>
  <si>
    <t>lrossell@contaduria.gov.co</t>
  </si>
  <si>
    <t>Castro Zambrano</t>
  </si>
  <si>
    <t>Ana Rocio</t>
  </si>
  <si>
    <t>acastro@contaduria.gov.co</t>
  </si>
  <si>
    <t>Neiva Ardila</t>
  </si>
  <si>
    <t>Jonatan Fernando</t>
  </si>
  <si>
    <t>jneiva@contaduria.gov.co</t>
  </si>
  <si>
    <t>Sanchez Buitrago</t>
  </si>
  <si>
    <t>Leidy Carolina</t>
  </si>
  <si>
    <t>lsanchez@contaduria.gov.co</t>
  </si>
  <si>
    <t>Gutierrez Cubillos</t>
  </si>
  <si>
    <t>Manuel Higinio</t>
  </si>
  <si>
    <t>mgutierrez@contaduria.gov.co</t>
  </si>
  <si>
    <t>Gaviria Londoño</t>
  </si>
  <si>
    <t>Valentina</t>
  </si>
  <si>
    <t>vgaviria@contaduria.gov.co</t>
  </si>
  <si>
    <t>Velez</t>
  </si>
  <si>
    <t>Janett Codina</t>
  </si>
  <si>
    <t>jcodina@contaduria.gov.co</t>
  </si>
  <si>
    <t>Beltran</t>
  </si>
  <si>
    <t>Orlando Chaves</t>
  </si>
  <si>
    <t>ochaves@contaduria.gov.co</t>
  </si>
  <si>
    <t>Elisabeth Castaño Ramirez</t>
  </si>
  <si>
    <t>Andrés David Ramírez C.</t>
  </si>
  <si>
    <t>Jonatan Fernando Neiva Ardila</t>
  </si>
  <si>
    <t>Janett Codina Velez</t>
  </si>
  <si>
    <t>Rosas Serrato</t>
  </si>
  <si>
    <t>Maria Victoria</t>
  </si>
  <si>
    <t>mrosas@contaduria.gov.co</t>
  </si>
  <si>
    <t>Giraldo</t>
  </si>
  <si>
    <t>Asleyder Burgos</t>
  </si>
  <si>
    <t>aburgos@contaduria.gov.co</t>
  </si>
  <si>
    <t>Murillo Ramirez</t>
  </si>
  <si>
    <t>Melisa Paola</t>
  </si>
  <si>
    <t>mmurillo@contaduria.gov.co</t>
  </si>
  <si>
    <t>Posada Villada</t>
  </si>
  <si>
    <t>Mauricio</t>
  </si>
  <si>
    <t>mposada@contaduria.gov.co</t>
  </si>
  <si>
    <t>Ditta Lemus</t>
  </si>
  <si>
    <t>Nevis Maria</t>
  </si>
  <si>
    <t>nditta@contaduria.gov.co</t>
  </si>
  <si>
    <t>Ramirez Velez</t>
  </si>
  <si>
    <t>nramirez@contaduria.gov.co</t>
  </si>
  <si>
    <t>Varela Leon</t>
  </si>
  <si>
    <t>Luis Francisco</t>
  </si>
  <si>
    <t>lvarela@contaduria.gov.co</t>
  </si>
  <si>
    <t>Desarrollo Modulo SGA -SGSST</t>
  </si>
  <si>
    <t>USUARIO</t>
  </si>
  <si>
    <t>Cardenas Nuñez</t>
  </si>
  <si>
    <t>jcardenas@contaduria.gov.co</t>
  </si>
  <si>
    <t>11 de junio de 2020  10:55</t>
  </si>
  <si>
    <t>Guerra Escobar</t>
  </si>
  <si>
    <t>Luz Marina</t>
  </si>
  <si>
    <t>lguerra@contaduria.gov.co</t>
  </si>
  <si>
    <t>Amaris Jerez</t>
  </si>
  <si>
    <t>Catherin Jhoana</t>
  </si>
  <si>
    <t>camaris@contaduria.gov.co</t>
  </si>
  <si>
    <t>Marin Vera</t>
  </si>
  <si>
    <t>Viviana Maria</t>
  </si>
  <si>
    <t>vmarin@contaduria.gov.co</t>
  </si>
  <si>
    <t>Cubides Gomez</t>
  </si>
  <si>
    <t>Miguel Angel</t>
  </si>
  <si>
    <t>mcubides@contaduria.gov.co</t>
  </si>
  <si>
    <t>Velez Bustamante</t>
  </si>
  <si>
    <t>Sebastian</t>
  </si>
  <si>
    <t>svelez@contaduria.gov.co</t>
  </si>
  <si>
    <t>Rodriguez Waltero</t>
  </si>
  <si>
    <t>jrodriguez@contaduria.gov.co</t>
  </si>
  <si>
    <t>Parada Ochoa</t>
  </si>
  <si>
    <t>William Duwan</t>
  </si>
  <si>
    <t>wparada@contaduria.gov.co</t>
  </si>
  <si>
    <t>Foya Quiceno</t>
  </si>
  <si>
    <t>Tatiana</t>
  </si>
  <si>
    <t>tfoya@contaduria.gov.co</t>
  </si>
  <si>
    <t>Alvis Fuertes</t>
  </si>
  <si>
    <t>Diana Isabel</t>
  </si>
  <si>
    <t>dalvis@contaduria.gov.co</t>
  </si>
  <si>
    <t>Asleyder Burgos Giraldo</t>
  </si>
  <si>
    <t>Luis Francisco Varela Leon</t>
  </si>
  <si>
    <t>Polania Vargas</t>
  </si>
  <si>
    <t>Laura Isabel</t>
  </si>
  <si>
    <t>lpolania@contaduria.gov.co</t>
  </si>
  <si>
    <t>Ramos Argaez</t>
  </si>
  <si>
    <t>Rosmery</t>
  </si>
  <si>
    <t>rramos@contaduria.gov.co</t>
  </si>
  <si>
    <t>12 de junio de 2020  11:25</t>
  </si>
  <si>
    <t>Dehoyos Guayazan</t>
  </si>
  <si>
    <t>Elda Arely</t>
  </si>
  <si>
    <t>edehoyos@contaduria.gov.co</t>
  </si>
  <si>
    <t>8 minutos 54 segundos</t>
  </si>
  <si>
    <t>Monroy Ariza</t>
  </si>
  <si>
    <t>Diana Carolina</t>
  </si>
  <si>
    <t>dmonroy@contaduria.gov.co</t>
  </si>
  <si>
    <t>Garzon Beltran</t>
  </si>
  <si>
    <t>Dayana Fernanda</t>
  </si>
  <si>
    <t>dfgarzon@contaduria.gov.co</t>
  </si>
  <si>
    <t>Pulgarin Garcia</t>
  </si>
  <si>
    <t>Laura Natalia</t>
  </si>
  <si>
    <t>lpulgarin@contaduria.gov.co</t>
  </si>
  <si>
    <t>Escobar Mejia</t>
  </si>
  <si>
    <t>Maria Alejandra</t>
  </si>
  <si>
    <t>mescobar@contaduria.gov.co</t>
  </si>
  <si>
    <t>Celis Mendoza</t>
  </si>
  <si>
    <t>Nubia Yaneth</t>
  </si>
  <si>
    <t>ncelis@contaduria.gov.co</t>
  </si>
  <si>
    <t>Rave Cardenas</t>
  </si>
  <si>
    <t>Teresa Cecilia</t>
  </si>
  <si>
    <t>trave@contaduria.gov.co</t>
  </si>
  <si>
    <t>Grajales Marulanda</t>
  </si>
  <si>
    <t>Fabio Alonso</t>
  </si>
  <si>
    <t>fgrajales@contaduria.gov.co</t>
  </si>
  <si>
    <t>Barrios Madera</t>
  </si>
  <si>
    <t>Martha Aurica</t>
  </si>
  <si>
    <t>mbarrios@contaduria.gov.co</t>
  </si>
  <si>
    <t>Cabanzo Benjumea</t>
  </si>
  <si>
    <t>Yamile Andrea</t>
  </si>
  <si>
    <t>ycabanzo@contaduria.gov.co</t>
  </si>
  <si>
    <t>Demoya Causil</t>
  </si>
  <si>
    <t>Sebastian Andres</t>
  </si>
  <si>
    <t>sdemoya@contaduria.gov.co</t>
  </si>
  <si>
    <t>Martinez Monroy</t>
  </si>
  <si>
    <t>Liliana Farley</t>
  </si>
  <si>
    <t>lfmartinez@contaduria.gov.co</t>
  </si>
  <si>
    <t>Mendieta Sierra</t>
  </si>
  <si>
    <t>Luz Jaidive</t>
  </si>
  <si>
    <t>lmendieta@contaduria.gov.co</t>
  </si>
  <si>
    <t>Pablo Casas</t>
  </si>
  <si>
    <t>pcasas@contaduria.gov.co</t>
  </si>
  <si>
    <t>Pablo Casas Gonzalez</t>
  </si>
  <si>
    <t>Natalia Andrea</t>
  </si>
  <si>
    <t>Natalia Andrea Ramirez Velez</t>
  </si>
  <si>
    <t>Sierra Miranda</t>
  </si>
  <si>
    <t>Marley</t>
  </si>
  <si>
    <t>msierra2011@hotmail.com</t>
  </si>
  <si>
    <t>16 de junio de 2020  10:34</t>
  </si>
  <si>
    <t>16 de junio de 2020  10:50</t>
  </si>
  <si>
    <t>Garcia Henao</t>
  </si>
  <si>
    <t>agarcia@contaduria.gov.co</t>
  </si>
  <si>
    <t>Muñoz Hernandez</t>
  </si>
  <si>
    <t>Maria Elizabeth</t>
  </si>
  <si>
    <t>emunoz@contaduria.gov.co</t>
  </si>
  <si>
    <t>Poveda Castañeda</t>
  </si>
  <si>
    <t>Hugo Alberto</t>
  </si>
  <si>
    <t>povedacaldas@hotmail.com</t>
  </si>
  <si>
    <t>Uribe Garcia</t>
  </si>
  <si>
    <t>Libardo Andres</t>
  </si>
  <si>
    <t>luribe@contaduria.gov.co</t>
  </si>
  <si>
    <t>Donato Montañez</t>
  </si>
  <si>
    <t>Dora Alicia</t>
  </si>
  <si>
    <t>ddonato@contaduria.gov.co</t>
  </si>
  <si>
    <t>Bejarano Hernandez</t>
  </si>
  <si>
    <t>Jenny Hasbleidy</t>
  </si>
  <si>
    <t>jbejarano@contaduria.gov.co</t>
  </si>
  <si>
    <t>Casallas Pulido</t>
  </si>
  <si>
    <t>Cindy Lorena</t>
  </si>
  <si>
    <t>ccasallas@contaduria.gov.co</t>
  </si>
  <si>
    <t>Lopez Olaya</t>
  </si>
  <si>
    <t>alopez@contaduria.gov.co</t>
  </si>
  <si>
    <t>Marin Galvis</t>
  </si>
  <si>
    <t>tmarin@contaduria.gov.co</t>
  </si>
  <si>
    <t>Ramirez Arias</t>
  </si>
  <si>
    <t>Deisse Carolina</t>
  </si>
  <si>
    <t>dramirez@contaduria.gov.co</t>
  </si>
  <si>
    <t>Toro Ibarra</t>
  </si>
  <si>
    <t>Mabel Andere</t>
  </si>
  <si>
    <t>Muñoz Patiño</t>
  </si>
  <si>
    <t>Gloria Yaneth</t>
  </si>
  <si>
    <t>gmunoz@contaduria.gov.co</t>
  </si>
  <si>
    <t>Ospina Arias</t>
  </si>
  <si>
    <t>Adriana Milena</t>
  </si>
  <si>
    <t>amospina@contaduria.gov.co</t>
  </si>
  <si>
    <t>1 de julio de 2020  12:32</t>
  </si>
  <si>
    <t>Bustos Sierra</t>
  </si>
  <si>
    <t>Sergio Esteban</t>
  </si>
  <si>
    <t>sbustos@contaduria.gov.co</t>
  </si>
  <si>
    <t>Hernandez Gil</t>
  </si>
  <si>
    <t>Jaime Eduardo</t>
  </si>
  <si>
    <t>jhernandez@contaduria.gov.co</t>
  </si>
  <si>
    <t>Salcedo Guzman</t>
  </si>
  <si>
    <t>Angelica Katerin</t>
  </si>
  <si>
    <t>asalcedo@contaduria.gov.co</t>
  </si>
  <si>
    <t>Rodriguez Pinzon</t>
  </si>
  <si>
    <t>Juan Francisco</t>
  </si>
  <si>
    <t>jfrodriguez@contaduria.gov.co</t>
  </si>
  <si>
    <t>Wilches Cuervo</t>
  </si>
  <si>
    <t>Claudia Patricia</t>
  </si>
  <si>
    <t>cwilches@contaduria.gov.co</t>
  </si>
  <si>
    <t>Waltero Bello</t>
  </si>
  <si>
    <t>Esteban Eduardo</t>
  </si>
  <si>
    <t>eewalterosb@gmail.com</t>
  </si>
  <si>
    <t>Juan Francisco Rodriguez Pinzon</t>
  </si>
  <si>
    <t>Giraldo Ramirez</t>
  </si>
  <si>
    <t>Jhon Jairo</t>
  </si>
  <si>
    <t>jhonjairog952@gmail.com</t>
  </si>
  <si>
    <t>Ramos Vasquez</t>
  </si>
  <si>
    <t>Aida Luz</t>
  </si>
  <si>
    <t>aramos@contaduria.gov.co</t>
  </si>
  <si>
    <t>Arias Bello</t>
  </si>
  <si>
    <t>marias@contaduria.gov.co</t>
  </si>
  <si>
    <t>Pacheco Rodriguez</t>
  </si>
  <si>
    <t>David Fernando</t>
  </si>
  <si>
    <t>dpacheco@contaduria.gov.co</t>
  </si>
  <si>
    <t>Villarreal Moyano</t>
  </si>
  <si>
    <t>Sergio Andres</t>
  </si>
  <si>
    <t>svillarreal@contaduria.gov.co</t>
  </si>
  <si>
    <t>Ramirez Martinez</t>
  </si>
  <si>
    <t>Luisa Fernanda</t>
  </si>
  <si>
    <t>lramirez@contaduria.gov.co</t>
  </si>
  <si>
    <t>Cano Cano</t>
  </si>
  <si>
    <t>Danilo Andres</t>
  </si>
  <si>
    <t>dcano@contaduria.gov.co</t>
  </si>
  <si>
    <t>Perdomo Quintero</t>
  </si>
  <si>
    <t>Maria Emilce</t>
  </si>
  <si>
    <t>mperdomo@contaduria.gov.co</t>
  </si>
  <si>
    <t>Giraldo Salazar</t>
  </si>
  <si>
    <t>lfgiraldo@contaduria.gov.co</t>
  </si>
  <si>
    <t>Ramirez Ramirez</t>
  </si>
  <si>
    <t>Victor Melquiadez</t>
  </si>
  <si>
    <t>vramirez@contaduria.gov.co</t>
  </si>
  <si>
    <t>Si desarrollo el módulo</t>
  </si>
  <si>
    <t>Relación Usuarios
Contratistas</t>
  </si>
  <si>
    <t>No desarrollo el módulo</t>
  </si>
  <si>
    <t>NOTA: con los dos filtros de validación, puede visualizar los usuarios que SI/NO Desarrollaron la valoración de lo aprendido, asi como la nota que optuvieron.</t>
  </si>
  <si>
    <t>Correctas</t>
  </si>
  <si>
    <t>Incorrectas</t>
  </si>
  <si>
    <t>Sin contestar</t>
  </si>
  <si>
    <t>% ERROR</t>
  </si>
  <si>
    <t>ACUMULADO</t>
  </si>
  <si>
    <t>SIN 
CONTESTAR</t>
  </si>
  <si>
    <t>RESPUESTAS CORRECTAS</t>
  </si>
  <si>
    <t>RESPUESTAS INCORRECTAS E
 INCOMPLETAS</t>
  </si>
  <si>
    <t>CUMPLIMIENTO POR GIT</t>
  </si>
  <si>
    <t>P. 1 /1,00</t>
  </si>
  <si>
    <t>P. 2 /1,00</t>
  </si>
  <si>
    <t>P. 3 /1,00</t>
  </si>
  <si>
    <t>P. 4 /1,00</t>
  </si>
  <si>
    <t>P. 5 /1,00</t>
  </si>
  <si>
    <t>P. 6 /1,00</t>
  </si>
  <si>
    <t>P. 7 /2,00</t>
  </si>
  <si>
    <t>P. 8 /2,00</t>
  </si>
  <si>
    <t>18 de mayo de 2020  14:36</t>
  </si>
  <si>
    <t>18 de mayo de 2020  14:41</t>
  </si>
  <si>
    <t>4 minutos 21 segundos</t>
  </si>
  <si>
    <t>2 de junio de 2020  11:22</t>
  </si>
  <si>
    <t>2 de junio de 2020  11:47</t>
  </si>
  <si>
    <t>24 minutos 52 segundos</t>
  </si>
  <si>
    <t>3 de junio de 2020  09:11</t>
  </si>
  <si>
    <t>3 de junio de 2020  09:19</t>
  </si>
  <si>
    <t>7 minutos 55 segundos</t>
  </si>
  <si>
    <t>3 de junio de 2020  09:38</t>
  </si>
  <si>
    <t>3 de junio de 2020  09:40</t>
  </si>
  <si>
    <t>2 minutos 32 segundos</t>
  </si>
  <si>
    <t>Muñoz Velez</t>
  </si>
  <si>
    <t>jmunoz@contaduria.gov.co</t>
  </si>
  <si>
    <t>3 de junio de 2020  10:35</t>
  </si>
  <si>
    <t>5 minutos 42 segundos</t>
  </si>
  <si>
    <t>3 de junio de 2020  11:03</t>
  </si>
  <si>
    <t>3 de junio de 2020  11:08</t>
  </si>
  <si>
    <t>4 minutos 54 segundos</t>
  </si>
  <si>
    <t>3 de junio de 2020  13:39</t>
  </si>
  <si>
    <t>3 de junio de 2020  13:48</t>
  </si>
  <si>
    <t>9 minutos 41 segundos</t>
  </si>
  <si>
    <t>3 de junio de 2020  16:49</t>
  </si>
  <si>
    <t>3 de junio de 2020  17:01</t>
  </si>
  <si>
    <t>12 minutos 7 segundos</t>
  </si>
  <si>
    <t>3 de junio de 2020  17:36</t>
  </si>
  <si>
    <t>3 de junio de 2020  17:56</t>
  </si>
  <si>
    <t>19 minutos 20 segundos</t>
  </si>
  <si>
    <t>3 de junio de 2020  17:50</t>
  </si>
  <si>
    <t>3 de junio de 2020  18:01</t>
  </si>
  <si>
    <t>11 minutos 12 segundos</t>
  </si>
  <si>
    <t>4 de junio de 2020  10:52</t>
  </si>
  <si>
    <t>4 de junio de 2020  10:55</t>
  </si>
  <si>
    <t>3 minutos 32 segundos</t>
  </si>
  <si>
    <t>4 de junio de 2020  13:45</t>
  </si>
  <si>
    <t>4 de junio de 2020  13:48</t>
  </si>
  <si>
    <t>2 minutos 12 segundos</t>
  </si>
  <si>
    <t>4 de junio de 2020  14:10</t>
  </si>
  <si>
    <t>4 de junio de 2020  17:40</t>
  </si>
  <si>
    <t>3 horas 29 minutos</t>
  </si>
  <si>
    <t>4 de junio de 2020  15:37</t>
  </si>
  <si>
    <t>4 de junio de 2020  15:50</t>
  </si>
  <si>
    <t>12 minutos 38 segundos</t>
  </si>
  <si>
    <t>4 de junio de 2020  15:58</t>
  </si>
  <si>
    <t>5 de junio de 2020  09:34</t>
  </si>
  <si>
    <t>5 de junio de 2020  09:39</t>
  </si>
  <si>
    <t>4 minutos 29 segundos</t>
  </si>
  <si>
    <t>5 de junio de 2020  12:22</t>
  </si>
  <si>
    <t>5 de junio de 2020  12:26</t>
  </si>
  <si>
    <t>3 minutos 30 segundos</t>
  </si>
  <si>
    <t>5 de junio de 2020  15:24</t>
  </si>
  <si>
    <t>5 de junio de 2020  15:43</t>
  </si>
  <si>
    <t>19 minutos 8 segundos</t>
  </si>
  <si>
    <t>5 de junio de 2020  16:31</t>
  </si>
  <si>
    <t>5 de junio de 2020  16:33</t>
  </si>
  <si>
    <t>2 minutos 9 segundos</t>
  </si>
  <si>
    <t>5 de junio de 2020  17:03</t>
  </si>
  <si>
    <t>5 de junio de 2020  17:08</t>
  </si>
  <si>
    <t>4 minutos 43 segundos</t>
  </si>
  <si>
    <t>5 de junio de 2020  17:19</t>
  </si>
  <si>
    <t>5 de junio de 2020  17:23</t>
  </si>
  <si>
    <t>3 minutos 55 segundos</t>
  </si>
  <si>
    <t>5 de junio de 2020  17:40</t>
  </si>
  <si>
    <t>5 de junio de 2020  17:41</t>
  </si>
  <si>
    <t>1 minutos 25 segundos</t>
  </si>
  <si>
    <t>5 de junio de 2020  18:51</t>
  </si>
  <si>
    <t>5 de junio de 2020  18:59</t>
  </si>
  <si>
    <t>8 minutos</t>
  </si>
  <si>
    <t>5 de junio de 2020  19:03</t>
  </si>
  <si>
    <t>5 de junio de 2020  19:08</t>
  </si>
  <si>
    <t>5 minutos 22 segundos</t>
  </si>
  <si>
    <t>5 de junio de 2020  21:35</t>
  </si>
  <si>
    <t>5 de junio de 2020  21:36</t>
  </si>
  <si>
    <t>1 minutos 46 segundos</t>
  </si>
  <si>
    <t>8 de junio de 2020  20:24</t>
  </si>
  <si>
    <t>8 de junio de 2020  20:32</t>
  </si>
  <si>
    <t>8 minutos 40 segundos</t>
  </si>
  <si>
    <t>9 de junio de 2020  11:19</t>
  </si>
  <si>
    <t>9 de junio de 2020  11:25</t>
  </si>
  <si>
    <t>5 minutos 57 segundos</t>
  </si>
  <si>
    <t>9 de junio de 2020  11:50</t>
  </si>
  <si>
    <t>9 de junio de 2020  11:56</t>
  </si>
  <si>
    <t>9 de junio de 2020  12:16</t>
  </si>
  <si>
    <t>9 de junio de 2020  12:38</t>
  </si>
  <si>
    <t>21 minutos 51 segundos</t>
  </si>
  <si>
    <t>9 de junio de 2020  13:48</t>
  </si>
  <si>
    <t>9 de junio de 2020  14:43</t>
  </si>
  <si>
    <t>54 minutos 37 segundos</t>
  </si>
  <si>
    <t>9 de junio de 2020  14:15</t>
  </si>
  <si>
    <t>9 de junio de 2020  14:20</t>
  </si>
  <si>
    <t>5 minutos 17 segundos</t>
  </si>
  <si>
    <t>9 de junio de 2020  14:28</t>
  </si>
  <si>
    <t>9 de junio de 2020  14:42</t>
  </si>
  <si>
    <t>13 minutos 46 segundos</t>
  </si>
  <si>
    <t>9 de junio de 2020  14:47</t>
  </si>
  <si>
    <t>9 de junio de 2020  14:52</t>
  </si>
  <si>
    <t>5 minutos 29 segundos</t>
  </si>
  <si>
    <t>9 de junio de 2020  15:33</t>
  </si>
  <si>
    <t>9 de junio de 2020  15:50</t>
  </si>
  <si>
    <t>17 minutos 14 segundos</t>
  </si>
  <si>
    <t>9 de junio de 2020  16:10</t>
  </si>
  <si>
    <t>9 de junio de 2020  16:25</t>
  </si>
  <si>
    <t>14 minutos 33 segundos</t>
  </si>
  <si>
    <t>9 de junio de 2020  19:11</t>
  </si>
  <si>
    <t>9 de junio de 2020  19:26</t>
  </si>
  <si>
    <t>15 minutos 7 segundos</t>
  </si>
  <si>
    <t>9 de junio de 2020  19:17</t>
  </si>
  <si>
    <t>9 de junio de 2020  19:21</t>
  </si>
  <si>
    <t>3 minutos 52 segundos</t>
  </si>
  <si>
    <t>9 de junio de 2020  20:35</t>
  </si>
  <si>
    <t>9 de junio de 2020  20:42</t>
  </si>
  <si>
    <t>7 minutos 30 segundos</t>
  </si>
  <si>
    <t>10 de junio de 2020  10:16</t>
  </si>
  <si>
    <t>10 de junio de 2020  10:20</t>
  </si>
  <si>
    <t>3 minutos 44 segundos</t>
  </si>
  <si>
    <t>10 de junio de 2020  11:42</t>
  </si>
  <si>
    <t>10 de junio de 2020  12:38</t>
  </si>
  <si>
    <t>55 minutos 40 segundos</t>
  </si>
  <si>
    <t>10 de junio de 2020  11:49</t>
  </si>
  <si>
    <t>10 de junio de 2020  12:13</t>
  </si>
  <si>
    <t>23 minutos 41 segundos</t>
  </si>
  <si>
    <t>10 de junio de 2020  12:12</t>
  </si>
  <si>
    <t>5 minutos 27 segundos</t>
  </si>
  <si>
    <t>10 de junio de 2020  12:28</t>
  </si>
  <si>
    <t>10 de junio de 2020  12:47</t>
  </si>
  <si>
    <t>19 minutos 51 segundos</t>
  </si>
  <si>
    <t>10 de junio de 2020  12:30</t>
  </si>
  <si>
    <t>10 de junio de 2020  12:41</t>
  </si>
  <si>
    <t>11 minutos 18 segundos</t>
  </si>
  <si>
    <t>10 de junio de 2020  12:45</t>
  </si>
  <si>
    <t>4 minutos 14 segundos</t>
  </si>
  <si>
    <t>10 de junio de 2020  13:42</t>
  </si>
  <si>
    <t>10 de junio de 2020  13:53</t>
  </si>
  <si>
    <t>10 minutos 39 segundos</t>
  </si>
  <si>
    <t>10 de junio de 2020  13:50</t>
  </si>
  <si>
    <t>10 de junio de 2020  14:30</t>
  </si>
  <si>
    <t>39 minutos 57 segundos</t>
  </si>
  <si>
    <t>10 de junio de 2020  14:16</t>
  </si>
  <si>
    <t>10 de junio de 2020  14:37</t>
  </si>
  <si>
    <t>21 minutos 38 segundos</t>
  </si>
  <si>
    <t>10 de junio de 2020  14:24</t>
  </si>
  <si>
    <t>10 de junio de 2020  14:39</t>
  </si>
  <si>
    <t>14 minutos 16 segundos</t>
  </si>
  <si>
    <t>10 de junio de 2020  15:32</t>
  </si>
  <si>
    <t>10 de junio de 2020  15:36</t>
  </si>
  <si>
    <t>10 de junio de 2020  16:46</t>
  </si>
  <si>
    <t>10 de junio de 2020  16:56</t>
  </si>
  <si>
    <t>10 minutos 2 segundos</t>
  </si>
  <si>
    <t>10 de junio de 2020  17:49</t>
  </si>
  <si>
    <t>10 de junio de 2020  18:00</t>
  </si>
  <si>
    <t>11 minutos 41 segundos</t>
  </si>
  <si>
    <t>10 de junio de 2020  18:21</t>
  </si>
  <si>
    <t>10 de junio de 2020  18:42</t>
  </si>
  <si>
    <t>20 minutos 57 segundos</t>
  </si>
  <si>
    <t>10 de junio de 2020  18:23</t>
  </si>
  <si>
    <t>10 de junio de 2020  18:26</t>
  </si>
  <si>
    <t>2 minutos 52 segundos</t>
  </si>
  <si>
    <t>10 de junio de 2020  19:04</t>
  </si>
  <si>
    <t>10 de junio de 2020  19:11</t>
  </si>
  <si>
    <t>7 minutos 10 segundos</t>
  </si>
  <si>
    <t>10 de junio de 2020  19:06</t>
  </si>
  <si>
    <t>10 de junio de 2020  19:14</t>
  </si>
  <si>
    <t>7 minutos 42 segundos</t>
  </si>
  <si>
    <t>10 de junio de 2020  19:52</t>
  </si>
  <si>
    <t>10 de junio de 2020  20:12</t>
  </si>
  <si>
    <t>10 de junio de 2020  22:25</t>
  </si>
  <si>
    <t>10 de junio de 2020  22:28</t>
  </si>
  <si>
    <t>3 minutos 7 segundos</t>
  </si>
  <si>
    <t>10 de junio de 2020  23:20</t>
  </si>
  <si>
    <t>10 de junio de 2020  23:34</t>
  </si>
  <si>
    <t>13 minutos 53 segundos</t>
  </si>
  <si>
    <t>11 de junio de 2020  08:39</t>
  </si>
  <si>
    <t>11 de junio de 2020  09:04</t>
  </si>
  <si>
    <t>24 minutos 17 segundos</t>
  </si>
  <si>
    <t>11 de junio de 2020  10:02</t>
  </si>
  <si>
    <t>11 de junio de 2020  10:07</t>
  </si>
  <si>
    <t>4 minutos 22 segundos</t>
  </si>
  <si>
    <t>11 de junio de 2020  10:05</t>
  </si>
  <si>
    <t>11 de junio de 2020  10:11</t>
  </si>
  <si>
    <t>6 minutos 30 segundos</t>
  </si>
  <si>
    <t>11 de junio de 2020  10:26</t>
  </si>
  <si>
    <t>11 de junio de 2020  10:32</t>
  </si>
  <si>
    <t>5 minutos 38 segundos</t>
  </si>
  <si>
    <t>11 de junio de 2020  10:45</t>
  </si>
  <si>
    <t>9 minutos 39 segundos</t>
  </si>
  <si>
    <t>11 de junio de 2020  12:22</t>
  </si>
  <si>
    <t>11 de junio de 2020  12:27</t>
  </si>
  <si>
    <t>5 minutos 2 segundos</t>
  </si>
  <si>
    <t>11 de junio de 2020  12:32</t>
  </si>
  <si>
    <t>11 de junio de 2020  12:41</t>
  </si>
  <si>
    <t>8 minutos 15 segundos</t>
  </si>
  <si>
    <t>11 de junio de 2020  14:22</t>
  </si>
  <si>
    <t>11 de junio de 2020  14:25</t>
  </si>
  <si>
    <t>3 minutos 40 segundos</t>
  </si>
  <si>
    <t>11 de junio de 2020  14:29</t>
  </si>
  <si>
    <t>11 de junio de 2020  14:36</t>
  </si>
  <si>
    <t>6 minutos 33 segundos</t>
  </si>
  <si>
    <t>11 de junio de 2020  15:42</t>
  </si>
  <si>
    <t>11 de junio de 2020  15:44</t>
  </si>
  <si>
    <t>2 minutos 42 segundos</t>
  </si>
  <si>
    <t>11 de junio de 2020  16:40</t>
  </si>
  <si>
    <t>11 de junio de 2020  16:48</t>
  </si>
  <si>
    <t>8 minutos 3 segundos</t>
  </si>
  <si>
    <t>11 de junio de 2020  17:30</t>
  </si>
  <si>
    <t>11 de junio de 2020  17:40</t>
  </si>
  <si>
    <t>10 minutos</t>
  </si>
  <si>
    <t>11 de junio de 2020  17:48</t>
  </si>
  <si>
    <t>11 de junio de 2020  18:03</t>
  </si>
  <si>
    <t>14 minutos 14 segundos</t>
  </si>
  <si>
    <t>11 de junio de 2020  18:06</t>
  </si>
  <si>
    <t>11 de junio de 2020  18:19</t>
  </si>
  <si>
    <t>13 minutos 50 segundos</t>
  </si>
  <si>
    <t>11 de junio de 2020  22:31</t>
  </si>
  <si>
    <t>11 de junio de 2020  22:39</t>
  </si>
  <si>
    <t>8 minutos 26 segundos</t>
  </si>
  <si>
    <t>12 de junio de 2020  09:18</t>
  </si>
  <si>
    <t>12 de junio de 2020  09:44</t>
  </si>
  <si>
    <t>26 minutos 6 segundos</t>
  </si>
  <si>
    <t>12 de junio de 2020  11:20</t>
  </si>
  <si>
    <t>5 minutos 14 segundos</t>
  </si>
  <si>
    <t>12 de junio de 2020  12:33</t>
  </si>
  <si>
    <t>12 de junio de 2020  12:42</t>
  </si>
  <si>
    <t>9 minutos 28 segundos</t>
  </si>
  <si>
    <t>12 de junio de 2020  15:07</t>
  </si>
  <si>
    <t>12 de junio de 2020  15:11</t>
  </si>
  <si>
    <t>3 minutos 34 segundos</t>
  </si>
  <si>
    <t>12 de junio de 2020  16:15</t>
  </si>
  <si>
    <t>12 de junio de 2020  16:45</t>
  </si>
  <si>
    <t>29 minutos 5 segundos</t>
  </si>
  <si>
    <t>12 de junio de 2020  19:41</t>
  </si>
  <si>
    <t>12 de junio de 2020  20:09</t>
  </si>
  <si>
    <t>27 minutos 38 segundos</t>
  </si>
  <si>
    <t>13 de junio de 2020  17:30</t>
  </si>
  <si>
    <t>13 de junio de 2020  18:09</t>
  </si>
  <si>
    <t>38 minutos 36 segundos</t>
  </si>
  <si>
    <t>14 de junio de 2020  19:18</t>
  </si>
  <si>
    <t>14 de junio de 2020  19:33</t>
  </si>
  <si>
    <t>15 de junio de 2020  10:17</t>
  </si>
  <si>
    <t>15 de junio de 2020  10:30</t>
  </si>
  <si>
    <t>12 minutos 34 segundos</t>
  </si>
  <si>
    <t>15 de junio de 2020  11:43</t>
  </si>
  <si>
    <t>15 de junio de 2020  11:50</t>
  </si>
  <si>
    <t>7 minutos 19 segundos</t>
  </si>
  <si>
    <t>15 de junio de 2020  12:43</t>
  </si>
  <si>
    <t>15 de junio de 2020  12:48</t>
  </si>
  <si>
    <t>15 de junio de 2020  18:03</t>
  </si>
  <si>
    <t>15 de junio de 2020  18:26</t>
  </si>
  <si>
    <t>23 minutos 1 segundos</t>
  </si>
  <si>
    <t>15 de junio de 2020  18:52</t>
  </si>
  <si>
    <t>15 de junio de 2020  19:14</t>
  </si>
  <si>
    <t>21 minutos 46 segundos</t>
  </si>
  <si>
    <t>15 de junio de 2020  20:32</t>
  </si>
  <si>
    <t>15 de junio de 2020  20:36</t>
  </si>
  <si>
    <t>4 minutos 46 segundos</t>
  </si>
  <si>
    <t>15 de junio de 2020  21:13</t>
  </si>
  <si>
    <t>15 de junio de 2020  21:34</t>
  </si>
  <si>
    <t>21 minutos 15 segundos</t>
  </si>
  <si>
    <t>15 de junio de 2020  21:47</t>
  </si>
  <si>
    <t>15 de junio de 2020  21:50</t>
  </si>
  <si>
    <t>3 minutos 33 segundos</t>
  </si>
  <si>
    <t>15 de junio de 2020  22:13</t>
  </si>
  <si>
    <t>15 de junio de 2020  22:44</t>
  </si>
  <si>
    <t>31 minutos 1 segundos</t>
  </si>
  <si>
    <t>Mejia Puerta</t>
  </si>
  <si>
    <t>Carmen Laura</t>
  </si>
  <si>
    <t>cmejia@contaduria.gov.co</t>
  </si>
  <si>
    <t>15 de junio de 2020  22:45</t>
  </si>
  <si>
    <t>15 de junio de 2020  22:59</t>
  </si>
  <si>
    <t>13 minutos 51 segundos</t>
  </si>
  <si>
    <t>16 de junio de 2020  10:11</t>
  </si>
  <si>
    <t>16 de junio de 2020  10:26</t>
  </si>
  <si>
    <t>15 minutos 4 segundos</t>
  </si>
  <si>
    <t>15 minutos 54 segundos</t>
  </si>
  <si>
    <t>16 de junio de 2020  11:29</t>
  </si>
  <si>
    <t>16 de junio de 2020  11:35</t>
  </si>
  <si>
    <t>5 minutos 55 segundos</t>
  </si>
  <si>
    <t>16 de junio de 2020  19:04</t>
  </si>
  <si>
    <t>16 de junio de 2020  19:10</t>
  </si>
  <si>
    <t>5 minutos 47 segundos</t>
  </si>
  <si>
    <t>16 de junio de 2020  19:46</t>
  </si>
  <si>
    <t>16 de junio de 2020  19:51</t>
  </si>
  <si>
    <t>4 minutos 38 segundos</t>
  </si>
  <si>
    <t>17 de junio de 2020  08:52</t>
  </si>
  <si>
    <t>17 de junio de 2020  09:04</t>
  </si>
  <si>
    <t>12 minutos 37 segundos</t>
  </si>
  <si>
    <t>17 de junio de 2020  11:27</t>
  </si>
  <si>
    <t>17 de junio de 2020  11:36</t>
  </si>
  <si>
    <t>17 de junio de 2020  13:19</t>
  </si>
  <si>
    <t>17 de junio de 2020  13:43</t>
  </si>
  <si>
    <t>17 de junio de 2020  14:14</t>
  </si>
  <si>
    <t>17 de junio de 2020  14:29</t>
  </si>
  <si>
    <t>15 minutos 43 segundos</t>
  </si>
  <si>
    <t>17 de junio de 2020  15:16</t>
  </si>
  <si>
    <t>17 de junio de 2020  15:41</t>
  </si>
  <si>
    <t>24 minutos 39 segundos</t>
  </si>
  <si>
    <t>18 de junio de 2020  16:02</t>
  </si>
  <si>
    <t>18 de junio de 2020  16:12</t>
  </si>
  <si>
    <t>9 minutos 42 segundos</t>
  </si>
  <si>
    <t>18 de junio de 2020  15:21</t>
  </si>
  <si>
    <t>18 de junio de 2020  15:30</t>
  </si>
  <si>
    <t>8 minutos 4 segundos</t>
  </si>
  <si>
    <t>19 de junio de 2020  16:09</t>
  </si>
  <si>
    <t>19 de junio de 2020  16:19</t>
  </si>
  <si>
    <t>10 minutos 19 segundos</t>
  </si>
  <si>
    <t>20 de junio de 2020  18:21</t>
  </si>
  <si>
    <t>20 de junio de 2020  18:29</t>
  </si>
  <si>
    <t>8 minutos 27 segundos</t>
  </si>
  <si>
    <t>25 de junio de 2020  14:56</t>
  </si>
  <si>
    <t>25 de junio de 2020  15:01</t>
  </si>
  <si>
    <t>5 minutos 28 segundos</t>
  </si>
  <si>
    <t>30 de junio de 2020  16:40</t>
  </si>
  <si>
    <t>30 de junio de 2020  17:37</t>
  </si>
  <si>
    <t>57 minutos 16 segundos</t>
  </si>
  <si>
    <t>30 de junio de 2020  17:36</t>
  </si>
  <si>
    <t>30 de junio de 2020  17:40</t>
  </si>
  <si>
    <t>3 minutos 43 segundos</t>
  </si>
  <si>
    <t>30 de junio de 2020  19:32</t>
  </si>
  <si>
    <t>30 de junio de 2020  19:51</t>
  </si>
  <si>
    <t>19 minutos 24 segundos</t>
  </si>
  <si>
    <t>30 de junio de 2020  19:53</t>
  </si>
  <si>
    <t>30 de junio de 2020  20:00</t>
  </si>
  <si>
    <t>7 minutos 7 segundos</t>
  </si>
  <si>
    <t>1 de julio de 2020  11:34</t>
  </si>
  <si>
    <t>1 de julio de 2020  11:39</t>
  </si>
  <si>
    <t>4 minutos 52 segundos</t>
  </si>
  <si>
    <t>1 de julio de 2020  11:50</t>
  </si>
  <si>
    <t>1 de julio de 2020  11:57</t>
  </si>
  <si>
    <t>7 minutos 4 segundos</t>
  </si>
  <si>
    <t>1 de julio de 2020  11:55</t>
  </si>
  <si>
    <t>1 de julio de 2020  11:59</t>
  </si>
  <si>
    <t>3 minutos 29 segundos</t>
  </si>
  <si>
    <t>1 de julio de 2020  11:56</t>
  </si>
  <si>
    <t>1 de julio de 2020  12:07</t>
  </si>
  <si>
    <t>11 minutos 19 segundos</t>
  </si>
  <si>
    <t>8 minutos 8 segundos</t>
  </si>
  <si>
    <t>1 de julio de 2020  12:23</t>
  </si>
  <si>
    <t>9 minutos 21 segundos</t>
  </si>
  <si>
    <t>1 de julio de 2020  12:42</t>
  </si>
  <si>
    <t>1 de julio de 2020  12:49</t>
  </si>
  <si>
    <t>6 minutos 19 segundos</t>
  </si>
  <si>
    <t>1 de julio de 2020  13:40</t>
  </si>
  <si>
    <t>1 de julio de 2020  13:53</t>
  </si>
  <si>
    <t>13 minutos 16 segundos</t>
  </si>
  <si>
    <t>1 de julio de 2020  15:42</t>
  </si>
  <si>
    <t>1 de julio de 2020  15:44</t>
  </si>
  <si>
    <t>2 minutos 31 segundos</t>
  </si>
  <si>
    <t>Figueroa Malambo</t>
  </si>
  <si>
    <t>Ricardo</t>
  </si>
  <si>
    <t>rfigueroa@contaduria.gov.co</t>
  </si>
  <si>
    <t>En curso</t>
  </si>
  <si>
    <t>1 de julio de 2020  16:40</t>
  </si>
  <si>
    <t>2 de julio de 2020  10:05</t>
  </si>
  <si>
    <t>2 de julio de 2020  10:12</t>
  </si>
  <si>
    <t>7 minutos 2 segundos</t>
  </si>
  <si>
    <t>2 de julio de 2020  10:09</t>
  </si>
  <si>
    <t>2 de julio de 2020  10:17</t>
  </si>
  <si>
    <t>2 de julio de 2020  10:13</t>
  </si>
  <si>
    <t>2 de julio de 2020  10:48</t>
  </si>
  <si>
    <t>35 minutos 46 segundos</t>
  </si>
  <si>
    <t>2 de julio de 2020  14:00</t>
  </si>
  <si>
    <t>2 de julio de 2020  14:07</t>
  </si>
  <si>
    <t>6 minutos 51 segundos</t>
  </si>
  <si>
    <t>2 de julio de 2020  18:53</t>
  </si>
  <si>
    <t>2 de julio de 2020  18:59</t>
  </si>
  <si>
    <t>6 minutos 40 segundos</t>
  </si>
  <si>
    <t>2 de julio de 2020  19:27</t>
  </si>
  <si>
    <t>2 de julio de 2020  19:35</t>
  </si>
  <si>
    <t>7 minutos 46 segundos</t>
  </si>
  <si>
    <t>2 de julio de 2020  21:12</t>
  </si>
  <si>
    <t>2 de julio de 2020  21:34</t>
  </si>
  <si>
    <t>22 minutos 11 segundos</t>
  </si>
  <si>
    <t>3 de julio de 2020  08:37</t>
  </si>
  <si>
    <t>3 de julio de 2020  08:44</t>
  </si>
  <si>
    <t>7 minutos 6 segundos</t>
  </si>
  <si>
    <t>3 de julio de 2020  14:52</t>
  </si>
  <si>
    <t>3 de julio de 2020  15:29</t>
  </si>
  <si>
    <t>36 minutos 39 segundos</t>
  </si>
  <si>
    <t>3 de julio de 2020  15:43</t>
  </si>
  <si>
    <t>3 de julio de 2020  15:47</t>
  </si>
  <si>
    <t>3 de julio de 2020  17:20</t>
  </si>
  <si>
    <t>3 de julio de 2020  18:20</t>
  </si>
  <si>
    <t>1 hora</t>
  </si>
  <si>
    <t>3 de julio de 2020  21:29</t>
  </si>
  <si>
    <t>3 de julio de 2020  21:33</t>
  </si>
  <si>
    <t>7 de julio de 2020  13:35</t>
  </si>
  <si>
    <t>7 de julio de 2020  13:42</t>
  </si>
  <si>
    <t>7 minutos 22 segundos</t>
  </si>
  <si>
    <t>7 de julio de 2020  13:37</t>
  </si>
  <si>
    <t>7 de julio de 2020  13:44</t>
  </si>
  <si>
    <t>6 minutos 36 segundos</t>
  </si>
  <si>
    <t>7 de julio de 2020  15:44</t>
  </si>
  <si>
    <t>7 de julio de 2020  15:54</t>
  </si>
  <si>
    <t>10 minutos 27 segundos</t>
  </si>
  <si>
    <t>7 de julio de 2020 21:48</t>
  </si>
  <si>
    <t>7 de julio de 2020 21:53</t>
  </si>
  <si>
    <t>4 minutos 51 segundos</t>
  </si>
  <si>
    <t>16 de julio de 2020  07:42</t>
  </si>
  <si>
    <t>16 de julio de 2020  07:58</t>
  </si>
  <si>
    <t>15 minutos 34 segundos</t>
  </si>
  <si>
    <t>16 de julio de 2020  16:26</t>
  </si>
  <si>
    <t>16 de julio de 2020  16:29</t>
  </si>
  <si>
    <t>3 minutos 8 segundos</t>
  </si>
  <si>
    <t>17 de julio de 2020  11:21</t>
  </si>
  <si>
    <t>17 de julio de 2020  11:37</t>
  </si>
  <si>
    <t>16 minutos 16 segundos</t>
  </si>
  <si>
    <t>17 de julio de 2020  12:22</t>
  </si>
  <si>
    <t>17 de julio de 2020  12:39</t>
  </si>
  <si>
    <t>16 minutos 34 segundos</t>
  </si>
  <si>
    <t>22 de julio de 2020  12:11</t>
  </si>
  <si>
    <t>22 de julio de 2020  12:15</t>
  </si>
  <si>
    <t>3 minutos 57 segundos</t>
  </si>
  <si>
    <t>Nota Valoración SGA- SGSST</t>
  </si>
  <si>
    <t>No aprobo la valoración</t>
  </si>
  <si>
    <t xml:space="preserve">Usuarios que no aprobaron: </t>
  </si>
  <si>
    <t>Usuarios que no desarrollaron el curso:</t>
  </si>
  <si>
    <t>Observaciones</t>
  </si>
  <si>
    <r>
      <t xml:space="preserve">¿Cuál de las siguientes opciones corresponde a una responsabilidad frente al SG-SST?
a.Participar en las actividades de capacitación en temas laborales.
b. Efectuar la correcta separación de basuras
</t>
    </r>
    <r>
      <rPr>
        <sz val="11"/>
        <color rgb="FF0070C0"/>
        <rFont val="Arial Unicode MS"/>
        <family val="2"/>
      </rPr>
      <t>c. Procurar el cuidado integral de su salud.</t>
    </r>
    <r>
      <rPr>
        <sz val="11"/>
        <color theme="1"/>
        <rFont val="Arial Unicode MS"/>
        <family val="2"/>
      </rPr>
      <t xml:space="preserve">
d.Ninguna de las anteriores</t>
    </r>
  </si>
  <si>
    <r>
      <t xml:space="preserve">¿Indique los peligros relacionados con SST latentes en el ambiente de trabajo de la CGN ?
Biomecánico
Psicosocial
Fenómenos naturales (sismo)
Condiciones de seguridad por Fallas del ascensor
</t>
    </r>
    <r>
      <rPr>
        <sz val="11"/>
        <color rgb="FF0070C0"/>
        <rFont val="Arial Unicode MS"/>
        <family val="2"/>
      </rPr>
      <t>Todas las anteriores</t>
    </r>
  </si>
  <si>
    <r>
      <t xml:space="preserve">Seleccione Falso o Verdadero a la siguiente afirmación: “El sistema de gestión ambiental de la Contaduría General de la Nación está certificado bajo los requisitos de la NTC-ISO 45001 de 2018"
Verdadero   ó </t>
    </r>
    <r>
      <rPr>
        <sz val="11"/>
        <color rgb="FF0070C0"/>
        <rFont val="Arial Unicode MS"/>
        <family val="2"/>
      </rPr>
      <t xml:space="preserve">  Falso</t>
    </r>
  </si>
  <si>
    <r>
      <t xml:space="preserve">¿Que se debería hacer durante una emergencia? 
Usar el ascensor antes de ser suspendido
Regresar por objetos personales dejados en el puesto de trabajo
Activar la alarma de emergencia
</t>
    </r>
    <r>
      <rPr>
        <sz val="11"/>
        <color rgb="FF0070C0"/>
        <rFont val="Arial Unicode MS"/>
        <family val="2"/>
      </rPr>
      <t>Suspender inmediatamente lo que esté haciendo</t>
    </r>
  </si>
  <si>
    <r>
      <t xml:space="preserve">"Cumplir con las normas legales vigentes aplicables en materia de riesgos de corrupción" ¿Corresponde a los lineamientos de la política del SG-SST? *
Verdadero   ó   </t>
    </r>
    <r>
      <rPr>
        <sz val="11"/>
        <color rgb="FF0070C0"/>
        <rFont val="Arial Unicode MS"/>
        <family val="2"/>
      </rPr>
      <t>Falso</t>
    </r>
  </si>
  <si>
    <r>
      <t xml:space="preserve">¿Puedo ser partícipe del Sistema de gestión Ambiental de la entidad al promover el uso…? 
Eficiente de la energía
Eficiente del agua
Racional del papel
</t>
    </r>
    <r>
      <rPr>
        <sz val="11"/>
        <color rgb="FF0070C0"/>
        <rFont val="Arial Unicode MS"/>
        <family val="2"/>
      </rPr>
      <t>Todas las anteriores</t>
    </r>
  </si>
  <si>
    <r>
      <t xml:space="preserve">¿Cuáles son los distintivos con los que identifican los brigadistas de la entidad? Selecciones dos o más.
El puesto.
</t>
    </r>
    <r>
      <rPr>
        <sz val="11"/>
        <color rgb="FF0070C0"/>
        <rFont val="Arial Unicode MS"/>
        <family val="2"/>
      </rPr>
      <t>El chaleco.</t>
    </r>
    <r>
      <rPr>
        <sz val="11"/>
        <color theme="1"/>
        <rFont val="Arial Unicode MS"/>
        <family val="2"/>
      </rPr>
      <t xml:space="preserve">
La manilla.
</t>
    </r>
    <r>
      <rPr>
        <sz val="11"/>
        <color rgb="FF0070C0"/>
        <rFont val="Arial Unicode MS"/>
        <family val="2"/>
      </rPr>
      <t>El collar.</t>
    </r>
  </si>
  <si>
    <r>
      <t xml:space="preserve">Organice las opciones según correspondan:
Residuos ordinarios- </t>
    </r>
    <r>
      <rPr>
        <sz val="11"/>
        <color rgb="FF0070C0"/>
        <rFont val="Arial Unicode MS"/>
        <family val="2"/>
      </rPr>
      <t>Verde</t>
    </r>
    <r>
      <rPr>
        <sz val="11"/>
        <color theme="1"/>
        <rFont val="Arial Unicode MS"/>
        <family val="2"/>
      </rPr>
      <t xml:space="preserve">
Vidrio, plásticos y recipientes de aluminio- </t>
    </r>
    <r>
      <rPr>
        <sz val="11"/>
        <color rgb="FF0070C0"/>
        <rFont val="Arial Unicode MS"/>
        <family val="2"/>
      </rPr>
      <t>Azul</t>
    </r>
    <r>
      <rPr>
        <sz val="11"/>
        <color theme="1"/>
        <rFont val="Arial Unicode MS"/>
        <family val="2"/>
      </rPr>
      <t xml:space="preserve">
Papel, cartón y revistas- </t>
    </r>
    <r>
      <rPr>
        <sz val="11"/>
        <color rgb="FF0070C0"/>
        <rFont val="Arial Unicode MS"/>
        <family val="2"/>
      </rPr>
      <t>Gris</t>
    </r>
  </si>
  <si>
    <t>Promedio de Nota Valoración SGA- SGSST</t>
  </si>
  <si>
    <t>DETALLE CUMPLIMIENTO POR GIT
Unidad Conociendo los Sistemas de Gestión SST y SGA</t>
  </si>
  <si>
    <t>Desarrollaron Modulo Conociendo los Sistemas de Gestión SST y SGA</t>
  </si>
  <si>
    <t xml:space="preserve">De los 168 usuarios contratistas de la CGN inscritos a la unidad 2. Conociendo los Sistemas de Gestión SST y SGA fue desarrollada por el  85%,  correspondiente a 143 contratistas.
El  82.5% curso y aprobó satisfactoriamente la valoración realizada y el 2.5% restante no aprobó de forma satisfactoria la valoración , la cual debía tener una nota mínima de 7,5.  
</t>
  </si>
  <si>
    <t>Crear identidad y sentido de pertenencia respecto de a los sistemas de gestión de SST y SGA.</t>
  </si>
  <si>
    <t xml:space="preserve">Fomentar la preservación del ambiente y minimizar los impactos generados desde la Entidad, a través del desarrollo de un trabajo enfocado en la prevención de la contaminación, el ahorro y uso eficiente de los recursos naturales. </t>
  </si>
  <si>
    <t xml:space="preserve">Instruirlo a loscolaboradores en la cultura de la CGN, Proteger el medio ambiente. </t>
  </si>
  <si>
    <t>Familiarizar a los colaboradores sobre el sistema encargado de gestionar los peligros y riesgos de la entidad.</t>
  </si>
  <si>
    <t>Socializar el sistema encargado de gestionar los aspectos e impactos ambientales identificados en la Contaduría General de la Nación.</t>
  </si>
  <si>
    <t>laristizabal@contaduria.gov.co</t>
  </si>
  <si>
    <t>Aristizabal Jimenez</t>
  </si>
  <si>
    <t>11 de agosto de 2020  13:38</t>
  </si>
  <si>
    <t>11 de agosto de 2020  13:44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</si>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</sst>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9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Arial Unicode MS"/>
      <family val="2"/>
    </font>
    <font>
      <b/>
      <i/>
      <u/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u/>
      <sz val="11"/>
      <color theme="10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Unicode MS"/>
      <family val="2"/>
    </font>
    <font>
      <b/>
      <sz val="9"/>
      <color theme="1"/>
      <name val="Arial Unicode MS"/>
      <family val="2"/>
    </font>
    <font>
      <sz val="8"/>
      <name val="Arial Unicode MS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 Unicode MS"/>
      <family val="2"/>
    </font>
    <font>
      <b/>
      <sz val="30"/>
      <color rgb="FF690B18"/>
      <name val="Calibri"/>
      <family val="2"/>
      <scheme val="minor"/>
    </font>
    <font>
      <sz val="15"/>
      <color rgb="FF373A3C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 Unicode MS"/>
      <family val="2"/>
    </font>
    <font>
      <b/>
      <sz val="25"/>
      <color rgb="FF690B18"/>
      <name val="Arial Unicode MS"/>
      <family val="2"/>
    </font>
    <font>
      <sz val="15"/>
      <color theme="1"/>
      <name val="Arial Unicode MS"/>
      <family val="2"/>
    </font>
    <font>
      <b/>
      <sz val="11"/>
      <name val="Arial Unicode MS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 Unicode MS"/>
      <family val="2"/>
    </font>
    <font>
      <b/>
      <sz val="18"/>
      <color rgb="FF006C31"/>
      <name val="Arial Unicode MS"/>
      <family val="2"/>
    </font>
    <font>
      <sz val="9"/>
      <color rgb="FF006C3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0" fontId="11" fillId="0" borderId="0"/>
    <xf numFmtId="0" fontId="13" fillId="0" borderId="0" applyNumberForma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8" fillId="0" borderId="0"/>
    <xf numFmtId="0" fontId="26" fillId="0" borderId="0"/>
    <xf numFmtId="41" fontId="15" fillId="0" borderId="0" applyFont="0" applyFill="0" applyBorder="0" applyAlignment="0" applyProtection="0"/>
    <xf numFmtId="0" fontId="27" fillId="0" borderId="0"/>
  </cellStyleXfs>
  <cellXfs count="13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/>
    <xf numFmtId="0" fontId="0" fillId="0" borderId="0" xfId="0" applyAlignment="1">
      <alignment horizontal="center"/>
    </xf>
    <xf numFmtId="0" fontId="8" fillId="0" borderId="0" xfId="9"/>
    <xf numFmtId="0" fontId="0" fillId="0" borderId="0" xfId="0" applyAlignment="1">
      <alignment vertical="center"/>
    </xf>
    <xf numFmtId="9" fontId="8" fillId="0" borderId="0" xfId="8" applyFont="1"/>
    <xf numFmtId="1" fontId="8" fillId="0" borderId="0" xfId="8" applyNumberFormat="1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7" fillId="0" borderId="0" xfId="9" applyFont="1"/>
    <xf numFmtId="0" fontId="6" fillId="0" borderId="0" xfId="0" applyFont="1"/>
    <xf numFmtId="0" fontId="20" fillId="0" borderId="0" xfId="0" applyFont="1" applyAlignment="1">
      <alignment horizontal="center"/>
    </xf>
    <xf numFmtId="0" fontId="6" fillId="4" borderId="0" xfId="0" applyFont="1" applyFill="1"/>
    <xf numFmtId="0" fontId="21" fillId="0" borderId="0" xfId="0" applyFont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23" fillId="0" borderId="0" xfId="0" applyFont="1"/>
    <xf numFmtId="0" fontId="21" fillId="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9" applyFont="1"/>
    <xf numFmtId="0" fontId="0" fillId="2" borderId="0" xfId="0" applyFill="1"/>
    <xf numFmtId="0" fontId="0" fillId="0" borderId="1" xfId="0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3" fontId="24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 vertical="center"/>
    </xf>
    <xf numFmtId="0" fontId="0" fillId="4" borderId="1" xfId="0" applyFill="1" applyBorder="1" applyAlignment="1">
      <alignment horizontal="left"/>
    </xf>
    <xf numFmtId="0" fontId="25" fillId="0" borderId="1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9" fontId="0" fillId="0" borderId="3" xfId="8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left"/>
    </xf>
    <xf numFmtId="3" fontId="24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4" borderId="7" xfId="0" applyFill="1" applyBorder="1"/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8" fillId="4" borderId="1" xfId="9" applyFill="1" applyBorder="1" applyAlignment="1">
      <alignment horizontal="center" vertical="center"/>
    </xf>
    <xf numFmtId="0" fontId="22" fillId="0" borderId="0" xfId="0" applyFont="1"/>
    <xf numFmtId="0" fontId="30" fillId="4" borderId="0" xfId="0" applyFont="1" applyFill="1"/>
    <xf numFmtId="0" fontId="28" fillId="4" borderId="1" xfId="0" applyFont="1" applyFill="1" applyBorder="1" applyAlignment="1">
      <alignment horizontal="center"/>
    </xf>
    <xf numFmtId="0" fontId="28" fillId="0" borderId="7" xfId="0" applyFont="1" applyBorder="1" applyAlignment="1">
      <alignment horizontal="center"/>
    </xf>
    <xf numFmtId="41" fontId="32" fillId="0" borderId="1" xfId="11" applyFont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5" fillId="0" borderId="0" xfId="9" applyFont="1"/>
    <xf numFmtId="9" fontId="0" fillId="0" borderId="12" xfId="8" applyFon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9" fontId="0" fillId="4" borderId="3" xfId="8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7" borderId="1" xfId="0" applyFont="1" applyFill="1" applyBorder="1" applyAlignment="1">
      <alignment horizontal="center"/>
    </xf>
    <xf numFmtId="15" fontId="0" fillId="0" borderId="0" xfId="0" applyNumberFormat="1"/>
    <xf numFmtId="0" fontId="4" fillId="0" borderId="0" xfId="9" applyFont="1"/>
    <xf numFmtId="0" fontId="0" fillId="0" borderId="0" xfId="0" applyAlignment="1">
      <alignment horizontal="left" indent="1"/>
    </xf>
    <xf numFmtId="0" fontId="12" fillId="0" borderId="8" xfId="0" applyFont="1" applyBorder="1" applyAlignment="1">
      <alignment horizontal="center"/>
    </xf>
    <xf numFmtId="9" fontId="12" fillId="0" borderId="9" xfId="8" applyFont="1" applyBorder="1" applyAlignment="1">
      <alignment horizontal="center"/>
    </xf>
    <xf numFmtId="0" fontId="3" fillId="0" borderId="0" xfId="9" applyFont="1"/>
    <xf numFmtId="0" fontId="16" fillId="2" borderId="1" xfId="0" applyFont="1" applyFill="1" applyBorder="1" applyAlignment="1">
      <alignment horizontal="center" wrapText="1"/>
    </xf>
    <xf numFmtId="9" fontId="8" fillId="0" borderId="0" xfId="9" applyNumberFormat="1"/>
    <xf numFmtId="0" fontId="2" fillId="0" borderId="0" xfId="9" applyFont="1"/>
    <xf numFmtId="0" fontId="12" fillId="2" borderId="10" xfId="0" applyFont="1" applyFill="1" applyBorder="1" applyAlignment="1">
      <alignment horizontal="center"/>
    </xf>
    <xf numFmtId="0" fontId="0" fillId="4" borderId="10" xfId="0" applyFill="1" applyBorder="1" applyAlignment="1">
      <alignment wrapText="1"/>
    </xf>
    <xf numFmtId="0" fontId="28" fillId="4" borderId="10" xfId="0" applyFont="1" applyFill="1" applyBorder="1" applyAlignment="1">
      <alignment wrapText="1"/>
    </xf>
    <xf numFmtId="0" fontId="18" fillId="4" borderId="4" xfId="9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6" fillId="0" borderId="0" xfId="10"/>
    <xf numFmtId="0" fontId="26" fillId="0" borderId="0" xfId="12" applyFont="1"/>
    <xf numFmtId="0" fontId="8" fillId="0" borderId="1" xfId="9" applyBorder="1" applyAlignment="1">
      <alignment horizontal="center"/>
    </xf>
    <xf numFmtId="0" fontId="1" fillId="4" borderId="1" xfId="9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35" fillId="4" borderId="1" xfId="0" applyFont="1" applyFill="1" applyBorder="1" applyAlignment="1">
      <alignment horizontal="center"/>
    </xf>
    <xf numFmtId="0" fontId="0" fillId="4" borderId="10" xfId="0" applyFill="1" applyBorder="1" applyAlignment="1">
      <alignment horizontal="left" wrapText="1"/>
    </xf>
    <xf numFmtId="0" fontId="8" fillId="0" borderId="1" xfId="9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" fillId="6" borderId="1" xfId="9" applyFont="1" applyFill="1" applyBorder="1" applyAlignment="1">
      <alignment horizontal="center" vertical="center"/>
    </xf>
    <xf numFmtId="0" fontId="1" fillId="8" borderId="1" xfId="9" applyFont="1" applyFill="1" applyBorder="1" applyAlignment="1">
      <alignment horizontal="center" vertical="center"/>
    </xf>
    <xf numFmtId="0" fontId="1" fillId="7" borderId="1" xfId="9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/>
    </xf>
    <xf numFmtId="0" fontId="21" fillId="3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2" borderId="0" xfId="0" applyFont="1" applyFill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1" fillId="3" borderId="4" xfId="0" applyFont="1" applyFill="1" applyBorder="1" applyAlignment="1">
      <alignment horizontal="center"/>
    </xf>
    <xf numFmtId="0" fontId="31" fillId="3" borderId="5" xfId="0" applyFont="1" applyFill="1" applyBorder="1" applyAlignment="1">
      <alignment horizontal="center"/>
    </xf>
    <xf numFmtId="0" fontId="31" fillId="3" borderId="6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top" wrapText="1"/>
    </xf>
    <xf numFmtId="0" fontId="0" fillId="4" borderId="24" xfId="0" applyFill="1" applyBorder="1" applyAlignment="1">
      <alignment horizontal="center" vertical="top" wrapText="1"/>
    </xf>
    <xf numFmtId="0" fontId="0" fillId="4" borderId="25" xfId="0" applyFill="1" applyBorder="1" applyAlignment="1">
      <alignment horizontal="center" vertical="top" wrapText="1"/>
    </xf>
    <xf numFmtId="0" fontId="0" fillId="4" borderId="26" xfId="0" applyFill="1" applyBorder="1" applyAlignment="1">
      <alignment horizontal="center" vertical="top" wrapText="1"/>
    </xf>
    <xf numFmtId="0" fontId="0" fillId="4" borderId="27" xfId="0" applyFill="1" applyBorder="1" applyAlignment="1">
      <alignment horizontal="center" vertical="top" wrapText="1"/>
    </xf>
    <xf numFmtId="0" fontId="0" fillId="4" borderId="28" xfId="0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29" xfId="0" applyFont="1" applyBorder="1" applyAlignment="1">
      <alignment horizontal="center"/>
    </xf>
    <xf numFmtId="0" fontId="29" fillId="0" borderId="0" xfId="0" applyFont="1" applyAlignment="1">
      <alignment horizontal="center"/>
    </xf>
  </cellXfs>
  <cellStyles count="13">
    <cellStyle name="Comma [0]" xfId="11" builtinId="6"/>
    <cellStyle name="Heading" xfId="1" xr:uid="{00000000-0005-0000-0000-000000000000}"/>
    <cellStyle name="Heading1" xfId="2" xr:uid="{00000000-0005-0000-0000-000001000000}"/>
    <cellStyle name="Hipervínculo 2" xfId="7" xr:uid="{DE19B329-8B9D-43D7-BAC4-AEE1E1173C46}"/>
    <cellStyle name="Hyperlink" xfId="5" builtinId="8"/>
    <cellStyle name="Normal" xfId="0" builtinId="0" customBuiltin="1"/>
    <cellStyle name="Normal 2" xfId="6" xr:uid="{0D3873B9-5837-4905-B006-CBEA4D68E900}"/>
    <cellStyle name="Normal 3" xfId="9" xr:uid="{E8D60BEC-BDDB-4F75-BD89-2041D666DC80}"/>
    <cellStyle name="Normal 4" xfId="10" xr:uid="{32CCB7FF-B03F-46DE-BFF6-B32D973A43E9}"/>
    <cellStyle name="Normal 5" xfId="12" xr:uid="{6682FFBE-46E6-4574-A9E4-01F4106E4EB3}"/>
    <cellStyle name="Percent" xfId="8" builtinId="5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colors>
    <mruColors>
      <color rgb="FF006C31"/>
      <color rgb="FF009A46"/>
      <color rgb="FFFFD653"/>
      <color rgb="FFFF9966"/>
      <color rgb="FF690B18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curso Conociendo la CGN - Modulo SGA FINAL.xlsx]BD!TablaDinámica3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bg1">
              <a:lumMod val="65000"/>
            </a:schemeClr>
          </a:solidFill>
          <a:ln>
            <a:solidFill>
              <a:schemeClr val="bg1">
                <a:lumMod val="85000"/>
              </a:schemeClr>
            </a:solidFill>
          </a:ln>
          <a:effectLst>
            <a:outerShdw blurRad="177800" dist="50800" dir="5400000" algn="ctr" rotWithShape="0">
              <a:schemeClr val="bg1">
                <a:lumMod val="75000"/>
              </a:schemeClr>
            </a:outerShdw>
          </a:effectLst>
          <a:sp3d>
            <a:contourClr>
              <a:schemeClr val="bg1">
                <a:lumMod val="8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  <c:dLbl>
          <c:idx val="0"/>
          <c:layout>
            <c:manualLayout>
              <c:x val="1.8096335020157554E-2"/>
              <c:y val="-6.0403861645826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layout>
            <c:manualLayout>
              <c:x val="2.2620418775196941E-2"/>
              <c:y val="-7.298799948870747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layout>
            <c:manualLayout>
              <c:x val="1.8096335020157388E-2"/>
              <c:y val="-5.788703407725076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24000">
                <a:schemeClr val="accent3">
                  <a:lumMod val="60000"/>
                  <a:lumOff val="40000"/>
                </a:schemeClr>
              </a:gs>
              <a:gs pos="100000">
                <a:srgbClr val="006C31"/>
              </a:gs>
              <a:gs pos="66000">
                <a:schemeClr val="accent3">
                  <a:lumMod val="75000"/>
                </a:scheme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</c:pivotFmt>
      <c:pivotFmt>
        <c:idx val="13"/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BD!$L$27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24000">
                  <a:schemeClr val="accent3">
                    <a:lumMod val="60000"/>
                    <a:lumOff val="40000"/>
                  </a:schemeClr>
                </a:gs>
                <a:gs pos="100000">
                  <a:srgbClr val="006C31"/>
                </a:gs>
                <a:gs pos="66000">
                  <a:schemeClr val="accent3">
                    <a:lumMod val="75000"/>
                  </a:scheme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BD!$K$28:$K$36</c:f>
              <c:multiLvlStrCache>
                <c:ptCount val="4"/>
                <c:lvl>
                  <c:pt idx="0">
                    <c:v>Maria Elizabeth Muñoz Hernandez</c:v>
                  </c:pt>
                  <c:pt idx="1">
                    <c:v>Luz Jaidive Mendieta Sierra</c:v>
                  </c:pt>
                  <c:pt idx="2">
                    <c:v>Juan Carlos Muñoz Velez</c:v>
                  </c:pt>
                  <c:pt idx="3">
                    <c:v>Carmen Laura Mejia Puerta</c:v>
                  </c:pt>
                </c:lvl>
                <c:lvl>
                  <c:pt idx="0">
                    <c:v>GIT de Doctrina y de Capacitación</c:v>
                  </c:pt>
                  <c:pt idx="1">
                    <c:v>GIT de Estadísticas y Análisis Económico</c:v>
                  </c:pt>
                  <c:pt idx="2">
                    <c:v>GIT de Juridica</c:v>
                  </c:pt>
                  <c:pt idx="3">
                    <c:v>GIT de Servicios Generales, Administrativos y Financieros</c:v>
                  </c:pt>
                </c:lvl>
              </c:multiLvlStrCache>
            </c:multiLvlStrRef>
          </c:cat>
          <c:val>
            <c:numRef>
              <c:f>BD!$L$28:$L$36</c:f>
              <c:numCache>
                <c:formatCode>General</c:formatCode>
                <c:ptCount val="4"/>
                <c:pt idx="0">
                  <c:v>7.36</c:v>
                </c:pt>
                <c:pt idx="1">
                  <c:v>5.93</c:v>
                </c:pt>
                <c:pt idx="2">
                  <c:v>5.1100000000000003</c:v>
                </c:pt>
                <c:pt idx="3">
                  <c:v>4.07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3C54-44F0-8C99-84D7C60B0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0415040"/>
        <c:axId val="2004509440"/>
        <c:axId val="0"/>
      </c:bar3DChart>
      <c:catAx>
        <c:axId val="17204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4509440"/>
        <c:crosses val="autoZero"/>
        <c:auto val="1"/>
        <c:lblAlgn val="ctr"/>
        <c:lblOffset val="100"/>
        <c:noMultiLvlLbl val="0"/>
      </c:catAx>
      <c:valAx>
        <c:axId val="200450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041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COMPORTAMIENTO</a:t>
            </a:r>
            <a:r>
              <a:rPr lang="es-CO" sz="1800" b="1" baseline="0"/>
              <a:t> </a:t>
            </a:r>
            <a:r>
              <a:rPr lang="es-CO" sz="1800" b="1"/>
              <a:t>VALORACIÓN</a:t>
            </a:r>
            <a:r>
              <a:rPr lang="es-CO" sz="1800" b="1" baseline="0"/>
              <a:t> DE LO APRENDIDO</a:t>
            </a:r>
            <a:endParaRPr lang="es-CO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'base CE'!$L$153</c:f>
              <c:strCache>
                <c:ptCount val="1"/>
                <c:pt idx="0">
                  <c:v>% ERROR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CE'!$G$154:$H$161</c:f>
              <c:strCache>
                <c:ptCount val="8"/>
                <c:pt idx="0">
                  <c:v>P7</c:v>
                </c:pt>
                <c:pt idx="1">
                  <c:v>P2</c:v>
                </c:pt>
                <c:pt idx="2">
                  <c:v>P8</c:v>
                </c:pt>
                <c:pt idx="3">
                  <c:v>P3</c:v>
                </c:pt>
                <c:pt idx="4">
                  <c:v>P1</c:v>
                </c:pt>
                <c:pt idx="5">
                  <c:v>P4</c:v>
                </c:pt>
                <c:pt idx="6">
                  <c:v>P5</c:v>
                </c:pt>
                <c:pt idx="7">
                  <c:v>P6</c:v>
                </c:pt>
              </c:strCache>
            </c:strRef>
          </c:cat>
          <c:val>
            <c:numRef>
              <c:f>'base CE'!$L$154:$L$161</c:f>
              <c:numCache>
                <c:formatCode>0%</c:formatCode>
                <c:ptCount val="8"/>
                <c:pt idx="0">
                  <c:v>0.32661290322580644</c:v>
                </c:pt>
                <c:pt idx="1">
                  <c:v>0.29435483870967744</c:v>
                </c:pt>
                <c:pt idx="2">
                  <c:v>0.16935483870967741</c:v>
                </c:pt>
                <c:pt idx="3">
                  <c:v>8.8709677419354843E-2</c:v>
                </c:pt>
                <c:pt idx="4">
                  <c:v>7.2580645161290328E-2</c:v>
                </c:pt>
                <c:pt idx="5">
                  <c:v>2.8225806451612902E-2</c:v>
                </c:pt>
                <c:pt idx="6">
                  <c:v>2.8225806451612902E-2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D-4C62-87D7-879D0A5439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75113903"/>
        <c:axId val="159162495"/>
      </c:barChart>
      <c:lineChart>
        <c:grouping val="standard"/>
        <c:varyColors val="0"/>
        <c:ser>
          <c:idx val="4"/>
          <c:order val="1"/>
          <c:tx>
            <c:strRef>
              <c:f>'base CE'!$M$153</c:f>
              <c:strCache>
                <c:ptCount val="1"/>
                <c:pt idx="0">
                  <c:v>ACUMULADO</c:v>
                </c:pt>
              </c:strCache>
            </c:strRef>
          </c:tx>
          <c:spPr>
            <a:ln w="635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5012599353559973E-3"/>
                  <c:y val="-2.2932027664331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8D-4C62-87D7-879D0A543970}"/>
                </c:ext>
              </c:extLst>
            </c:dLbl>
            <c:dLbl>
              <c:idx val="1"/>
              <c:layout>
                <c:manualLayout>
                  <c:x val="-2.7522780869346485E-17"/>
                  <c:y val="1.3759216598598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D-4C62-87D7-879D0A543970}"/>
                </c:ext>
              </c:extLst>
            </c:dLbl>
            <c:dLbl>
              <c:idx val="2"/>
              <c:layout>
                <c:manualLayout>
                  <c:x val="0"/>
                  <c:y val="1.6052419365032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8D-4C62-87D7-879D0A543970}"/>
                </c:ext>
              </c:extLst>
            </c:dLbl>
            <c:dLbl>
              <c:idx val="3"/>
              <c:layout>
                <c:manualLayout>
                  <c:x val="-5.5045561738692971E-17"/>
                  <c:y val="1.1466013832165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8D-4C62-87D7-879D0A543970}"/>
                </c:ext>
              </c:extLst>
            </c:dLbl>
            <c:dLbl>
              <c:idx val="4"/>
              <c:layout>
                <c:manualLayout>
                  <c:x val="3.0025198707119673E-3"/>
                  <c:y val="2.7518433197197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D-4C62-87D7-879D0A543970}"/>
                </c:ext>
              </c:extLst>
            </c:dLbl>
            <c:dLbl>
              <c:idx val="5"/>
              <c:layout>
                <c:manualLayout>
                  <c:x val="-1.1009112347738594E-16"/>
                  <c:y val="1.3759216598598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8D-4C62-87D7-879D0A543970}"/>
                </c:ext>
              </c:extLst>
            </c:dLbl>
            <c:dLbl>
              <c:idx val="6"/>
              <c:layout>
                <c:manualLayout>
                  <c:x val="-1.1009112347738594E-16"/>
                  <c:y val="3.4398041496497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D-4C62-87D7-879D0A5439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CE'!$G$154:$H$161</c:f>
              <c:strCache>
                <c:ptCount val="8"/>
                <c:pt idx="0">
                  <c:v>P7</c:v>
                </c:pt>
                <c:pt idx="1">
                  <c:v>P2</c:v>
                </c:pt>
                <c:pt idx="2">
                  <c:v>P8</c:v>
                </c:pt>
                <c:pt idx="3">
                  <c:v>P3</c:v>
                </c:pt>
                <c:pt idx="4">
                  <c:v>P1</c:v>
                </c:pt>
                <c:pt idx="5">
                  <c:v>P4</c:v>
                </c:pt>
                <c:pt idx="6">
                  <c:v>P5</c:v>
                </c:pt>
                <c:pt idx="7">
                  <c:v>P6</c:v>
                </c:pt>
              </c:strCache>
            </c:strRef>
          </c:cat>
          <c:val>
            <c:numRef>
              <c:f>'base CE'!$M$154:$M$161</c:f>
              <c:numCache>
                <c:formatCode>0%</c:formatCode>
                <c:ptCount val="8"/>
                <c:pt idx="0">
                  <c:v>0.32661290322580644</c:v>
                </c:pt>
                <c:pt idx="1">
                  <c:v>0.62096774193548387</c:v>
                </c:pt>
                <c:pt idx="2">
                  <c:v>0.79032258064516125</c:v>
                </c:pt>
                <c:pt idx="3">
                  <c:v>0.87903225806451613</c:v>
                </c:pt>
                <c:pt idx="4">
                  <c:v>0.95161290322580649</c:v>
                </c:pt>
                <c:pt idx="5">
                  <c:v>0.97983870967741937</c:v>
                </c:pt>
                <c:pt idx="6">
                  <c:v>1.0080645161290323</c:v>
                </c:pt>
                <c:pt idx="7">
                  <c:v>1.0080645161290323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D-4C62-87D7-879D0A5439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7196943"/>
        <c:axId val="159170399"/>
      </c:lineChart>
      <c:catAx>
        <c:axId val="1775113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162495"/>
        <c:crosses val="autoZero"/>
        <c:auto val="1"/>
        <c:lblAlgn val="ctr"/>
        <c:lblOffset val="100"/>
        <c:noMultiLvlLbl val="0"/>
      </c:catAx>
      <c:valAx>
        <c:axId val="159162495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5113903"/>
        <c:crosses val="autoZero"/>
        <c:crossBetween val="between"/>
      </c:valAx>
      <c:valAx>
        <c:axId val="159170399"/>
        <c:scaling>
          <c:orientation val="minMax"/>
          <c:max val="1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7196943"/>
        <c:crosses val="max"/>
        <c:crossBetween val="between"/>
      </c:valAx>
      <c:catAx>
        <c:axId val="186719694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9170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84150" cap="rnd" cmpd="sng" algn="ctr">
      <a:solidFill>
        <a:schemeClr val="accent3">
          <a:lumMod val="20000"/>
          <a:lumOff val="80000"/>
        </a:schemeClr>
      </a:solidFill>
      <a:round/>
    </a:ln>
    <a:effectLst/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</a:t>
            </a:r>
            <a:r>
              <a:rPr lang="es-CO" baseline="0"/>
              <a:t> </a:t>
            </a:r>
            <a:r>
              <a:rPr lang="es-CO"/>
              <a:t>VALORACIÓN</a:t>
            </a:r>
            <a:r>
              <a:rPr lang="es-CO" baseline="0"/>
              <a:t> DE LO APRENDIDO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'base CE'!$L$153</c:f>
              <c:strCache>
                <c:ptCount val="1"/>
                <c:pt idx="0">
                  <c:v>% ERROR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CE'!$G$154:$H$161</c:f>
              <c:strCache>
                <c:ptCount val="8"/>
                <c:pt idx="0">
                  <c:v>P7</c:v>
                </c:pt>
                <c:pt idx="1">
                  <c:v>P2</c:v>
                </c:pt>
                <c:pt idx="2">
                  <c:v>P8</c:v>
                </c:pt>
                <c:pt idx="3">
                  <c:v>P3</c:v>
                </c:pt>
                <c:pt idx="4">
                  <c:v>P1</c:v>
                </c:pt>
                <c:pt idx="5">
                  <c:v>P4</c:v>
                </c:pt>
                <c:pt idx="6">
                  <c:v>P5</c:v>
                </c:pt>
                <c:pt idx="7">
                  <c:v>P6</c:v>
                </c:pt>
              </c:strCache>
            </c:strRef>
          </c:cat>
          <c:val>
            <c:numRef>
              <c:f>'base CE'!$L$154:$L$161</c:f>
              <c:numCache>
                <c:formatCode>0%</c:formatCode>
                <c:ptCount val="8"/>
                <c:pt idx="0">
                  <c:v>0.32661290322580644</c:v>
                </c:pt>
                <c:pt idx="1">
                  <c:v>0.29435483870967744</c:v>
                </c:pt>
                <c:pt idx="2">
                  <c:v>0.16935483870967741</c:v>
                </c:pt>
                <c:pt idx="3">
                  <c:v>8.8709677419354843E-2</c:v>
                </c:pt>
                <c:pt idx="4">
                  <c:v>7.2580645161290328E-2</c:v>
                </c:pt>
                <c:pt idx="5">
                  <c:v>2.8225806451612902E-2</c:v>
                </c:pt>
                <c:pt idx="6">
                  <c:v>2.8225806451612902E-2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4-4D1E-B236-BF7D016F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113903"/>
        <c:axId val="159162495"/>
      </c:barChart>
      <c:lineChart>
        <c:grouping val="standard"/>
        <c:varyColors val="0"/>
        <c:ser>
          <c:idx val="4"/>
          <c:order val="1"/>
          <c:tx>
            <c:strRef>
              <c:f>'base CE'!$M$153</c:f>
              <c:strCache>
                <c:ptCount val="1"/>
                <c:pt idx="0">
                  <c:v>ACUMULADO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CE'!$G$154:$H$161</c:f>
              <c:strCache>
                <c:ptCount val="8"/>
                <c:pt idx="0">
                  <c:v>P7</c:v>
                </c:pt>
                <c:pt idx="1">
                  <c:v>P2</c:v>
                </c:pt>
                <c:pt idx="2">
                  <c:v>P8</c:v>
                </c:pt>
                <c:pt idx="3">
                  <c:v>P3</c:v>
                </c:pt>
                <c:pt idx="4">
                  <c:v>P1</c:v>
                </c:pt>
                <c:pt idx="5">
                  <c:v>P4</c:v>
                </c:pt>
                <c:pt idx="6">
                  <c:v>P5</c:v>
                </c:pt>
                <c:pt idx="7">
                  <c:v>P6</c:v>
                </c:pt>
              </c:strCache>
            </c:strRef>
          </c:cat>
          <c:val>
            <c:numRef>
              <c:f>'base CE'!$M$154:$M$161</c:f>
              <c:numCache>
                <c:formatCode>0%</c:formatCode>
                <c:ptCount val="8"/>
                <c:pt idx="0">
                  <c:v>0.32661290322580644</c:v>
                </c:pt>
                <c:pt idx="1">
                  <c:v>0.62096774193548387</c:v>
                </c:pt>
                <c:pt idx="2">
                  <c:v>0.79032258064516125</c:v>
                </c:pt>
                <c:pt idx="3">
                  <c:v>0.87903225806451613</c:v>
                </c:pt>
                <c:pt idx="4">
                  <c:v>0.95161290322580649</c:v>
                </c:pt>
                <c:pt idx="5">
                  <c:v>0.97983870967741937</c:v>
                </c:pt>
                <c:pt idx="6">
                  <c:v>1.0080645161290323</c:v>
                </c:pt>
                <c:pt idx="7">
                  <c:v>1.0080645161290323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B4-4D1E-B236-BF7D016F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96943"/>
        <c:axId val="159170399"/>
      </c:lineChart>
      <c:catAx>
        <c:axId val="1775113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162495"/>
        <c:crosses val="autoZero"/>
        <c:auto val="1"/>
        <c:lblAlgn val="ctr"/>
        <c:lblOffset val="100"/>
        <c:noMultiLvlLbl val="0"/>
      </c:catAx>
      <c:valAx>
        <c:axId val="15916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5113903"/>
        <c:crosses val="autoZero"/>
        <c:crossBetween val="between"/>
      </c:valAx>
      <c:valAx>
        <c:axId val="159170399"/>
        <c:scaling>
          <c:orientation val="minMax"/>
          <c:max val="1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7196943"/>
        <c:crosses val="max"/>
        <c:crossBetween val="between"/>
      </c:valAx>
      <c:catAx>
        <c:axId val="186719694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9170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'valoraciones CE'!A1"/><Relationship Id="rId2" Type="http://schemas.openxmlformats.org/officeDocument/2006/relationships/hyperlink" Target="#'Detalle modulo Conociendo la en'!A1"/><Relationship Id="rId1" Type="http://schemas.openxmlformats.org/officeDocument/2006/relationships/hyperlink" Target="#objetivo!A1"/><Relationship Id="rId5" Type="http://schemas.openxmlformats.org/officeDocument/2006/relationships/hyperlink" Target="#'Cualitativo  CE'!A1"/><Relationship Id="rId4" Type="http://schemas.openxmlformats.org/officeDocument/2006/relationships/hyperlink" Target="#evaluacion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468BFCD-3351-4A4D-A1B5-236EF9F44F7E}" type="doc">
      <dgm:prSet loTypeId="urn:microsoft.com/office/officeart/2005/8/layout/chevron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CO"/>
        </a:p>
      </dgm:t>
    </dgm:pt>
    <dgm:pt modelId="{3E54B6D1-C75C-42D8-ACE7-AD8ADB51DFC0}">
      <dgm:prSet phldrT="[Texto]" custT="1"/>
      <dgm:spPr>
        <a:solidFill>
          <a:srgbClr val="690B18"/>
        </a:solidFill>
        <a:ln>
          <a:solidFill>
            <a:schemeClr val="bg1">
              <a:lumMod val="50000"/>
            </a:schemeClr>
          </a:solidFill>
        </a:ln>
      </dgm:spPr>
      <dgm:t>
        <a:bodyPr/>
        <a:lstStyle/>
        <a:p>
          <a:r>
            <a:rPr lang="es-CO" sz="1500" b="1">
              <a:solidFill>
                <a:schemeClr val="bg1"/>
              </a:solidFill>
            </a:rPr>
            <a:t>1</a:t>
          </a:r>
        </a:p>
      </dgm:t>
    </dgm:pt>
    <dgm:pt modelId="{52599F5A-E272-47BD-9BF0-8832A85CE41F}" type="parTrans" cxnId="{2A943DD5-961D-458D-9DBF-D675D1937279}">
      <dgm:prSet/>
      <dgm:spPr/>
      <dgm:t>
        <a:bodyPr/>
        <a:lstStyle/>
        <a:p>
          <a:endParaRPr lang="es-CO"/>
        </a:p>
      </dgm:t>
    </dgm:pt>
    <dgm:pt modelId="{E92D07AC-B7F5-4678-AD2F-40F4FB91B578}" type="sibTrans" cxnId="{2A943DD5-961D-458D-9DBF-D675D1937279}">
      <dgm:prSet/>
      <dgm:spPr/>
      <dgm:t>
        <a:bodyPr/>
        <a:lstStyle/>
        <a:p>
          <a:endParaRPr lang="es-CO"/>
        </a:p>
      </dgm:t>
    </dgm:pt>
    <dgm:pt modelId="{03DBE0D4-4840-4C66-A1E9-2371EED753EC}">
      <dgm:prSet phldrT="[Texto]">
        <dgm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dgm:style>
      </dgm:prSet>
      <dgm:spPr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dgm:spPr>
      <dgm:t>
        <a:bodyPr/>
        <a:lstStyle/>
        <a:p>
          <a:r>
            <a:rPr lang="es-CO">
              <a:solidFill>
                <a:srgbClr val="690B18"/>
              </a:solidFill>
            </a:rPr>
            <a:t>Objetivos del Curso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08E8A43B-DE96-4D0F-B117-D71BC6EA7FA8}" type="parTrans" cxnId="{8B4C7D1F-0C1A-4ECF-94FB-456F1663608A}">
      <dgm:prSet/>
      <dgm:spPr/>
      <dgm:t>
        <a:bodyPr/>
        <a:lstStyle/>
        <a:p>
          <a:endParaRPr lang="es-CO"/>
        </a:p>
      </dgm:t>
    </dgm:pt>
    <dgm:pt modelId="{270F1367-0161-4D1B-9843-2FF790B2D850}" type="sibTrans" cxnId="{8B4C7D1F-0C1A-4ECF-94FB-456F1663608A}">
      <dgm:prSet/>
      <dgm:spPr/>
      <dgm:t>
        <a:bodyPr/>
        <a:lstStyle/>
        <a:p>
          <a:endParaRPr lang="es-CO"/>
        </a:p>
      </dgm:t>
    </dgm:pt>
    <dgm:pt modelId="{DF7E5A38-07A4-463D-B0DD-007622A76032}">
      <dgm:prSet phldrT="[Texto]">
        <dgm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dgm:style>
      </dgm:prSet>
      <dgm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es-CO">
              <a:solidFill>
                <a:srgbClr val="690B18"/>
              </a:solidFill>
            </a:rPr>
            <a:t>Relación de Usuarios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F3EF7A25-8A53-4779-876B-D125D2902F35}" type="parTrans" cxnId="{1ED496F2-4AAF-4444-BE05-77213ECEDC09}">
      <dgm:prSet/>
      <dgm:spPr/>
      <dgm:t>
        <a:bodyPr/>
        <a:lstStyle/>
        <a:p>
          <a:endParaRPr lang="es-CO"/>
        </a:p>
      </dgm:t>
    </dgm:pt>
    <dgm:pt modelId="{4A974B4E-8A78-4608-9CC3-ADE27523FE5B}" type="sibTrans" cxnId="{1ED496F2-4AAF-4444-BE05-77213ECEDC09}">
      <dgm:prSet/>
      <dgm:spPr/>
      <dgm:t>
        <a:bodyPr/>
        <a:lstStyle/>
        <a:p>
          <a:endParaRPr lang="es-CO"/>
        </a:p>
      </dgm:t>
    </dgm:pt>
    <dgm:pt modelId="{1559A1F9-F426-49A8-90DF-47D06DD0B2F1}">
      <dgm:prSet phldrT="[Texto]" custT="1"/>
      <dgm:spPr>
        <a:solidFill>
          <a:srgbClr val="690B18"/>
        </a:solidFill>
        <a:ln>
          <a:solidFill>
            <a:schemeClr val="bg1">
              <a:lumMod val="50000"/>
            </a:schemeClr>
          </a:solidFill>
        </a:ln>
      </dgm:spPr>
      <dgm:t>
        <a:bodyPr/>
        <a:lstStyle/>
        <a:p>
          <a:r>
            <a:rPr lang="es-CO" sz="1500" b="1">
              <a:solidFill>
                <a:schemeClr val="bg1"/>
              </a:solidFill>
            </a:rPr>
            <a:t>3</a:t>
          </a:r>
        </a:p>
      </dgm:t>
    </dgm:pt>
    <dgm:pt modelId="{CFDD5B32-7FDA-4C56-AE72-E5F857EF32DA}" type="parTrans" cxnId="{D28D64B9-13F5-47FE-B9D6-27B3AEE83AFA}">
      <dgm:prSet/>
      <dgm:spPr/>
      <dgm:t>
        <a:bodyPr/>
        <a:lstStyle/>
        <a:p>
          <a:endParaRPr lang="es-CO"/>
        </a:p>
      </dgm:t>
    </dgm:pt>
    <dgm:pt modelId="{3CFE61E4-E482-4BAE-8E23-1B450C1964FE}" type="sibTrans" cxnId="{D28D64B9-13F5-47FE-B9D6-27B3AEE83AFA}">
      <dgm:prSet/>
      <dgm:spPr/>
      <dgm:t>
        <a:bodyPr/>
        <a:lstStyle/>
        <a:p>
          <a:endParaRPr lang="es-CO"/>
        </a:p>
      </dgm:t>
    </dgm:pt>
    <dgm:pt modelId="{D48946D2-95DA-40D1-81CD-5F1F3002D794}">
      <dgm:prSet phldrT="[Texto]" custT="1"/>
      <dgm:spPr>
        <a:solidFill>
          <a:srgbClr val="690B18"/>
        </a:solidFill>
        <a:ln>
          <a:solidFill>
            <a:schemeClr val="bg1">
              <a:lumMod val="50000"/>
            </a:schemeClr>
          </a:solidFill>
        </a:ln>
      </dgm:spPr>
      <dgm:t>
        <a:bodyPr/>
        <a:lstStyle/>
        <a:p>
          <a:r>
            <a:rPr lang="es-CO" sz="1500" b="1">
              <a:solidFill>
                <a:schemeClr val="bg1"/>
              </a:solidFill>
            </a:rPr>
            <a:t>2</a:t>
          </a:r>
        </a:p>
      </dgm:t>
    </dgm:pt>
    <dgm:pt modelId="{789D784F-CE1D-4E47-A95E-6259CB15DE3A}" type="parTrans" cxnId="{230C1655-69B1-40FE-9827-54FB4996AE06}">
      <dgm:prSet/>
      <dgm:spPr/>
      <dgm:t>
        <a:bodyPr/>
        <a:lstStyle/>
        <a:p>
          <a:endParaRPr lang="es-CO"/>
        </a:p>
      </dgm:t>
    </dgm:pt>
    <dgm:pt modelId="{4ACD12FA-8F5C-4D11-8D5E-844F60314431}" type="sibTrans" cxnId="{230C1655-69B1-40FE-9827-54FB4996AE06}">
      <dgm:prSet/>
      <dgm:spPr/>
      <dgm:t>
        <a:bodyPr/>
        <a:lstStyle/>
        <a:p>
          <a:endParaRPr lang="es-CO"/>
        </a:p>
      </dgm:t>
    </dgm:pt>
    <dgm:pt modelId="{18DE35A6-4ACF-42F7-9929-C1512BCB1EF9}">
      <dgm:prSet phldrT="[Texto]">
        <dgm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dgm:style>
      </dgm:prSet>
      <dgm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es-CO">
              <a:solidFill>
                <a:srgbClr val="690B18"/>
              </a:solidFill>
            </a:rPr>
            <a:t>Valoración de Conocimientos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EEEEC36-96A2-4B0A-9443-8131E11AAFAD}" type="parTrans" cxnId="{4CF761D6-4FC8-49A8-9126-6FC64BF33FE4}">
      <dgm:prSet/>
      <dgm:spPr/>
      <dgm:t>
        <a:bodyPr/>
        <a:lstStyle/>
        <a:p>
          <a:endParaRPr lang="es-CO"/>
        </a:p>
      </dgm:t>
    </dgm:pt>
    <dgm:pt modelId="{59669DEC-BB6F-4118-879D-456C889F1E8F}" type="sibTrans" cxnId="{4CF761D6-4FC8-49A8-9126-6FC64BF33FE4}">
      <dgm:prSet/>
      <dgm:spPr/>
      <dgm:t>
        <a:bodyPr/>
        <a:lstStyle/>
        <a:p>
          <a:endParaRPr lang="es-CO"/>
        </a:p>
      </dgm:t>
    </dgm:pt>
    <dgm:pt modelId="{FEE2B4C5-90E7-48BC-B48F-17F3C83CAB84}">
      <dgm:prSet phldrT="[Texto]" custT="1">
        <dgm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dgm:style>
      </dgm:prSet>
      <dgm:spPr>
        <a:solidFill>
          <a:srgbClr val="690B18"/>
        </a:solidFill>
        <a:ln>
          <a:solidFill>
            <a:srgbClr val="690B18"/>
          </a:solidFill>
        </a:ln>
      </dgm:spPr>
      <dgm:t>
        <a:bodyPr/>
        <a:lstStyle/>
        <a:p>
          <a:r>
            <a:rPr lang="es-CO" sz="1500" b="1">
              <a:solidFill>
                <a:schemeClr val="bg1"/>
              </a:solidFill>
            </a:rPr>
            <a:t>4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1E462AB-E1F4-4CC2-A1EE-62915369AA32}" type="sibTrans" cxnId="{6D0BDBEE-71C7-4643-84EC-ACCB714E2335}">
      <dgm:prSet/>
      <dgm:spPr/>
      <dgm:t>
        <a:bodyPr/>
        <a:lstStyle/>
        <a:p>
          <a:endParaRPr lang="es-CO"/>
        </a:p>
      </dgm:t>
    </dgm:pt>
    <dgm:pt modelId="{4D3053F5-AF45-4FC5-B229-EDD9FFAB0033}" type="parTrans" cxnId="{6D0BDBEE-71C7-4643-84EC-ACCB714E2335}">
      <dgm:prSet/>
      <dgm:spPr/>
      <dgm:t>
        <a:bodyPr/>
        <a:lstStyle/>
        <a:p>
          <a:endParaRPr lang="es-CO"/>
        </a:p>
      </dgm:t>
    </dgm:pt>
    <dgm:pt modelId="{3306E399-A06A-46C0-B615-92A2F73AB10B}">
      <dgm:prSet/>
      <dgm:spPr>
        <a:solidFill>
          <a:schemeClr val="bg1">
            <a:lumMod val="95000"/>
            <a:alpha val="90000"/>
          </a:schemeClr>
        </a:solidFill>
        <a:ln>
          <a:solidFill>
            <a:schemeClr val="bg1">
              <a:lumMod val="50000"/>
            </a:schemeClr>
          </a:solidFill>
        </a:ln>
      </dgm:spPr>
      <dgm:t>
        <a:bodyPr/>
        <a:lstStyle/>
        <a:p>
          <a:r>
            <a:rPr lang="es-CO">
              <a:solidFill>
                <a:srgbClr val="690B18"/>
              </a:solidFill>
            </a:rPr>
            <a:t>Observaciones</a:t>
          </a:r>
          <a:endParaRPr lang="es-CO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1C50B12E-FC82-47DA-8044-339C2846EC53}" type="parTrans" cxnId="{01EE919D-04A0-4009-9478-857CD140ACC0}">
      <dgm:prSet/>
      <dgm:spPr/>
      <dgm:t>
        <a:bodyPr/>
        <a:lstStyle/>
        <a:p>
          <a:endParaRPr lang="es-CO"/>
        </a:p>
      </dgm:t>
    </dgm:pt>
    <dgm:pt modelId="{BA7F9B04-E987-4CB6-BE5E-0887FE31F22C}" type="sibTrans" cxnId="{01EE919D-04A0-4009-9478-857CD140ACC0}">
      <dgm:prSet/>
      <dgm:spPr/>
      <dgm:t>
        <a:bodyPr/>
        <a:lstStyle/>
        <a:p>
          <a:endParaRPr lang="es-CO"/>
        </a:p>
      </dgm:t>
    </dgm:pt>
    <dgm:pt modelId="{2CAADA8F-ED52-4D8E-9CC2-D9AD5D4813EF}" type="pres">
      <dgm:prSet presAssocID="{3468BFCD-3351-4A4D-A1B5-236EF9F44F7E}" presName="linearFlow" presStyleCnt="0">
        <dgm:presLayoutVars>
          <dgm:dir/>
          <dgm:animLvl val="lvl"/>
          <dgm:resizeHandles val="exact"/>
        </dgm:presLayoutVars>
      </dgm:prSet>
      <dgm:spPr/>
    </dgm:pt>
    <dgm:pt modelId="{5A8687B5-BBDD-4D4C-A61A-F88B325D3168}" type="pres">
      <dgm:prSet presAssocID="{3E54B6D1-C75C-42D8-ACE7-AD8ADB51DFC0}" presName="composite" presStyleCnt="0"/>
      <dgm:spPr/>
    </dgm:pt>
    <dgm:pt modelId="{56C2C37E-FE1B-4563-9662-1396BC03B3BA}" type="pres">
      <dgm:prSet presAssocID="{3E54B6D1-C75C-42D8-ACE7-AD8ADB51DFC0}" presName="parentText" presStyleLbl="alignNode1" presStyleIdx="0" presStyleCnt="4" custLinFactNeighborX="-3887" custLinFactNeighborY="907">
        <dgm:presLayoutVars>
          <dgm:chMax val="1"/>
          <dgm:bulletEnabled val="1"/>
        </dgm:presLayoutVars>
      </dgm:prSet>
      <dgm:spPr/>
    </dgm:pt>
    <dgm:pt modelId="{19ED0F09-B2C3-46ED-B8C3-CD42821AAFBD}" type="pres">
      <dgm:prSet presAssocID="{3E54B6D1-C75C-42D8-ACE7-AD8ADB51DFC0}" presName="descendantText" presStyleLbl="alignAcc1" presStyleIdx="0" presStyleCnt="4" custScaleX="100797" custLinFactNeighborY="2139">
        <dgm:presLayoutVars>
          <dgm:bulletEnabled val="1"/>
        </dgm:presLayoutVars>
      </dgm:prSet>
      <dgm:spPr/>
    </dgm:pt>
    <dgm:pt modelId="{61233D22-0530-4788-B556-87177FF7B5B5}" type="pres">
      <dgm:prSet presAssocID="{E92D07AC-B7F5-4678-AD2F-40F4FB91B578}" presName="sp" presStyleCnt="0"/>
      <dgm:spPr/>
    </dgm:pt>
    <dgm:pt modelId="{E90BC811-AB95-4824-8229-9C4AE5A6F90E}" type="pres">
      <dgm:prSet presAssocID="{D48946D2-95DA-40D1-81CD-5F1F3002D794}" presName="composite" presStyleCnt="0"/>
      <dgm:spPr/>
    </dgm:pt>
    <dgm:pt modelId="{C3730883-A874-489F-9C72-EEE324DAF3B2}" type="pres">
      <dgm:prSet presAssocID="{D48946D2-95DA-40D1-81CD-5F1F3002D794}" presName="parentText" presStyleLbl="alignNode1" presStyleIdx="1" presStyleCnt="4">
        <dgm:presLayoutVars>
          <dgm:chMax val="1"/>
          <dgm:bulletEnabled val="1"/>
        </dgm:presLayoutVars>
      </dgm:prSet>
      <dgm:spPr/>
    </dgm:pt>
    <dgm:pt modelId="{1945E12E-391A-4310-9F4F-15C7B4B2D045}" type="pres">
      <dgm:prSet presAssocID="{D48946D2-95DA-40D1-81CD-5F1F3002D794}" presName="descendantText" presStyleLbl="alignAcc1" presStyleIdx="1" presStyleCnt="4">
        <dgm:presLayoutVars>
          <dgm:bulletEnabled val="1"/>
        </dgm:presLayoutVars>
      </dgm:prSet>
      <dgm:spPr/>
    </dgm:pt>
    <dgm:pt modelId="{7760BBFA-9579-44E2-AE35-6F5F2DC4876E}" type="pres">
      <dgm:prSet presAssocID="{4ACD12FA-8F5C-4D11-8D5E-844F60314431}" presName="sp" presStyleCnt="0"/>
      <dgm:spPr/>
    </dgm:pt>
    <dgm:pt modelId="{2230E723-CABE-4D2D-B273-5DA97BC21B86}" type="pres">
      <dgm:prSet presAssocID="{1559A1F9-F426-49A8-90DF-47D06DD0B2F1}" presName="composite" presStyleCnt="0"/>
      <dgm:spPr/>
    </dgm:pt>
    <dgm:pt modelId="{7A7F86D5-56DB-41A3-B682-CC0B66A918D5}" type="pres">
      <dgm:prSet presAssocID="{1559A1F9-F426-49A8-90DF-47D06DD0B2F1}" presName="parentText" presStyleLbl="alignNode1" presStyleIdx="2" presStyleCnt="4">
        <dgm:presLayoutVars>
          <dgm:chMax val="1"/>
          <dgm:bulletEnabled val="1"/>
        </dgm:presLayoutVars>
      </dgm:prSet>
      <dgm:spPr/>
    </dgm:pt>
    <dgm:pt modelId="{B259A959-81DA-48C5-BBEB-D39C4DD912B0}" type="pres">
      <dgm:prSet presAssocID="{1559A1F9-F426-49A8-90DF-47D06DD0B2F1}" presName="descendantText" presStyleLbl="alignAcc1" presStyleIdx="2" presStyleCnt="4" custLinFactY="22907" custLinFactNeighborX="199" custLinFactNeighborY="100000">
        <dgm:presLayoutVars>
          <dgm:bulletEnabled val="1"/>
        </dgm:presLayoutVars>
      </dgm:prSet>
      <dgm:spPr/>
    </dgm:pt>
    <dgm:pt modelId="{8A8AADC3-BDAA-4299-8263-0B68C098CCF6}" type="pres">
      <dgm:prSet presAssocID="{3CFE61E4-E482-4BAE-8E23-1B450C1964FE}" presName="sp" presStyleCnt="0"/>
      <dgm:spPr/>
    </dgm:pt>
    <dgm:pt modelId="{E3FBE497-56B7-43BF-80FF-7438D235B27B}" type="pres">
      <dgm:prSet presAssocID="{FEE2B4C5-90E7-48BC-B48F-17F3C83CAB84}" presName="composite" presStyleCnt="0"/>
      <dgm:spPr/>
    </dgm:pt>
    <dgm:pt modelId="{EB5F55AB-EA96-4B59-BDCD-D6C7B692AA75}" type="pres">
      <dgm:prSet presAssocID="{FEE2B4C5-90E7-48BC-B48F-17F3C83CAB84}" presName="parentText" presStyleLbl="alignNode1" presStyleIdx="3" presStyleCnt="4">
        <dgm:presLayoutVars>
          <dgm:chMax val="1"/>
          <dgm:bulletEnabled val="1"/>
        </dgm:presLayoutVars>
      </dgm:prSet>
      <dgm:spPr/>
    </dgm:pt>
    <dgm:pt modelId="{59CF2065-226A-4AF6-B777-E1DC0A60BC9E}" type="pres">
      <dgm:prSet presAssocID="{FEE2B4C5-90E7-48BC-B48F-17F3C83CAB84}" presName="descendantText" presStyleLbl="alignAcc1" presStyleIdx="3" presStyleCnt="4" custLinFactY="-20066" custLinFactNeighborX="199" custLinFactNeighborY="-100000">
        <dgm:presLayoutVars>
          <dgm:bulletEnabled val="1"/>
        </dgm:presLayoutVars>
      </dgm:prSet>
      <dgm:spPr/>
    </dgm:pt>
  </dgm:ptLst>
  <dgm:cxnLst>
    <dgm:cxn modelId="{533DF207-E745-46A3-8801-A2169B92E0BD}" type="presOf" srcId="{3306E399-A06A-46C0-B615-92A2F73AB10B}" destId="{B259A959-81DA-48C5-BBEB-D39C4DD912B0}" srcOrd="0" destOrd="0" presId="urn:microsoft.com/office/officeart/2005/8/layout/chevron2"/>
    <dgm:cxn modelId="{90D2E20C-B031-4271-BFD9-11474130A4AC}" type="presOf" srcId="{1559A1F9-F426-49A8-90DF-47D06DD0B2F1}" destId="{7A7F86D5-56DB-41A3-B682-CC0B66A918D5}" srcOrd="0" destOrd="0" presId="urn:microsoft.com/office/officeart/2005/8/layout/chevron2"/>
    <dgm:cxn modelId="{8B4C7D1F-0C1A-4ECF-94FB-456F1663608A}" srcId="{3E54B6D1-C75C-42D8-ACE7-AD8ADB51DFC0}" destId="{03DBE0D4-4840-4C66-A1E9-2371EED753EC}" srcOrd="0" destOrd="0" parTransId="{08E8A43B-DE96-4D0F-B117-D71BC6EA7FA8}" sibTransId="{270F1367-0161-4D1B-9843-2FF790B2D850}"/>
    <dgm:cxn modelId="{962E8621-224C-4E97-B830-03FD3D83AB72}" type="presOf" srcId="{03DBE0D4-4840-4C66-A1E9-2371EED753EC}" destId="{19ED0F09-B2C3-46ED-B8C3-CD42821AAFBD}" srcOrd="0" destOrd="0" presId="urn:microsoft.com/office/officeart/2005/8/layout/chevron2"/>
    <dgm:cxn modelId="{1DE65438-39EF-4828-90F9-692E3D8B69E4}" type="presOf" srcId="{3468BFCD-3351-4A4D-A1B5-236EF9F44F7E}" destId="{2CAADA8F-ED52-4D8E-9CC2-D9AD5D4813EF}" srcOrd="0" destOrd="0" presId="urn:microsoft.com/office/officeart/2005/8/layout/chevron2"/>
    <dgm:cxn modelId="{0A04553A-0D2A-4A51-95AB-C053C0676F12}" type="presOf" srcId="{3E54B6D1-C75C-42D8-ACE7-AD8ADB51DFC0}" destId="{56C2C37E-FE1B-4563-9662-1396BC03B3BA}" srcOrd="0" destOrd="0" presId="urn:microsoft.com/office/officeart/2005/8/layout/chevron2"/>
    <dgm:cxn modelId="{230C1655-69B1-40FE-9827-54FB4996AE06}" srcId="{3468BFCD-3351-4A4D-A1B5-236EF9F44F7E}" destId="{D48946D2-95DA-40D1-81CD-5F1F3002D794}" srcOrd="1" destOrd="0" parTransId="{789D784F-CE1D-4E47-A95E-6259CB15DE3A}" sibTransId="{4ACD12FA-8F5C-4D11-8D5E-844F60314431}"/>
    <dgm:cxn modelId="{4105AC57-EF62-48F9-A836-661B21834AE5}" type="presOf" srcId="{DF7E5A38-07A4-463D-B0DD-007622A76032}" destId="{1945E12E-391A-4310-9F4F-15C7B4B2D045}" srcOrd="0" destOrd="0" presId="urn:microsoft.com/office/officeart/2005/8/layout/chevron2"/>
    <dgm:cxn modelId="{6B57D692-6178-4C61-A5D1-2E4EFB666902}" type="presOf" srcId="{D48946D2-95DA-40D1-81CD-5F1F3002D794}" destId="{C3730883-A874-489F-9C72-EEE324DAF3B2}" srcOrd="0" destOrd="0" presId="urn:microsoft.com/office/officeart/2005/8/layout/chevron2"/>
    <dgm:cxn modelId="{01EE919D-04A0-4009-9478-857CD140ACC0}" srcId="{1559A1F9-F426-49A8-90DF-47D06DD0B2F1}" destId="{3306E399-A06A-46C0-B615-92A2F73AB10B}" srcOrd="0" destOrd="0" parTransId="{1C50B12E-FC82-47DA-8044-339C2846EC53}" sibTransId="{BA7F9B04-E987-4CB6-BE5E-0887FE31F22C}"/>
    <dgm:cxn modelId="{D28D64B9-13F5-47FE-B9D6-27B3AEE83AFA}" srcId="{3468BFCD-3351-4A4D-A1B5-236EF9F44F7E}" destId="{1559A1F9-F426-49A8-90DF-47D06DD0B2F1}" srcOrd="2" destOrd="0" parTransId="{CFDD5B32-7FDA-4C56-AE72-E5F857EF32DA}" sibTransId="{3CFE61E4-E482-4BAE-8E23-1B450C1964FE}"/>
    <dgm:cxn modelId="{10A30BD5-C87F-4977-9BE9-5AB0DA3469D1}" type="presOf" srcId="{18DE35A6-4ACF-42F7-9929-C1512BCB1EF9}" destId="{59CF2065-226A-4AF6-B777-E1DC0A60BC9E}" srcOrd="0" destOrd="0" presId="urn:microsoft.com/office/officeart/2005/8/layout/chevron2"/>
    <dgm:cxn modelId="{2A943DD5-961D-458D-9DBF-D675D1937279}" srcId="{3468BFCD-3351-4A4D-A1B5-236EF9F44F7E}" destId="{3E54B6D1-C75C-42D8-ACE7-AD8ADB51DFC0}" srcOrd="0" destOrd="0" parTransId="{52599F5A-E272-47BD-9BF0-8832A85CE41F}" sibTransId="{E92D07AC-B7F5-4678-AD2F-40F4FB91B578}"/>
    <dgm:cxn modelId="{4CF761D6-4FC8-49A8-9126-6FC64BF33FE4}" srcId="{FEE2B4C5-90E7-48BC-B48F-17F3C83CAB84}" destId="{18DE35A6-4ACF-42F7-9929-C1512BCB1EF9}" srcOrd="0" destOrd="0" parTransId="{6EEEEC36-96A2-4B0A-9443-8131E11AAFAD}" sibTransId="{59669DEC-BB6F-4118-879D-456C889F1E8F}"/>
    <dgm:cxn modelId="{6D0BDBEE-71C7-4643-84EC-ACCB714E2335}" srcId="{3468BFCD-3351-4A4D-A1B5-236EF9F44F7E}" destId="{FEE2B4C5-90E7-48BC-B48F-17F3C83CAB84}" srcOrd="3" destOrd="0" parTransId="{4D3053F5-AF45-4FC5-B229-EDD9FFAB0033}" sibTransId="{F1E462AB-E1F4-4CC2-A1EE-62915369AA32}"/>
    <dgm:cxn modelId="{1ED496F2-4AAF-4444-BE05-77213ECEDC09}" srcId="{D48946D2-95DA-40D1-81CD-5F1F3002D794}" destId="{DF7E5A38-07A4-463D-B0DD-007622A76032}" srcOrd="0" destOrd="0" parTransId="{F3EF7A25-8A53-4779-876B-D125D2902F35}" sibTransId="{4A974B4E-8A78-4608-9CC3-ADE27523FE5B}"/>
    <dgm:cxn modelId="{BF2719FD-DA52-4F97-9A12-B24D73F81231}" type="presOf" srcId="{FEE2B4C5-90E7-48BC-B48F-17F3C83CAB84}" destId="{EB5F55AB-EA96-4B59-BDCD-D6C7B692AA75}" srcOrd="0" destOrd="0" presId="urn:microsoft.com/office/officeart/2005/8/layout/chevron2"/>
    <dgm:cxn modelId="{E5E3F2AA-026D-482B-B9AD-8AED830763E4}" type="presParOf" srcId="{2CAADA8F-ED52-4D8E-9CC2-D9AD5D4813EF}" destId="{5A8687B5-BBDD-4D4C-A61A-F88B325D3168}" srcOrd="0" destOrd="0" presId="urn:microsoft.com/office/officeart/2005/8/layout/chevron2"/>
    <dgm:cxn modelId="{11B73677-053A-4121-9B60-0A4ED5BDE49B}" type="presParOf" srcId="{5A8687B5-BBDD-4D4C-A61A-F88B325D3168}" destId="{56C2C37E-FE1B-4563-9662-1396BC03B3BA}" srcOrd="0" destOrd="0" presId="urn:microsoft.com/office/officeart/2005/8/layout/chevron2"/>
    <dgm:cxn modelId="{6820DEDC-27BA-4C5A-BD05-A44AA1641169}" type="presParOf" srcId="{5A8687B5-BBDD-4D4C-A61A-F88B325D3168}" destId="{19ED0F09-B2C3-46ED-B8C3-CD42821AAFBD}" srcOrd="1" destOrd="0" presId="urn:microsoft.com/office/officeart/2005/8/layout/chevron2"/>
    <dgm:cxn modelId="{6C7D8C24-793F-4CE1-9B7B-345893F08347}" type="presParOf" srcId="{2CAADA8F-ED52-4D8E-9CC2-D9AD5D4813EF}" destId="{61233D22-0530-4788-B556-87177FF7B5B5}" srcOrd="1" destOrd="0" presId="urn:microsoft.com/office/officeart/2005/8/layout/chevron2"/>
    <dgm:cxn modelId="{C52A8969-EA29-40E7-86DA-D81FACC44267}" type="presParOf" srcId="{2CAADA8F-ED52-4D8E-9CC2-D9AD5D4813EF}" destId="{E90BC811-AB95-4824-8229-9C4AE5A6F90E}" srcOrd="2" destOrd="0" presId="urn:microsoft.com/office/officeart/2005/8/layout/chevron2"/>
    <dgm:cxn modelId="{77EBCE98-C922-4CD9-A81B-C4D6BFCF548C}" type="presParOf" srcId="{E90BC811-AB95-4824-8229-9C4AE5A6F90E}" destId="{C3730883-A874-489F-9C72-EEE324DAF3B2}" srcOrd="0" destOrd="0" presId="urn:microsoft.com/office/officeart/2005/8/layout/chevron2"/>
    <dgm:cxn modelId="{706D7FFE-DE0F-41C2-9D87-9CD05B4397BE}" type="presParOf" srcId="{E90BC811-AB95-4824-8229-9C4AE5A6F90E}" destId="{1945E12E-391A-4310-9F4F-15C7B4B2D045}" srcOrd="1" destOrd="0" presId="urn:microsoft.com/office/officeart/2005/8/layout/chevron2"/>
    <dgm:cxn modelId="{6397FC31-3308-45B8-9AEF-9BFD610207BE}" type="presParOf" srcId="{2CAADA8F-ED52-4D8E-9CC2-D9AD5D4813EF}" destId="{7760BBFA-9579-44E2-AE35-6F5F2DC4876E}" srcOrd="3" destOrd="0" presId="urn:microsoft.com/office/officeart/2005/8/layout/chevron2"/>
    <dgm:cxn modelId="{2C91A4B3-8312-4DC9-B569-B1718F3F8889}" type="presParOf" srcId="{2CAADA8F-ED52-4D8E-9CC2-D9AD5D4813EF}" destId="{2230E723-CABE-4D2D-B273-5DA97BC21B86}" srcOrd="4" destOrd="0" presId="urn:microsoft.com/office/officeart/2005/8/layout/chevron2"/>
    <dgm:cxn modelId="{241E0850-905F-4BA8-A15E-D96B2BC96B81}" type="presParOf" srcId="{2230E723-CABE-4D2D-B273-5DA97BC21B86}" destId="{7A7F86D5-56DB-41A3-B682-CC0B66A918D5}" srcOrd="0" destOrd="0" presId="urn:microsoft.com/office/officeart/2005/8/layout/chevron2"/>
    <dgm:cxn modelId="{95A51B84-DF0E-47FB-A714-2706C92FBD65}" type="presParOf" srcId="{2230E723-CABE-4D2D-B273-5DA97BC21B86}" destId="{B259A959-81DA-48C5-BBEB-D39C4DD912B0}" srcOrd="1" destOrd="0" presId="urn:microsoft.com/office/officeart/2005/8/layout/chevron2"/>
    <dgm:cxn modelId="{CB5F0876-60FA-4084-8EB6-0293417BC832}" type="presParOf" srcId="{2CAADA8F-ED52-4D8E-9CC2-D9AD5D4813EF}" destId="{8A8AADC3-BDAA-4299-8263-0B68C098CCF6}" srcOrd="5" destOrd="0" presId="urn:microsoft.com/office/officeart/2005/8/layout/chevron2"/>
    <dgm:cxn modelId="{C3DF2D0D-377E-4FC4-878B-F4A750AD292C}" type="presParOf" srcId="{2CAADA8F-ED52-4D8E-9CC2-D9AD5D4813EF}" destId="{E3FBE497-56B7-43BF-80FF-7438D235B27B}" srcOrd="6" destOrd="0" presId="urn:microsoft.com/office/officeart/2005/8/layout/chevron2"/>
    <dgm:cxn modelId="{CEBD56FF-1AFC-45CD-8952-819CEFFDDE07}" type="presParOf" srcId="{E3FBE497-56B7-43BF-80FF-7438D235B27B}" destId="{EB5F55AB-EA96-4B59-BDCD-D6C7B692AA75}" srcOrd="0" destOrd="0" presId="urn:microsoft.com/office/officeart/2005/8/layout/chevron2"/>
    <dgm:cxn modelId="{52398ED0-49EB-4E11-8FB0-658308B72672}" type="presParOf" srcId="{E3FBE497-56B7-43BF-80FF-7438D235B27B}" destId="{59CF2065-226A-4AF6-B777-E1DC0A60BC9E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6C2C37E-FE1B-4563-9662-1396BC03B3BA}">
      <dsp:nvSpPr>
        <dsp:cNvPr id="0" name=""/>
        <dsp:cNvSpPr/>
      </dsp:nvSpPr>
      <dsp:spPr>
        <a:xfrm rot="5400000">
          <a:off x="-121725" y="121415"/>
          <a:ext cx="753813" cy="527669"/>
        </a:xfrm>
        <a:prstGeom prst="chevron">
          <a:avLst/>
        </a:prstGeom>
        <a:solidFill>
          <a:srgbClr val="690B18"/>
        </a:solidFill>
        <a:ln w="12700" cap="flat" cmpd="sng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500" b="1" kern="1200">
              <a:solidFill>
                <a:schemeClr val="bg1"/>
              </a:solidFill>
            </a:rPr>
            <a:t>1</a:t>
          </a:r>
        </a:p>
      </dsp:txBody>
      <dsp:txXfrm rot="-5400000">
        <a:off x="-8652" y="272178"/>
        <a:ext cx="527669" cy="226144"/>
      </dsp:txXfrm>
    </dsp:sp>
    <dsp:sp modelId="{19ED0F09-B2C3-46ED-B8C3-CD42821AAFBD}">
      <dsp:nvSpPr>
        <dsp:cNvPr id="0" name=""/>
        <dsp:cNvSpPr/>
      </dsp:nvSpPr>
      <dsp:spPr>
        <a:xfrm rot="5400000">
          <a:off x="2445460" y="-1931759"/>
          <a:ext cx="490236" cy="4377741"/>
        </a:xfrm>
        <a:prstGeom prst="round2SameRect">
          <a:avLst/>
        </a:prstGeom>
        <a:solidFill>
          <a:schemeClr val="bg1">
            <a:lumMod val="95000"/>
          </a:schemeClr>
        </a:solidFill>
        <a:ln w="12700" cap="flat" cmpd="sng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2500" kern="1200">
              <a:solidFill>
                <a:srgbClr val="690B18"/>
              </a:solidFill>
            </a:rPr>
            <a:t>Objetivos del Curso</a:t>
          </a:r>
        </a:p>
      </dsp:txBody>
      <dsp:txXfrm rot="-5400000">
        <a:off x="501708" y="35924"/>
        <a:ext cx="4353810" cy="442374"/>
      </dsp:txXfrm>
    </dsp:sp>
    <dsp:sp modelId="{C3730883-A874-489F-9C72-EEE324DAF3B2}">
      <dsp:nvSpPr>
        <dsp:cNvPr id="0" name=""/>
        <dsp:cNvSpPr/>
      </dsp:nvSpPr>
      <dsp:spPr>
        <a:xfrm rot="5400000">
          <a:off x="-121725" y="709517"/>
          <a:ext cx="753813" cy="527669"/>
        </a:xfrm>
        <a:prstGeom prst="chevron">
          <a:avLst/>
        </a:prstGeom>
        <a:solidFill>
          <a:srgbClr val="690B18"/>
        </a:solidFill>
        <a:ln w="12700" cap="flat" cmpd="sng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500" b="1" kern="1200">
              <a:solidFill>
                <a:schemeClr val="bg1"/>
              </a:solidFill>
            </a:rPr>
            <a:t>2</a:t>
          </a:r>
        </a:p>
      </dsp:txBody>
      <dsp:txXfrm rot="-5400000">
        <a:off x="-8652" y="860280"/>
        <a:ext cx="527669" cy="226144"/>
      </dsp:txXfrm>
    </dsp:sp>
    <dsp:sp modelId="{1945E12E-391A-4310-9F4F-15C7B4B2D045}">
      <dsp:nvSpPr>
        <dsp:cNvPr id="0" name=""/>
        <dsp:cNvSpPr/>
      </dsp:nvSpPr>
      <dsp:spPr>
        <a:xfrm rot="5400000">
          <a:off x="2445589" y="-1330128"/>
          <a:ext cx="489978" cy="4343126"/>
        </a:xfrm>
        <a:prstGeom prst="round2SameRect">
          <a:avLst/>
        </a:prstGeom>
        <a:solidFill>
          <a:schemeClr val="bg1">
            <a:lumMod val="95000"/>
          </a:schemeClr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2500" kern="1200">
              <a:solidFill>
                <a:srgbClr val="690B18"/>
              </a:solidFill>
            </a:rPr>
            <a:t>Relación de Usuarios</a:t>
          </a:r>
        </a:p>
      </dsp:txBody>
      <dsp:txXfrm rot="-5400000">
        <a:off x="519016" y="620364"/>
        <a:ext cx="4319207" cy="442140"/>
      </dsp:txXfrm>
    </dsp:sp>
    <dsp:sp modelId="{7A7F86D5-56DB-41A3-B682-CC0B66A918D5}">
      <dsp:nvSpPr>
        <dsp:cNvPr id="0" name=""/>
        <dsp:cNvSpPr/>
      </dsp:nvSpPr>
      <dsp:spPr>
        <a:xfrm rot="5400000">
          <a:off x="-121725" y="1304456"/>
          <a:ext cx="753813" cy="527669"/>
        </a:xfrm>
        <a:prstGeom prst="chevron">
          <a:avLst/>
        </a:prstGeom>
        <a:solidFill>
          <a:srgbClr val="690B18"/>
        </a:solidFill>
        <a:ln w="12700" cap="flat" cmpd="sng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500" b="1" kern="1200">
              <a:solidFill>
                <a:schemeClr val="bg1"/>
              </a:solidFill>
            </a:rPr>
            <a:t>3</a:t>
          </a:r>
        </a:p>
      </dsp:txBody>
      <dsp:txXfrm rot="-5400000">
        <a:off x="-8652" y="1455219"/>
        <a:ext cx="527669" cy="226144"/>
      </dsp:txXfrm>
    </dsp:sp>
    <dsp:sp modelId="{B259A959-81DA-48C5-BBEB-D39C4DD912B0}">
      <dsp:nvSpPr>
        <dsp:cNvPr id="0" name=""/>
        <dsp:cNvSpPr/>
      </dsp:nvSpPr>
      <dsp:spPr>
        <a:xfrm rot="5400000">
          <a:off x="2454232" y="-132971"/>
          <a:ext cx="489978" cy="4343126"/>
        </a:xfrm>
        <a:prstGeom prst="round2SameRect">
          <a:avLst/>
        </a:prstGeom>
        <a:solidFill>
          <a:schemeClr val="bg1">
            <a:lumMod val="95000"/>
            <a:alpha val="90000"/>
          </a:schemeClr>
        </a:solidFill>
        <a:ln w="12700" cap="flat" cmpd="sng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2500" kern="1200">
              <a:solidFill>
                <a:srgbClr val="690B18"/>
              </a:solidFill>
            </a:rPr>
            <a:t>Observaciones</a:t>
          </a:r>
          <a:endParaRPr lang="es-CO" sz="2500" kern="1200"/>
        </a:p>
      </dsp:txBody>
      <dsp:txXfrm rot="-5400000">
        <a:off x="527659" y="1817521"/>
        <a:ext cx="4319207" cy="442140"/>
      </dsp:txXfrm>
    </dsp:sp>
    <dsp:sp modelId="{EB5F55AB-EA96-4B59-BDCD-D6C7B692AA75}">
      <dsp:nvSpPr>
        <dsp:cNvPr id="0" name=""/>
        <dsp:cNvSpPr/>
      </dsp:nvSpPr>
      <dsp:spPr>
        <a:xfrm rot="5400000">
          <a:off x="-121725" y="1899394"/>
          <a:ext cx="753813" cy="527669"/>
        </a:xfrm>
        <a:prstGeom prst="chevron">
          <a:avLst/>
        </a:prstGeom>
        <a:solidFill>
          <a:srgbClr val="690B18"/>
        </a:solidFill>
        <a:ln w="12700" cap="flat" cmpd="sng" algn="ctr">
          <a:solidFill>
            <a:srgbClr val="690B18"/>
          </a:solidFill>
          <a:prstDash val="solid"/>
          <a:miter lim="800000"/>
        </a:ln>
        <a:effectLst/>
      </dsp:spPr>
      <dsp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dsp:style>
      <dsp:txBody>
        <a:bodyPr spcFirstLastPara="0" vert="horz" wrap="square" lIns="9525" tIns="9525" rIns="9525" bIns="9525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500" b="1" kern="1200">
              <a:solidFill>
                <a:schemeClr val="bg1"/>
              </a:solidFill>
            </a:rPr>
            <a:t>4</a:t>
          </a:r>
        </a:p>
      </dsp:txBody>
      <dsp:txXfrm rot="-5400000">
        <a:off x="-8652" y="2050157"/>
        <a:ext cx="527669" cy="226144"/>
      </dsp:txXfrm>
    </dsp:sp>
    <dsp:sp modelId="{59CF2065-226A-4AF6-B777-E1DC0A60BC9E}">
      <dsp:nvSpPr>
        <dsp:cNvPr id="0" name=""/>
        <dsp:cNvSpPr/>
      </dsp:nvSpPr>
      <dsp:spPr>
        <a:xfrm rot="5400000">
          <a:off x="2454232" y="-728548"/>
          <a:ext cx="489978" cy="4343126"/>
        </a:xfrm>
        <a:prstGeom prst="round2SameRect">
          <a:avLst/>
        </a:prstGeom>
        <a:solidFill>
          <a:schemeClr val="bg1">
            <a:lumMod val="95000"/>
          </a:schemeClr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2500" kern="1200">
              <a:solidFill>
                <a:srgbClr val="690B18"/>
              </a:solidFill>
            </a:rPr>
            <a:t>Valoración de Conocimientos</a:t>
          </a:r>
        </a:p>
      </dsp:txBody>
      <dsp:txXfrm rot="-5400000">
        <a:off x="527659" y="1221944"/>
        <a:ext cx="4319207" cy="442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7" Type="http://schemas.openxmlformats.org/officeDocument/2006/relationships/image" Target="../media/image2.png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172.18.80.228/question/question.php?returnurl=%2Fmod%2Fquiz%2Fedit.php%3Fcmid%3D120&amp;cmid=120&amp;id=153" TargetMode="External"/><Relationship Id="rId13" Type="http://schemas.openxmlformats.org/officeDocument/2006/relationships/hyperlink" Target="http://172.18.80.228/question/question.php?returnurl=%2Fmod%2Fquiz%2Fedit.php%3Fcmid%3D120&amp;cmid=120&amp;id=161" TargetMode="External"/><Relationship Id="rId18" Type="http://schemas.openxmlformats.org/officeDocument/2006/relationships/hyperlink" Target="http://172.18.80.228/question/question.php?returnurl=%2Fmod%2Fquiz%2Fedit.php%3Fcmid%3D120&amp;cmid=120&amp;id=166" TargetMode="External"/><Relationship Id="rId26" Type="http://schemas.openxmlformats.org/officeDocument/2006/relationships/hyperlink" Target="http://172.18.80.228/question/question.php?returnurl=%2Fmod%2Fquiz%2Fedit.php%3Fcmid%3D120&amp;cmid=120&amp;id=156" TargetMode="External"/><Relationship Id="rId3" Type="http://schemas.openxmlformats.org/officeDocument/2006/relationships/image" Target="../media/image4.svg"/><Relationship Id="rId21" Type="http://schemas.openxmlformats.org/officeDocument/2006/relationships/hyperlink" Target="http://172.18.80.228/question/question.php?returnurl=%2Fmod%2Fquiz%2Fedit.php%3Fcmid%3D120&amp;cmid=120&amp;id=169" TargetMode="External"/><Relationship Id="rId7" Type="http://schemas.openxmlformats.org/officeDocument/2006/relationships/hyperlink" Target="http://172.18.80.228/question/question.php?returnurl=%2Fmod%2Fquiz%2Fedit.php%3Fcmid%3D120&amp;cmid=120&amp;id=152" TargetMode="External"/><Relationship Id="rId12" Type="http://schemas.openxmlformats.org/officeDocument/2006/relationships/hyperlink" Target="http://172.18.80.228/question/question.php?returnurl=%2Fmod%2Fquiz%2Fedit.php%3Fcmid%3D120&amp;cmid=120&amp;id=160" TargetMode="External"/><Relationship Id="rId17" Type="http://schemas.openxmlformats.org/officeDocument/2006/relationships/hyperlink" Target="http://172.18.80.228/question/question.php?returnurl=%2Fmod%2Fquiz%2Fedit.php%3Fcmid%3D120&amp;cmid=120&amp;id=165" TargetMode="External"/><Relationship Id="rId25" Type="http://schemas.openxmlformats.org/officeDocument/2006/relationships/hyperlink" Target="http://172.18.80.228/question/question.php?returnurl=%2Fmod%2Fquiz%2Fedit.php%3Fcmid%3D120&amp;cmid=120&amp;id=155" TargetMode="External"/><Relationship Id="rId2" Type="http://schemas.openxmlformats.org/officeDocument/2006/relationships/image" Target="../media/image3.png"/><Relationship Id="rId16" Type="http://schemas.openxmlformats.org/officeDocument/2006/relationships/hyperlink" Target="http://172.18.80.228/question/question.php?returnurl=%2Fmod%2Fquiz%2Fedit.php%3Fcmid%3D120&amp;cmid=120&amp;id=164" TargetMode="External"/><Relationship Id="rId20" Type="http://schemas.openxmlformats.org/officeDocument/2006/relationships/hyperlink" Target="http://172.18.80.228/question/question.php?returnurl=%2Fmod%2Fquiz%2Fedit.php%3Fcmid%3D120&amp;cmid=120&amp;id=168" TargetMode="External"/><Relationship Id="rId1" Type="http://schemas.openxmlformats.org/officeDocument/2006/relationships/hyperlink" Target="#portada!A1"/><Relationship Id="rId6" Type="http://schemas.openxmlformats.org/officeDocument/2006/relationships/hyperlink" Target="http://172.18.80.228/question/question.php?returnurl=%2Fmod%2Fquiz%2Fedit.php%3Fcmid%3D120&amp;cmid=120&amp;id=151" TargetMode="External"/><Relationship Id="rId11" Type="http://schemas.openxmlformats.org/officeDocument/2006/relationships/hyperlink" Target="http://172.18.80.228/question/question.php?returnurl=%2Fmod%2Fquiz%2Fedit.php%3Fcmid%3D120&amp;cmid=120&amp;id=159" TargetMode="External"/><Relationship Id="rId24" Type="http://schemas.openxmlformats.org/officeDocument/2006/relationships/hyperlink" Target="http://172.18.80.228/question/question.php?returnurl=%2Fmod%2Fquiz%2Fedit.php%3Fcmid%3D120&amp;cmid=120&amp;id=172" TargetMode="External"/><Relationship Id="rId5" Type="http://schemas.openxmlformats.org/officeDocument/2006/relationships/hyperlink" Target="http://172.18.80.228/question/question.php?returnurl=%2Fmod%2Fquiz%2Fedit.php%3Fcmid%3D120&amp;cmid=120&amp;id=150" TargetMode="External"/><Relationship Id="rId15" Type="http://schemas.openxmlformats.org/officeDocument/2006/relationships/hyperlink" Target="http://172.18.80.228/question/question.php?returnurl=%2Fmod%2Fquiz%2Fedit.php%3Fcmid%3D120&amp;cmid=120&amp;id=163" TargetMode="External"/><Relationship Id="rId23" Type="http://schemas.openxmlformats.org/officeDocument/2006/relationships/hyperlink" Target="http://172.18.80.228/question/question.php?returnurl=%2Fmod%2Fquiz%2Fedit.php%3Fcmid%3D120&amp;cmid=120&amp;id=171" TargetMode="External"/><Relationship Id="rId28" Type="http://schemas.openxmlformats.org/officeDocument/2006/relationships/chart" Target="../charts/chart2.xml"/><Relationship Id="rId10" Type="http://schemas.openxmlformats.org/officeDocument/2006/relationships/hyperlink" Target="http://172.18.80.228/question/question.php?returnurl=%2Fmod%2Fquiz%2Fedit.php%3Fcmid%3D120&amp;cmid=120&amp;id=158" TargetMode="External"/><Relationship Id="rId19" Type="http://schemas.openxmlformats.org/officeDocument/2006/relationships/hyperlink" Target="http://172.18.80.228/question/question.php?returnurl=%2Fmod%2Fquiz%2Fedit.php%3Fcmid%3D120&amp;cmid=120&amp;id=167" TargetMode="External"/><Relationship Id="rId4" Type="http://schemas.openxmlformats.org/officeDocument/2006/relationships/hyperlink" Target="http://172.18.80.228/question/question.php?returnurl=%2Fmod%2Fquiz%2Fedit.php%3Fcmid%3D120&amp;cmid=120&amp;id=149" TargetMode="External"/><Relationship Id="rId9" Type="http://schemas.openxmlformats.org/officeDocument/2006/relationships/hyperlink" Target="http://172.18.80.228/question/question.php?returnurl=%2Fmod%2Fquiz%2Fedit.php%3Fcmid%3D120&amp;cmid=120&amp;id=154" TargetMode="External"/><Relationship Id="rId14" Type="http://schemas.openxmlformats.org/officeDocument/2006/relationships/hyperlink" Target="http://172.18.80.228/question/question.php?returnurl=%2Fmod%2Fquiz%2Fedit.php%3Fcmid%3D120&amp;cmid=120&amp;id=162" TargetMode="External"/><Relationship Id="rId22" Type="http://schemas.openxmlformats.org/officeDocument/2006/relationships/hyperlink" Target="http://172.18.80.228/question/question.php?returnurl=%2Fmod%2Fquiz%2Fedit.php%3Fcmid%3D120&amp;cmid=120&amp;id=170" TargetMode="External"/><Relationship Id="rId27" Type="http://schemas.openxmlformats.org/officeDocument/2006/relationships/hyperlink" Target="http://172.18.80.228/question/question.php?returnurl=%2Fmod%2Fquiz%2Fedit.php%3Fcmid%3D120&amp;cmid=120&amp;id=157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://172.18.80.228/question/question.php?returnurl=%2Fmod%2Fquiz%2Fedit.php%3Fcmid%3D120&amp;cmid=120&amp;id=161" TargetMode="External"/><Relationship Id="rId13" Type="http://schemas.openxmlformats.org/officeDocument/2006/relationships/hyperlink" Target="http://172.18.80.228/question/question.php?returnurl=%2Fmod%2Fquiz%2Fedit.php%3Fcmid%3D120&amp;cmid=120&amp;id=166" TargetMode="External"/><Relationship Id="rId18" Type="http://schemas.openxmlformats.org/officeDocument/2006/relationships/hyperlink" Target="http://172.18.80.228/question/question.php?returnurl=%2Fmod%2Fquiz%2Fedit.php%3Fcmid%3D120&amp;cmid=120&amp;id=171" TargetMode="External"/><Relationship Id="rId3" Type="http://schemas.openxmlformats.org/officeDocument/2006/relationships/hyperlink" Target="http://172.18.80.228/question/question.php?returnurl=%2Fmod%2Fquiz%2Fedit.php%3Fcmid%3D120&amp;cmid=120&amp;id=151" TargetMode="External"/><Relationship Id="rId21" Type="http://schemas.openxmlformats.org/officeDocument/2006/relationships/hyperlink" Target="http://172.18.80.228/question/question.php?returnurl=%2Fmod%2Fquiz%2Fedit.php%3Fcmid%3D120&amp;cmid=120&amp;id=154" TargetMode="External"/><Relationship Id="rId7" Type="http://schemas.openxmlformats.org/officeDocument/2006/relationships/hyperlink" Target="http://172.18.80.228/question/question.php?returnurl=%2Fmod%2Fquiz%2Fedit.php%3Fcmid%3D120&amp;cmid=120&amp;id=160" TargetMode="External"/><Relationship Id="rId12" Type="http://schemas.openxmlformats.org/officeDocument/2006/relationships/hyperlink" Target="http://172.18.80.228/question/question.php?returnurl=%2Fmod%2Fquiz%2Fedit.php%3Fcmid%3D120&amp;cmid=120&amp;id=165" TargetMode="External"/><Relationship Id="rId17" Type="http://schemas.openxmlformats.org/officeDocument/2006/relationships/hyperlink" Target="http://172.18.80.228/question/question.php?returnurl=%2Fmod%2Fquiz%2Fedit.php%3Fcmid%3D120&amp;cmid=120&amp;id=170" TargetMode="External"/><Relationship Id="rId25" Type="http://schemas.openxmlformats.org/officeDocument/2006/relationships/chart" Target="../charts/chart3.xml"/><Relationship Id="rId2" Type="http://schemas.openxmlformats.org/officeDocument/2006/relationships/hyperlink" Target="http://172.18.80.228/question/question.php?returnurl=%2Fmod%2Fquiz%2Fedit.php%3Fcmid%3D120&amp;cmid=120&amp;id=150" TargetMode="External"/><Relationship Id="rId16" Type="http://schemas.openxmlformats.org/officeDocument/2006/relationships/hyperlink" Target="http://172.18.80.228/question/question.php?returnurl=%2Fmod%2Fquiz%2Fedit.php%3Fcmid%3D120&amp;cmid=120&amp;id=169" TargetMode="External"/><Relationship Id="rId20" Type="http://schemas.openxmlformats.org/officeDocument/2006/relationships/hyperlink" Target="http://172.18.80.228/question/question.php?returnurl=%2Fmod%2Fquiz%2Fedit.php%3Fcmid%3D120&amp;cmid=120&amp;id=153" TargetMode="External"/><Relationship Id="rId1" Type="http://schemas.openxmlformats.org/officeDocument/2006/relationships/hyperlink" Target="http://172.18.80.228/question/question.php?returnurl=%2Fmod%2Fquiz%2Fedit.php%3Fcmid%3D120&amp;cmid=120&amp;id=149" TargetMode="External"/><Relationship Id="rId6" Type="http://schemas.openxmlformats.org/officeDocument/2006/relationships/hyperlink" Target="http://172.18.80.228/question/question.php?returnurl=%2Fmod%2Fquiz%2Fedit.php%3Fcmid%3D120&amp;cmid=120&amp;id=159" TargetMode="External"/><Relationship Id="rId11" Type="http://schemas.openxmlformats.org/officeDocument/2006/relationships/hyperlink" Target="http://172.18.80.228/question/question.php?returnurl=%2Fmod%2Fquiz%2Fedit.php%3Fcmid%3D120&amp;cmid=120&amp;id=164" TargetMode="External"/><Relationship Id="rId24" Type="http://schemas.openxmlformats.org/officeDocument/2006/relationships/hyperlink" Target="http://172.18.80.228/question/question.php?returnurl=%2Fmod%2Fquiz%2Fedit.php%3Fcmid%3D120&amp;cmid=120&amp;id=157" TargetMode="External"/><Relationship Id="rId5" Type="http://schemas.openxmlformats.org/officeDocument/2006/relationships/hyperlink" Target="http://172.18.80.228/question/question.php?returnurl=%2Fmod%2Fquiz%2Fedit.php%3Fcmid%3D120&amp;cmid=120&amp;id=158" TargetMode="External"/><Relationship Id="rId15" Type="http://schemas.openxmlformats.org/officeDocument/2006/relationships/hyperlink" Target="http://172.18.80.228/question/question.php?returnurl=%2Fmod%2Fquiz%2Fedit.php%3Fcmid%3D120&amp;cmid=120&amp;id=168" TargetMode="External"/><Relationship Id="rId23" Type="http://schemas.openxmlformats.org/officeDocument/2006/relationships/hyperlink" Target="http://172.18.80.228/question/question.php?returnurl=%2Fmod%2Fquiz%2Fedit.php%3Fcmid%3D120&amp;cmid=120&amp;id=156" TargetMode="External"/><Relationship Id="rId10" Type="http://schemas.openxmlformats.org/officeDocument/2006/relationships/hyperlink" Target="http://172.18.80.228/question/question.php?returnurl=%2Fmod%2Fquiz%2Fedit.php%3Fcmid%3D120&amp;cmid=120&amp;id=163" TargetMode="External"/><Relationship Id="rId19" Type="http://schemas.openxmlformats.org/officeDocument/2006/relationships/hyperlink" Target="http://172.18.80.228/question/question.php?returnurl=%2Fmod%2Fquiz%2Fedit.php%3Fcmid%3D120&amp;cmid=120&amp;id=172" TargetMode="External"/><Relationship Id="rId4" Type="http://schemas.openxmlformats.org/officeDocument/2006/relationships/hyperlink" Target="http://172.18.80.228/question/question.php?returnurl=%2Fmod%2Fquiz%2Fedit.php%3Fcmid%3D120&amp;cmid=120&amp;id=152" TargetMode="External"/><Relationship Id="rId9" Type="http://schemas.openxmlformats.org/officeDocument/2006/relationships/hyperlink" Target="http://172.18.80.228/question/question.php?returnurl=%2Fmod%2Fquiz%2Fedit.php%3Fcmid%3D120&amp;cmid=120&amp;id=162" TargetMode="External"/><Relationship Id="rId14" Type="http://schemas.openxmlformats.org/officeDocument/2006/relationships/hyperlink" Target="http://172.18.80.228/question/question.php?returnurl=%2Fmod%2Fquiz%2Fedit.php%3Fcmid%3D120&amp;cmid=120&amp;id=167" TargetMode="External"/><Relationship Id="rId22" Type="http://schemas.openxmlformats.org/officeDocument/2006/relationships/hyperlink" Target="http://172.18.80.228/question/question.php?returnurl=%2Fmod%2Fquiz%2Fedit.php%3Fcmid%3D120&amp;cmid=120&amp;id=1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535884</xdr:colOff>
      <xdr:row>13</xdr:row>
      <xdr:rowOff>91108</xdr:rowOff>
    </xdr:from>
    <xdr:to>
      <xdr:col>11</xdr:col>
      <xdr:colOff>781026</xdr:colOff>
      <xdr:row>22</xdr:row>
      <xdr:rowOff>154078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775" y="2782956"/>
          <a:ext cx="1918229" cy="1926557"/>
        </a:xfrm>
        <a:prstGeom prst="rect">
          <a:avLst/>
        </a:prstGeom>
      </xdr:spPr>
    </xdr:pic>
    <xdr:clientData/>
  </xdr:twoCellAnchor>
  <xdr:twoCellAnchor>
    <xdr:from>
      <xdr:col>3</xdr:col>
      <xdr:colOff>415166</xdr:colOff>
      <xdr:row>11</xdr:row>
      <xdr:rowOff>74545</xdr:rowOff>
    </xdr:from>
    <xdr:to>
      <xdr:col>9</xdr:col>
      <xdr:colOff>256762</xdr:colOff>
      <xdr:row>25</xdr:row>
      <xdr:rowOff>162548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oneCellAnchor>
    <xdr:from>
      <xdr:col>0</xdr:col>
      <xdr:colOff>-125919</xdr:colOff>
      <xdr:row>0</xdr:row>
      <xdr:rowOff>57753</xdr:rowOff>
    </xdr:from>
    <xdr:ext cx="10679526" cy="1720407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-125919" y="57753"/>
          <a:ext cx="10679526" cy="172040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600" b="1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rgbClr val="690B1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INFORM</a:t>
          </a:r>
          <a:r>
            <a:rPr lang="es-ES" sz="3600" b="1" cap="none" spc="0" baseline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rgbClr val="690B1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E CURSO </a:t>
          </a:r>
          <a:endParaRPr lang="es-CO" sz="3400" b="1" cap="none" spc="0">
            <a:ln w="0">
              <a:solidFill>
                <a:schemeClr val="bg1">
                  <a:lumMod val="50000"/>
                </a:schemeClr>
              </a:solidFill>
            </a:ln>
            <a:solidFill>
              <a:srgbClr val="690B18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s-ES" sz="3400" b="1" cap="none" spc="0" baseline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rgbClr val="690B1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CONOCIENDO LA CONTADURÍA GENERAL DE LA NACIÓN</a:t>
          </a:r>
        </a:p>
        <a:p>
          <a:pPr algn="ctr"/>
          <a:r>
            <a:rPr lang="es-ES" sz="3400" b="1" cap="none" spc="0" baseline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rgbClr val="009A46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Módulo Conociendo los Sistemas de Gestión SST- SGA</a:t>
          </a:r>
          <a:endParaRPr lang="es-CO" sz="3400" b="1">
            <a:ln w="0">
              <a:solidFill>
                <a:schemeClr val="bg1">
                  <a:lumMod val="50000"/>
                </a:schemeClr>
              </a:solidFill>
            </a:ln>
            <a:solidFill>
              <a:srgbClr val="009A46"/>
            </a:solidFill>
            <a:effectLst/>
          </a:endParaRPr>
        </a:p>
      </xdr:txBody>
    </xdr:sp>
    <xdr:clientData/>
  </xdr:oneCellAnchor>
  <xdr:oneCellAnchor>
    <xdr:from>
      <xdr:col>2</xdr:col>
      <xdr:colOff>209550</xdr:colOff>
      <xdr:row>14</xdr:row>
      <xdr:rowOff>66675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8859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6</xdr:col>
      <xdr:colOff>326734</xdr:colOff>
      <xdr:row>6</xdr:row>
      <xdr:rowOff>161050</xdr:rowOff>
    </xdr:from>
    <xdr:ext cx="184730" cy="937629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355934" y="1418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CO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326734</xdr:colOff>
      <xdr:row>6</xdr:row>
      <xdr:rowOff>161050</xdr:rowOff>
    </xdr:from>
    <xdr:ext cx="184730" cy="937629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355934" y="1418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CO" sz="5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145359</xdr:colOff>
      <xdr:row>11</xdr:row>
      <xdr:rowOff>27868</xdr:rowOff>
    </xdr:from>
    <xdr:to>
      <xdr:col>2</xdr:col>
      <xdr:colOff>335860</xdr:colOff>
      <xdr:row>25</xdr:row>
      <xdr:rowOff>36566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9" y="2305585"/>
          <a:ext cx="1863588" cy="2907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81750</xdr:colOff>
      <xdr:row>0</xdr:row>
      <xdr:rowOff>18196</xdr:rowOff>
    </xdr:from>
    <xdr:to>
      <xdr:col>0</xdr:col>
      <xdr:colOff>814684</xdr:colOff>
      <xdr:row>2</xdr:row>
      <xdr:rowOff>33346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 flipV="1">
          <a:off x="81750" y="18196"/>
          <a:ext cx="73293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0</xdr:row>
      <xdr:rowOff>28575</xdr:rowOff>
    </xdr:from>
    <xdr:to>
      <xdr:col>1</xdr:col>
      <xdr:colOff>405674</xdr:colOff>
      <xdr:row>1</xdr:row>
      <xdr:rowOff>662850</xdr:rowOff>
    </xdr:to>
    <xdr:pic>
      <xdr:nvPicPr>
        <xdr:cNvPr id="6" name="Gráfic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D0150-8AB1-4995-925B-4866B88B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4" y="28575"/>
          <a:ext cx="720000" cy="720000"/>
        </a:xfrm>
        <a:prstGeom prst="rect">
          <a:avLst/>
        </a:prstGeom>
      </xdr:spPr>
    </xdr:pic>
    <xdr:clientData/>
  </xdr:twoCellAnchor>
  <xdr:twoCellAnchor>
    <xdr:from>
      <xdr:col>5</xdr:col>
      <xdr:colOff>841374</xdr:colOff>
      <xdr:row>2</xdr:row>
      <xdr:rowOff>63500</xdr:rowOff>
    </xdr:from>
    <xdr:to>
      <xdr:col>19</xdr:col>
      <xdr:colOff>613103</xdr:colOff>
      <xdr:row>26</xdr:row>
      <xdr:rowOff>158750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C3C118B-F57E-43A0-BF71-D9D417E16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471339</xdr:colOff>
      <xdr:row>9</xdr:row>
      <xdr:rowOff>108015</xdr:rowOff>
    </xdr:from>
    <xdr:to>
      <xdr:col>5</xdr:col>
      <xdr:colOff>422241</xdr:colOff>
      <xdr:row>26</xdr:row>
      <xdr:rowOff>157114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GIT 2">
              <a:extLst>
                <a:ext uri="{FF2B5EF4-FFF2-40B4-BE49-F238E27FC236}">
                  <a16:creationId xmlns:a16="http://schemas.microsoft.com/office/drawing/2014/main" id="{B3C4E9B0-3846-487E-A130-69671C0B2F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IT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1339" y="2356701"/>
              <a:ext cx="3976933" cy="35546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466430</xdr:colOff>
      <xdr:row>2</xdr:row>
      <xdr:rowOff>54009</xdr:rowOff>
    </xdr:from>
    <xdr:to>
      <xdr:col>5</xdr:col>
      <xdr:colOff>422242</xdr:colOff>
      <xdr:row>9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Relación Usuarios&#10;Contratistas 1">
              <a:extLst>
                <a:ext uri="{FF2B5EF4-FFF2-40B4-BE49-F238E27FC236}">
                  <a16:creationId xmlns:a16="http://schemas.microsoft.com/office/drawing/2014/main" id="{6813F7FD-150F-4264-8793-9919117C84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lación Usuarios&#10;Contratista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6430" y="947591"/>
              <a:ext cx="3981843" cy="13010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199029</xdr:rowOff>
    </xdr:from>
    <xdr:to>
      <xdr:col>0</xdr:col>
      <xdr:colOff>735736</xdr:colOff>
      <xdr:row>3</xdr:row>
      <xdr:rowOff>214739</xdr:rowOff>
    </xdr:to>
    <xdr:pic>
      <xdr:nvPicPr>
        <xdr:cNvPr id="5" name="Gráfic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5F6EB-5C48-47AD-A6EE-356AD1BB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 flipV="1">
          <a:off x="0" y="837764"/>
          <a:ext cx="735736" cy="7300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212913</xdr:rowOff>
    </xdr:to>
    <xdr:sp macro="" textlink="">
      <xdr:nvSpPr>
        <xdr:cNvPr id="4" name="AutoShape 1" descr="Opción múltiple">
          <a:hlinkClick xmlns:r="http://schemas.openxmlformats.org/officeDocument/2006/relationships" r:id="rId4" tooltip="Editar pregunta 1"/>
          <a:extLst>
            <a:ext uri="{FF2B5EF4-FFF2-40B4-BE49-F238E27FC236}">
              <a16:creationId xmlns:a16="http://schemas.microsoft.com/office/drawing/2014/main" id="{464CD69A-F611-404E-81FC-842F562458BE}"/>
            </a:ext>
          </a:extLst>
        </xdr:cNvPr>
        <xdr:cNvSpPr>
          <a:spLocks noChangeAspect="1" noChangeArrowheads="1"/>
        </xdr:cNvSpPr>
      </xdr:nvSpPr>
      <xdr:spPr bwMode="auto">
        <a:xfrm>
          <a:off x="4762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526515</xdr:rowOff>
    </xdr:to>
    <xdr:sp macro="" textlink="">
      <xdr:nvSpPr>
        <xdr:cNvPr id="7" name="AutoShape 2" descr="Emparejamiento">
          <a:hlinkClick xmlns:r="http://schemas.openxmlformats.org/officeDocument/2006/relationships" r:id="rId5" tooltip="Editar pregunta 2"/>
          <a:extLst>
            <a:ext uri="{FF2B5EF4-FFF2-40B4-BE49-F238E27FC236}">
              <a16:creationId xmlns:a16="http://schemas.microsoft.com/office/drawing/2014/main" id="{91873599-D83A-41E9-AAFF-044581B7C02B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39221</xdr:rowOff>
    </xdr:to>
    <xdr:sp macro="" textlink="">
      <xdr:nvSpPr>
        <xdr:cNvPr id="8" name="AutoShape 3" descr="Opción múltiple">
          <a:hlinkClick xmlns:r="http://schemas.openxmlformats.org/officeDocument/2006/relationships" r:id="rId6" tooltip="Editar pregunta 3"/>
          <a:extLst>
            <a:ext uri="{FF2B5EF4-FFF2-40B4-BE49-F238E27FC236}">
              <a16:creationId xmlns:a16="http://schemas.microsoft.com/office/drawing/2014/main" id="{47A06C9E-0FD2-40FC-9659-2BAF1C00D56E}"/>
            </a:ext>
          </a:extLst>
        </xdr:cNvPr>
        <xdr:cNvSpPr>
          <a:spLocks noChangeAspect="1" noChangeArrowheads="1"/>
        </xdr:cNvSpPr>
      </xdr:nvSpPr>
      <xdr:spPr bwMode="auto">
        <a:xfrm>
          <a:off x="476250" y="682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28014</xdr:rowOff>
    </xdr:to>
    <xdr:sp macro="" textlink="">
      <xdr:nvSpPr>
        <xdr:cNvPr id="9" name="AutoShape 4" descr="Opción múltiple">
          <a:hlinkClick xmlns:r="http://schemas.openxmlformats.org/officeDocument/2006/relationships" r:id="rId7" tooltip="Editar pregunta 4"/>
          <a:extLst>
            <a:ext uri="{FF2B5EF4-FFF2-40B4-BE49-F238E27FC236}">
              <a16:creationId xmlns:a16="http://schemas.microsoft.com/office/drawing/2014/main" id="{AA86AAB9-9C55-4B7B-B5A6-C2C38B84DF7E}"/>
            </a:ext>
          </a:extLst>
        </xdr:cNvPr>
        <xdr:cNvSpPr>
          <a:spLocks noChangeAspect="1" noChangeArrowheads="1"/>
        </xdr:cNvSpPr>
      </xdr:nvSpPr>
      <xdr:spPr bwMode="auto">
        <a:xfrm>
          <a:off x="476250" y="703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14</xdr:row>
      <xdr:rowOff>38099</xdr:rowOff>
    </xdr:to>
    <xdr:sp macro="" textlink="">
      <xdr:nvSpPr>
        <xdr:cNvPr id="10" name="AutoShape 5" descr="Opción múltiple">
          <a:hlinkClick xmlns:r="http://schemas.openxmlformats.org/officeDocument/2006/relationships" r:id="rId8" tooltip="Editar pregunta 5"/>
          <a:extLst>
            <a:ext uri="{FF2B5EF4-FFF2-40B4-BE49-F238E27FC236}">
              <a16:creationId xmlns:a16="http://schemas.microsoft.com/office/drawing/2014/main" id="{261D863E-60A3-4725-942D-4A25ADAEAE90}"/>
            </a:ext>
          </a:extLst>
        </xdr:cNvPr>
        <xdr:cNvSpPr>
          <a:spLocks noChangeAspect="1" noChangeArrowheads="1"/>
        </xdr:cNvSpPr>
      </xdr:nvSpPr>
      <xdr:spPr bwMode="auto">
        <a:xfrm>
          <a:off x="476250" y="724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41461</xdr:rowOff>
    </xdr:to>
    <xdr:sp macro="" textlink="">
      <xdr:nvSpPr>
        <xdr:cNvPr id="11" name="AutoShape 6" descr="Opción múltiple">
          <a:hlinkClick xmlns:r="http://schemas.openxmlformats.org/officeDocument/2006/relationships" r:id="rId9" tooltip="Editar pregunta 6"/>
          <a:extLst>
            <a:ext uri="{FF2B5EF4-FFF2-40B4-BE49-F238E27FC236}">
              <a16:creationId xmlns:a16="http://schemas.microsoft.com/office/drawing/2014/main" id="{C5261ADF-AAB8-498D-B529-A06A8ED3079A}"/>
            </a:ext>
          </a:extLst>
        </xdr:cNvPr>
        <xdr:cNvSpPr>
          <a:spLocks noChangeAspect="1" noChangeArrowheads="1"/>
        </xdr:cNvSpPr>
      </xdr:nvSpPr>
      <xdr:spPr bwMode="auto">
        <a:xfrm>
          <a:off x="476250" y="7458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39221</xdr:rowOff>
    </xdr:to>
    <xdr:sp macro="" textlink="">
      <xdr:nvSpPr>
        <xdr:cNvPr id="12" name="AutoShape 10" descr="Opción múltiple">
          <a:hlinkClick xmlns:r="http://schemas.openxmlformats.org/officeDocument/2006/relationships" r:id="rId10" tooltip="Editar pregunta 10"/>
          <a:extLst>
            <a:ext uri="{FF2B5EF4-FFF2-40B4-BE49-F238E27FC236}">
              <a16:creationId xmlns:a16="http://schemas.microsoft.com/office/drawing/2014/main" id="{76C6FF0E-4BEF-456C-95D6-6693AAD76C30}"/>
            </a:ext>
          </a:extLst>
        </xdr:cNvPr>
        <xdr:cNvSpPr>
          <a:spLocks noChangeAspect="1" noChangeArrowheads="1"/>
        </xdr:cNvSpPr>
      </xdr:nvSpPr>
      <xdr:spPr bwMode="auto">
        <a:xfrm>
          <a:off x="476250" y="16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206748</xdr:rowOff>
    </xdr:to>
    <xdr:sp macro="" textlink="">
      <xdr:nvSpPr>
        <xdr:cNvPr id="13" name="AutoShape 11" descr="Emparejamiento">
          <a:hlinkClick xmlns:r="http://schemas.openxmlformats.org/officeDocument/2006/relationships" r:id="rId11" tooltip="Editar pregunta 11"/>
          <a:extLst>
            <a:ext uri="{FF2B5EF4-FFF2-40B4-BE49-F238E27FC236}">
              <a16:creationId xmlns:a16="http://schemas.microsoft.com/office/drawing/2014/main" id="{F7F6D2B2-CD84-4E0A-B1A4-1078914B37D8}"/>
            </a:ext>
          </a:extLst>
        </xdr:cNvPr>
        <xdr:cNvSpPr>
          <a:spLocks noChangeAspect="1" noChangeArrowheads="1"/>
        </xdr:cNvSpPr>
      </xdr:nvSpPr>
      <xdr:spPr bwMode="auto">
        <a:xfrm>
          <a:off x="476250" y="21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212912</xdr:rowOff>
    </xdr:to>
    <xdr:sp macro="" textlink="">
      <xdr:nvSpPr>
        <xdr:cNvPr id="14" name="AutoShape 12" descr="Opción múltiple">
          <a:hlinkClick xmlns:r="http://schemas.openxmlformats.org/officeDocument/2006/relationships" r:id="rId12" tooltip="Editar pregunta 12"/>
          <a:extLst>
            <a:ext uri="{FF2B5EF4-FFF2-40B4-BE49-F238E27FC236}">
              <a16:creationId xmlns:a16="http://schemas.microsoft.com/office/drawing/2014/main" id="{203F38FF-C5B6-408A-98E8-25DBB8C92E04}"/>
            </a:ext>
          </a:extLst>
        </xdr:cNvPr>
        <xdr:cNvSpPr>
          <a:spLocks noChangeAspect="1" noChangeArrowheads="1"/>
        </xdr:cNvSpPr>
      </xdr:nvSpPr>
      <xdr:spPr bwMode="auto">
        <a:xfrm>
          <a:off x="476250" y="268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35859</xdr:rowOff>
    </xdr:to>
    <xdr:sp macro="" textlink="">
      <xdr:nvSpPr>
        <xdr:cNvPr id="15" name="AutoShape 13" descr="Verdadero/Falso">
          <a:hlinkClick xmlns:r="http://schemas.openxmlformats.org/officeDocument/2006/relationships" r:id="rId13" tooltip="Editar pregunta 13"/>
          <a:extLst>
            <a:ext uri="{FF2B5EF4-FFF2-40B4-BE49-F238E27FC236}">
              <a16:creationId xmlns:a16="http://schemas.microsoft.com/office/drawing/2014/main" id="{E3434407-CD77-4038-B192-1F1D279DA040}"/>
            </a:ext>
          </a:extLst>
        </xdr:cNvPr>
        <xdr:cNvSpPr>
          <a:spLocks noChangeAspect="1" noChangeArrowheads="1"/>
        </xdr:cNvSpPr>
      </xdr:nvSpPr>
      <xdr:spPr bwMode="auto">
        <a:xfrm>
          <a:off x="476250" y="320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14</xdr:row>
      <xdr:rowOff>24654</xdr:rowOff>
    </xdr:to>
    <xdr:sp macro="" textlink="">
      <xdr:nvSpPr>
        <xdr:cNvPr id="16" name="AutoShape 14" descr="Verdadero/Falso">
          <a:hlinkClick xmlns:r="http://schemas.openxmlformats.org/officeDocument/2006/relationships" r:id="rId14" tooltip="Editar pregunta 14"/>
          <a:extLst>
            <a:ext uri="{FF2B5EF4-FFF2-40B4-BE49-F238E27FC236}">
              <a16:creationId xmlns:a16="http://schemas.microsoft.com/office/drawing/2014/main" id="{63609E71-565E-48BE-9103-6C80402367AA}"/>
            </a:ext>
          </a:extLst>
        </xdr:cNvPr>
        <xdr:cNvSpPr>
          <a:spLocks noChangeAspect="1" noChangeArrowheads="1"/>
        </xdr:cNvSpPr>
      </xdr:nvSpPr>
      <xdr:spPr bwMode="auto">
        <a:xfrm>
          <a:off x="476250" y="371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39221</xdr:rowOff>
    </xdr:to>
    <xdr:sp macro="" textlink="">
      <xdr:nvSpPr>
        <xdr:cNvPr id="17" name="AutoShape 15" descr="Verdadero/Falso">
          <a:hlinkClick xmlns:r="http://schemas.openxmlformats.org/officeDocument/2006/relationships" r:id="rId15" tooltip="Editar pregunta 15"/>
          <a:extLst>
            <a:ext uri="{FF2B5EF4-FFF2-40B4-BE49-F238E27FC236}">
              <a16:creationId xmlns:a16="http://schemas.microsoft.com/office/drawing/2014/main" id="{8CD0B585-94FB-4472-9534-01F34A953881}"/>
            </a:ext>
          </a:extLst>
        </xdr:cNvPr>
        <xdr:cNvSpPr>
          <a:spLocks noChangeAspect="1" noChangeArrowheads="1"/>
        </xdr:cNvSpPr>
      </xdr:nvSpPr>
      <xdr:spPr bwMode="auto">
        <a:xfrm>
          <a:off x="476250" y="4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14</xdr:row>
      <xdr:rowOff>24654</xdr:rowOff>
    </xdr:to>
    <xdr:sp macro="" textlink="">
      <xdr:nvSpPr>
        <xdr:cNvPr id="18" name="AutoShape 16" descr="Opción múltiple">
          <a:hlinkClick xmlns:r="http://schemas.openxmlformats.org/officeDocument/2006/relationships" r:id="rId16" tooltip="Editar pregunta 16"/>
          <a:extLst>
            <a:ext uri="{FF2B5EF4-FFF2-40B4-BE49-F238E27FC236}">
              <a16:creationId xmlns:a16="http://schemas.microsoft.com/office/drawing/2014/main" id="{A15DE8CF-06C5-47E3-9BF6-B3A1BA761F84}"/>
            </a:ext>
          </a:extLst>
        </xdr:cNvPr>
        <xdr:cNvSpPr>
          <a:spLocks noChangeAspect="1" noChangeArrowheads="1"/>
        </xdr:cNvSpPr>
      </xdr:nvSpPr>
      <xdr:spPr bwMode="auto">
        <a:xfrm>
          <a:off x="476250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14</xdr:row>
      <xdr:rowOff>28016</xdr:rowOff>
    </xdr:to>
    <xdr:sp macro="" textlink="">
      <xdr:nvSpPr>
        <xdr:cNvPr id="19" name="AutoShape 17" descr="Opción múltiple">
          <a:hlinkClick xmlns:r="http://schemas.openxmlformats.org/officeDocument/2006/relationships" r:id="rId17" tooltip="Editar pregunta 17"/>
          <a:extLst>
            <a:ext uri="{FF2B5EF4-FFF2-40B4-BE49-F238E27FC236}">
              <a16:creationId xmlns:a16="http://schemas.microsoft.com/office/drawing/2014/main" id="{D2AE5198-238D-4E91-BED1-68661D7CB8B0}"/>
            </a:ext>
          </a:extLst>
        </xdr:cNvPr>
        <xdr:cNvSpPr>
          <a:spLocks noChangeAspect="1" noChangeArrowheads="1"/>
        </xdr:cNvSpPr>
      </xdr:nvSpPr>
      <xdr:spPr bwMode="auto">
        <a:xfrm>
          <a:off x="476250" y="47434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308162</xdr:rowOff>
    </xdr:to>
    <xdr:sp macro="" textlink="">
      <xdr:nvSpPr>
        <xdr:cNvPr id="20" name="AutoShape 18" descr="Opción múltiple">
          <a:hlinkClick xmlns:r="http://schemas.openxmlformats.org/officeDocument/2006/relationships" r:id="rId18" tooltip="Editar pregunta 18"/>
          <a:extLst>
            <a:ext uri="{FF2B5EF4-FFF2-40B4-BE49-F238E27FC236}">
              <a16:creationId xmlns:a16="http://schemas.microsoft.com/office/drawing/2014/main" id="{355F7375-667C-48ED-A8AD-E6A0D93E3B74}"/>
            </a:ext>
          </a:extLst>
        </xdr:cNvPr>
        <xdr:cNvSpPr>
          <a:spLocks noChangeAspect="1" noChangeArrowheads="1"/>
        </xdr:cNvSpPr>
      </xdr:nvSpPr>
      <xdr:spPr bwMode="auto">
        <a:xfrm>
          <a:off x="47625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308161</xdr:rowOff>
    </xdr:to>
    <xdr:sp macro="" textlink="">
      <xdr:nvSpPr>
        <xdr:cNvPr id="21" name="AutoShape 19" descr="Emparejamiento">
          <a:hlinkClick xmlns:r="http://schemas.openxmlformats.org/officeDocument/2006/relationships" r:id="rId19" tooltip="Editar pregunta 19"/>
          <a:extLst>
            <a:ext uri="{FF2B5EF4-FFF2-40B4-BE49-F238E27FC236}">
              <a16:creationId xmlns:a16="http://schemas.microsoft.com/office/drawing/2014/main" id="{82A2C491-58C5-48EC-993A-864C646C730E}"/>
            </a:ext>
          </a:extLst>
        </xdr:cNvPr>
        <xdr:cNvSpPr>
          <a:spLocks noChangeAspect="1" noChangeArrowheads="1"/>
        </xdr:cNvSpPr>
      </xdr:nvSpPr>
      <xdr:spPr bwMode="auto">
        <a:xfrm>
          <a:off x="476250" y="5772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526516</xdr:rowOff>
    </xdr:to>
    <xdr:sp macro="" textlink="">
      <xdr:nvSpPr>
        <xdr:cNvPr id="22" name="AutoShape 20" descr="Opción múltiple">
          <a:hlinkClick xmlns:r="http://schemas.openxmlformats.org/officeDocument/2006/relationships" r:id="rId20" tooltip="Editar pregunta 20"/>
          <a:extLst>
            <a:ext uri="{FF2B5EF4-FFF2-40B4-BE49-F238E27FC236}">
              <a16:creationId xmlns:a16="http://schemas.microsoft.com/office/drawing/2014/main" id="{6DB58AFC-616C-4460-874E-AC6DD2E5FCCC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1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523154</xdr:rowOff>
    </xdr:to>
    <xdr:sp macro="" textlink="">
      <xdr:nvSpPr>
        <xdr:cNvPr id="23" name="AutoShape 21" descr="Arrastrar y soltar sobre texto">
          <a:hlinkClick xmlns:r="http://schemas.openxmlformats.org/officeDocument/2006/relationships" r:id="rId21" tooltip="Editar pregunta 21"/>
          <a:extLst>
            <a:ext uri="{FF2B5EF4-FFF2-40B4-BE49-F238E27FC236}">
              <a16:creationId xmlns:a16="http://schemas.microsoft.com/office/drawing/2014/main" id="{774F8D9E-EB4A-476A-B92C-E821F18326AD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509866</xdr:rowOff>
    </xdr:to>
    <xdr:sp macro="" textlink="">
      <xdr:nvSpPr>
        <xdr:cNvPr id="24" name="AutoShape 22" descr="Opción múltiple">
          <a:hlinkClick xmlns:r="http://schemas.openxmlformats.org/officeDocument/2006/relationships" r:id="rId22" tooltip="Editar pregunta 22"/>
          <a:extLst>
            <a:ext uri="{FF2B5EF4-FFF2-40B4-BE49-F238E27FC236}">
              <a16:creationId xmlns:a16="http://schemas.microsoft.com/office/drawing/2014/main" id="{D7D4ED9F-ABC6-4F1B-85D4-128989E88AFF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513227</xdr:rowOff>
    </xdr:to>
    <xdr:sp macro="" textlink="">
      <xdr:nvSpPr>
        <xdr:cNvPr id="25" name="AutoShape 23" descr="Opción múltiple">
          <a:hlinkClick xmlns:r="http://schemas.openxmlformats.org/officeDocument/2006/relationships" r:id="rId23" tooltip="Editar pregunta 23"/>
          <a:extLst>
            <a:ext uri="{FF2B5EF4-FFF2-40B4-BE49-F238E27FC236}">
              <a16:creationId xmlns:a16="http://schemas.microsoft.com/office/drawing/2014/main" id="{3E835CCA-0DF9-4BB8-B8F5-8D6AA95B26D2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0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308160</xdr:rowOff>
    </xdr:to>
    <xdr:sp macro="" textlink="">
      <xdr:nvSpPr>
        <xdr:cNvPr id="26" name="AutoShape 24" descr="Ensayo">
          <a:hlinkClick xmlns:r="http://schemas.openxmlformats.org/officeDocument/2006/relationships" r:id="rId24" tooltip="Editar pregunta 24"/>
          <a:extLst>
            <a:ext uri="{FF2B5EF4-FFF2-40B4-BE49-F238E27FC236}">
              <a16:creationId xmlns:a16="http://schemas.microsoft.com/office/drawing/2014/main" id="{7DA06C1C-DAD7-4558-A8A6-324740FA6159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212913</xdr:rowOff>
    </xdr:to>
    <xdr:sp macro="" textlink="">
      <xdr:nvSpPr>
        <xdr:cNvPr id="27" name="AutoShape 1" descr="Opción múltiple">
          <a:hlinkClick xmlns:r="http://schemas.openxmlformats.org/officeDocument/2006/relationships" r:id="rId4" tooltip="Editar pregunta 1"/>
          <a:extLst>
            <a:ext uri="{FF2B5EF4-FFF2-40B4-BE49-F238E27FC236}">
              <a16:creationId xmlns:a16="http://schemas.microsoft.com/office/drawing/2014/main" id="{C4AE3FBC-6E3D-4AFD-ACF5-0F9C8232B12B}"/>
            </a:ext>
          </a:extLst>
        </xdr:cNvPr>
        <xdr:cNvSpPr>
          <a:spLocks noChangeAspect="1" noChangeArrowheads="1"/>
        </xdr:cNvSpPr>
      </xdr:nvSpPr>
      <xdr:spPr bwMode="auto">
        <a:xfrm>
          <a:off x="4762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212913</xdr:rowOff>
    </xdr:to>
    <xdr:sp macro="" textlink="">
      <xdr:nvSpPr>
        <xdr:cNvPr id="28" name="AutoShape 2" descr="Emparejamiento">
          <a:hlinkClick xmlns:r="http://schemas.openxmlformats.org/officeDocument/2006/relationships" r:id="rId5" tooltip="Editar pregunta 2"/>
          <a:extLst>
            <a:ext uri="{FF2B5EF4-FFF2-40B4-BE49-F238E27FC236}">
              <a16:creationId xmlns:a16="http://schemas.microsoft.com/office/drawing/2014/main" id="{17577B0D-FE26-458F-A3EB-CD1CAD6297CC}"/>
            </a:ext>
          </a:extLst>
        </xdr:cNvPr>
        <xdr:cNvSpPr>
          <a:spLocks noChangeAspect="1" noChangeArrowheads="1"/>
        </xdr:cNvSpPr>
      </xdr:nvSpPr>
      <xdr:spPr bwMode="auto">
        <a:xfrm>
          <a:off x="4762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39220</xdr:rowOff>
    </xdr:to>
    <xdr:sp macro="" textlink="">
      <xdr:nvSpPr>
        <xdr:cNvPr id="29" name="AutoShape 3" descr="Opción múltiple">
          <a:hlinkClick xmlns:r="http://schemas.openxmlformats.org/officeDocument/2006/relationships" r:id="rId6" tooltip="Editar pregunta 3"/>
          <a:extLst>
            <a:ext uri="{FF2B5EF4-FFF2-40B4-BE49-F238E27FC236}">
              <a16:creationId xmlns:a16="http://schemas.microsoft.com/office/drawing/2014/main" id="{EA5731FB-D53C-499A-91C4-A350BC68A7D8}"/>
            </a:ext>
          </a:extLst>
        </xdr:cNvPr>
        <xdr:cNvSpPr>
          <a:spLocks noChangeAspect="1" noChangeArrowheads="1"/>
        </xdr:cNvSpPr>
      </xdr:nvSpPr>
      <xdr:spPr bwMode="auto">
        <a:xfrm>
          <a:off x="476250" y="16573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206748</xdr:rowOff>
    </xdr:to>
    <xdr:sp macro="" textlink="">
      <xdr:nvSpPr>
        <xdr:cNvPr id="30" name="AutoShape 4" descr="Opción múltiple">
          <a:hlinkClick xmlns:r="http://schemas.openxmlformats.org/officeDocument/2006/relationships" r:id="rId7" tooltip="Editar pregunta 4"/>
          <a:extLst>
            <a:ext uri="{FF2B5EF4-FFF2-40B4-BE49-F238E27FC236}">
              <a16:creationId xmlns:a16="http://schemas.microsoft.com/office/drawing/2014/main" id="{8A181CAA-6C3A-46CC-9735-737D84ADAD06}"/>
            </a:ext>
          </a:extLst>
        </xdr:cNvPr>
        <xdr:cNvSpPr>
          <a:spLocks noChangeAspect="1" noChangeArrowheads="1"/>
        </xdr:cNvSpPr>
      </xdr:nvSpPr>
      <xdr:spPr bwMode="auto">
        <a:xfrm>
          <a:off x="476250" y="21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212911</xdr:rowOff>
    </xdr:to>
    <xdr:sp macro="" textlink="">
      <xdr:nvSpPr>
        <xdr:cNvPr id="31" name="AutoShape 5" descr="Opción múltiple">
          <a:hlinkClick xmlns:r="http://schemas.openxmlformats.org/officeDocument/2006/relationships" r:id="rId8" tooltip="Editar pregunta 5"/>
          <a:extLst>
            <a:ext uri="{FF2B5EF4-FFF2-40B4-BE49-F238E27FC236}">
              <a16:creationId xmlns:a16="http://schemas.microsoft.com/office/drawing/2014/main" id="{F1E7030E-8730-41F2-9C92-D49E414F59F4}"/>
            </a:ext>
          </a:extLst>
        </xdr:cNvPr>
        <xdr:cNvSpPr>
          <a:spLocks noChangeAspect="1" noChangeArrowheads="1"/>
        </xdr:cNvSpPr>
      </xdr:nvSpPr>
      <xdr:spPr bwMode="auto">
        <a:xfrm>
          <a:off x="476250" y="2686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35859</xdr:rowOff>
    </xdr:to>
    <xdr:sp macro="" textlink="">
      <xdr:nvSpPr>
        <xdr:cNvPr id="32" name="AutoShape 6" descr="Opción múltiple">
          <a:hlinkClick xmlns:r="http://schemas.openxmlformats.org/officeDocument/2006/relationships" r:id="rId9" tooltip="Editar pregunta 6"/>
          <a:extLst>
            <a:ext uri="{FF2B5EF4-FFF2-40B4-BE49-F238E27FC236}">
              <a16:creationId xmlns:a16="http://schemas.microsoft.com/office/drawing/2014/main" id="{E4503A2D-5B14-45D0-9585-34F6969B3C41}"/>
            </a:ext>
          </a:extLst>
        </xdr:cNvPr>
        <xdr:cNvSpPr>
          <a:spLocks noChangeAspect="1" noChangeArrowheads="1"/>
        </xdr:cNvSpPr>
      </xdr:nvSpPr>
      <xdr:spPr bwMode="auto">
        <a:xfrm>
          <a:off x="476250" y="320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39222</xdr:rowOff>
    </xdr:to>
    <xdr:sp macro="" textlink="">
      <xdr:nvSpPr>
        <xdr:cNvPr id="33" name="AutoShape 7" descr="Opción múltiple">
          <a:hlinkClick xmlns:r="http://schemas.openxmlformats.org/officeDocument/2006/relationships" r:id="rId25" tooltip="Editar pregunta 7"/>
          <a:extLst>
            <a:ext uri="{FF2B5EF4-FFF2-40B4-BE49-F238E27FC236}">
              <a16:creationId xmlns:a16="http://schemas.microsoft.com/office/drawing/2014/main" id="{65FD5634-B168-4438-AEB4-D3862AE7F109}"/>
            </a:ext>
          </a:extLst>
        </xdr:cNvPr>
        <xdr:cNvSpPr>
          <a:spLocks noChangeAspect="1" noChangeArrowheads="1"/>
        </xdr:cNvSpPr>
      </xdr:nvSpPr>
      <xdr:spPr bwMode="auto">
        <a:xfrm>
          <a:off x="476250" y="42291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14</xdr:row>
      <xdr:rowOff>24654</xdr:rowOff>
    </xdr:to>
    <xdr:sp macro="" textlink="">
      <xdr:nvSpPr>
        <xdr:cNvPr id="34" name="AutoShape 8" descr="Opción múltiple">
          <a:hlinkClick xmlns:r="http://schemas.openxmlformats.org/officeDocument/2006/relationships" r:id="rId26" tooltip="Editar pregunta 8"/>
          <a:extLst>
            <a:ext uri="{FF2B5EF4-FFF2-40B4-BE49-F238E27FC236}">
              <a16:creationId xmlns:a16="http://schemas.microsoft.com/office/drawing/2014/main" id="{68EBCA64-B20F-404B-B9EB-007113BDAA29}"/>
            </a:ext>
          </a:extLst>
        </xdr:cNvPr>
        <xdr:cNvSpPr>
          <a:spLocks noChangeAspect="1" noChangeArrowheads="1"/>
        </xdr:cNvSpPr>
      </xdr:nvSpPr>
      <xdr:spPr bwMode="auto">
        <a:xfrm>
          <a:off x="476250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9</xdr:row>
      <xdr:rowOff>216272</xdr:rowOff>
    </xdr:to>
    <xdr:sp macro="" textlink="">
      <xdr:nvSpPr>
        <xdr:cNvPr id="35" name="AutoShape 9" descr="Elige la palabra perdida">
          <a:hlinkClick xmlns:r="http://schemas.openxmlformats.org/officeDocument/2006/relationships" r:id="rId27" tooltip="Editar pregunta 9"/>
          <a:extLst>
            <a:ext uri="{FF2B5EF4-FFF2-40B4-BE49-F238E27FC236}">
              <a16:creationId xmlns:a16="http://schemas.microsoft.com/office/drawing/2014/main" id="{AD4972FB-46E5-4087-9C03-D448765F3C7E}"/>
            </a:ext>
          </a:extLst>
        </xdr:cNvPr>
        <xdr:cNvSpPr>
          <a:spLocks noChangeAspect="1" noChangeArrowheads="1"/>
        </xdr:cNvSpPr>
      </xdr:nvSpPr>
      <xdr:spPr bwMode="auto">
        <a:xfrm>
          <a:off x="476250" y="5257800"/>
          <a:ext cx="304800" cy="30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308162</xdr:rowOff>
    </xdr:to>
    <xdr:sp macro="" textlink="">
      <xdr:nvSpPr>
        <xdr:cNvPr id="36" name="AutoShape 10" descr="Opción múltiple">
          <a:hlinkClick xmlns:r="http://schemas.openxmlformats.org/officeDocument/2006/relationships" r:id="rId10" tooltip="Editar pregunta 10"/>
          <a:extLst>
            <a:ext uri="{FF2B5EF4-FFF2-40B4-BE49-F238E27FC236}">
              <a16:creationId xmlns:a16="http://schemas.microsoft.com/office/drawing/2014/main" id="{5AD4FC47-33A1-4AC4-9A25-99690149AB9F}"/>
            </a:ext>
          </a:extLst>
        </xdr:cNvPr>
        <xdr:cNvSpPr>
          <a:spLocks noChangeAspect="1" noChangeArrowheads="1"/>
        </xdr:cNvSpPr>
      </xdr:nvSpPr>
      <xdr:spPr bwMode="auto">
        <a:xfrm>
          <a:off x="47625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39220</xdr:rowOff>
    </xdr:to>
    <xdr:sp macro="" textlink="">
      <xdr:nvSpPr>
        <xdr:cNvPr id="37" name="AutoShape 11" descr="Emparejamiento">
          <a:hlinkClick xmlns:r="http://schemas.openxmlformats.org/officeDocument/2006/relationships" r:id="rId11" tooltip="Editar pregunta 11"/>
          <a:extLst>
            <a:ext uri="{FF2B5EF4-FFF2-40B4-BE49-F238E27FC236}">
              <a16:creationId xmlns:a16="http://schemas.microsoft.com/office/drawing/2014/main" id="{2F7CF3CD-334D-48D0-9E17-3448FD6AF7C2}"/>
            </a:ext>
          </a:extLst>
        </xdr:cNvPr>
        <xdr:cNvSpPr>
          <a:spLocks noChangeAspect="1" noChangeArrowheads="1"/>
        </xdr:cNvSpPr>
      </xdr:nvSpPr>
      <xdr:spPr bwMode="auto">
        <a:xfrm>
          <a:off x="476250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526515</xdr:rowOff>
    </xdr:to>
    <xdr:sp macro="" textlink="">
      <xdr:nvSpPr>
        <xdr:cNvPr id="38" name="AutoShape 12" descr="Opción múltiple">
          <a:hlinkClick xmlns:r="http://schemas.openxmlformats.org/officeDocument/2006/relationships" r:id="rId12" tooltip="Editar pregunta 12"/>
          <a:extLst>
            <a:ext uri="{FF2B5EF4-FFF2-40B4-BE49-F238E27FC236}">
              <a16:creationId xmlns:a16="http://schemas.microsoft.com/office/drawing/2014/main" id="{E82D15F2-D7BD-4ABC-8AF5-2B8B8BF567E8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523154</xdr:rowOff>
    </xdr:to>
    <xdr:sp macro="" textlink="">
      <xdr:nvSpPr>
        <xdr:cNvPr id="39" name="AutoShape 13" descr="Verdadero/Falso">
          <a:hlinkClick xmlns:r="http://schemas.openxmlformats.org/officeDocument/2006/relationships" r:id="rId13" tooltip="Editar pregunta 13"/>
          <a:extLst>
            <a:ext uri="{FF2B5EF4-FFF2-40B4-BE49-F238E27FC236}">
              <a16:creationId xmlns:a16="http://schemas.microsoft.com/office/drawing/2014/main" id="{05DC20A9-61A4-41C1-A343-4497AEA4E819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1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291193</xdr:colOff>
      <xdr:row>14</xdr:row>
      <xdr:rowOff>23612</xdr:rowOff>
    </xdr:to>
    <xdr:sp macro="" textlink="">
      <xdr:nvSpPr>
        <xdr:cNvPr id="40" name="AutoShape 14" descr="Verdadero/Falso">
          <a:hlinkClick xmlns:r="http://schemas.openxmlformats.org/officeDocument/2006/relationships" r:id="rId14" tooltip="Editar pregunta 14"/>
          <a:extLst>
            <a:ext uri="{FF2B5EF4-FFF2-40B4-BE49-F238E27FC236}">
              <a16:creationId xmlns:a16="http://schemas.microsoft.com/office/drawing/2014/main" id="{57E85A99-2C02-4186-8D25-D29E2CA7B301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291193" cy="311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509866</xdr:rowOff>
    </xdr:to>
    <xdr:sp macro="" textlink="">
      <xdr:nvSpPr>
        <xdr:cNvPr id="41" name="AutoShape 15" descr="Verdadero/Falso">
          <a:hlinkClick xmlns:r="http://schemas.openxmlformats.org/officeDocument/2006/relationships" r:id="rId15" tooltip="Editar pregunta 15"/>
          <a:extLst>
            <a:ext uri="{FF2B5EF4-FFF2-40B4-BE49-F238E27FC236}">
              <a16:creationId xmlns:a16="http://schemas.microsoft.com/office/drawing/2014/main" id="{E3657A21-2C32-4E32-9D84-1CAF2E4744EA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311522</xdr:rowOff>
    </xdr:to>
    <xdr:sp macro="" textlink="">
      <xdr:nvSpPr>
        <xdr:cNvPr id="42" name="AutoShape 16" descr="Opción múltiple">
          <a:hlinkClick xmlns:r="http://schemas.openxmlformats.org/officeDocument/2006/relationships" r:id="rId16" tooltip="Editar pregunta 16"/>
          <a:extLst>
            <a:ext uri="{FF2B5EF4-FFF2-40B4-BE49-F238E27FC236}">
              <a16:creationId xmlns:a16="http://schemas.microsoft.com/office/drawing/2014/main" id="{59B76FB0-CCCA-461F-B725-06BC36A880B8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106455</xdr:rowOff>
    </xdr:to>
    <xdr:sp macro="" textlink="">
      <xdr:nvSpPr>
        <xdr:cNvPr id="43" name="AutoShape 17" descr="Opción múltiple">
          <a:hlinkClick xmlns:r="http://schemas.openxmlformats.org/officeDocument/2006/relationships" r:id="rId17" tooltip="Editar pregunta 17"/>
          <a:extLst>
            <a:ext uri="{FF2B5EF4-FFF2-40B4-BE49-F238E27FC236}">
              <a16:creationId xmlns:a16="http://schemas.microsoft.com/office/drawing/2014/main" id="{1292458E-85E9-4577-815D-10DCC48D956A}"/>
            </a:ext>
          </a:extLst>
        </xdr:cNvPr>
        <xdr:cNvSpPr>
          <a:spLocks noChangeAspect="1" noChangeArrowheads="1"/>
        </xdr:cNvSpPr>
      </xdr:nvSpPr>
      <xdr:spPr bwMode="auto">
        <a:xfrm>
          <a:off x="476250" y="66198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39222</xdr:rowOff>
    </xdr:to>
    <xdr:sp macro="" textlink="">
      <xdr:nvSpPr>
        <xdr:cNvPr id="44" name="AutoShape 18" descr="Opción múltiple">
          <a:hlinkClick xmlns:r="http://schemas.openxmlformats.org/officeDocument/2006/relationships" r:id="rId18" tooltip="Editar pregunta 18"/>
          <a:extLst>
            <a:ext uri="{FF2B5EF4-FFF2-40B4-BE49-F238E27FC236}">
              <a16:creationId xmlns:a16="http://schemas.microsoft.com/office/drawing/2014/main" id="{663F7730-5BE0-4F52-8214-25D5DBCAA3E7}"/>
            </a:ext>
          </a:extLst>
        </xdr:cNvPr>
        <xdr:cNvSpPr>
          <a:spLocks noChangeAspect="1" noChangeArrowheads="1"/>
        </xdr:cNvSpPr>
      </xdr:nvSpPr>
      <xdr:spPr bwMode="auto">
        <a:xfrm>
          <a:off x="476250" y="68294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28013</xdr:rowOff>
    </xdr:to>
    <xdr:sp macro="" textlink="">
      <xdr:nvSpPr>
        <xdr:cNvPr id="45" name="AutoShape 19" descr="Emparejamiento">
          <a:hlinkClick xmlns:r="http://schemas.openxmlformats.org/officeDocument/2006/relationships" r:id="rId19" tooltip="Editar pregunta 19"/>
          <a:extLst>
            <a:ext uri="{FF2B5EF4-FFF2-40B4-BE49-F238E27FC236}">
              <a16:creationId xmlns:a16="http://schemas.microsoft.com/office/drawing/2014/main" id="{853A89A8-24A0-4532-8E43-80CC59FCB272}"/>
            </a:ext>
          </a:extLst>
        </xdr:cNvPr>
        <xdr:cNvSpPr>
          <a:spLocks noChangeAspect="1" noChangeArrowheads="1"/>
        </xdr:cNvSpPr>
      </xdr:nvSpPr>
      <xdr:spPr bwMode="auto">
        <a:xfrm>
          <a:off x="476250" y="70389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14</xdr:row>
      <xdr:rowOff>38101</xdr:rowOff>
    </xdr:to>
    <xdr:sp macro="" textlink="">
      <xdr:nvSpPr>
        <xdr:cNvPr id="46" name="AutoShape 20" descr="Opción múltiple">
          <a:hlinkClick xmlns:r="http://schemas.openxmlformats.org/officeDocument/2006/relationships" r:id="rId20" tooltip="Editar pregunta 20"/>
          <a:extLst>
            <a:ext uri="{FF2B5EF4-FFF2-40B4-BE49-F238E27FC236}">
              <a16:creationId xmlns:a16="http://schemas.microsoft.com/office/drawing/2014/main" id="{3C6306EC-6A15-4F5F-B6A4-4DB4A2C127D2}"/>
            </a:ext>
          </a:extLst>
        </xdr:cNvPr>
        <xdr:cNvSpPr>
          <a:spLocks noChangeAspect="1" noChangeArrowheads="1"/>
        </xdr:cNvSpPr>
      </xdr:nvSpPr>
      <xdr:spPr bwMode="auto">
        <a:xfrm>
          <a:off x="476250" y="7248525"/>
          <a:ext cx="304800" cy="30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13</xdr:row>
      <xdr:rowOff>41461</xdr:rowOff>
    </xdr:to>
    <xdr:sp macro="" textlink="">
      <xdr:nvSpPr>
        <xdr:cNvPr id="47" name="AutoShape 21" descr="Arrastrar y soltar sobre texto">
          <a:hlinkClick xmlns:r="http://schemas.openxmlformats.org/officeDocument/2006/relationships" r:id="rId21" tooltip="Editar pregunta 21"/>
          <a:extLst>
            <a:ext uri="{FF2B5EF4-FFF2-40B4-BE49-F238E27FC236}">
              <a16:creationId xmlns:a16="http://schemas.microsoft.com/office/drawing/2014/main" id="{E8DB0133-DECC-4479-9434-B8877FBB5F07}"/>
            </a:ext>
          </a:extLst>
        </xdr:cNvPr>
        <xdr:cNvSpPr>
          <a:spLocks noChangeAspect="1" noChangeArrowheads="1"/>
        </xdr:cNvSpPr>
      </xdr:nvSpPr>
      <xdr:spPr bwMode="auto">
        <a:xfrm>
          <a:off x="476250" y="7458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212912</xdr:rowOff>
    </xdr:to>
    <xdr:sp macro="" textlink="">
      <xdr:nvSpPr>
        <xdr:cNvPr id="76" name="AutoShape 1" descr="Opción múltiple">
          <a:hlinkClick xmlns:r="http://schemas.openxmlformats.org/officeDocument/2006/relationships" r:id="rId4" tooltip="Editar pregunta 1"/>
          <a:extLst>
            <a:ext uri="{FF2B5EF4-FFF2-40B4-BE49-F238E27FC236}">
              <a16:creationId xmlns:a16="http://schemas.microsoft.com/office/drawing/2014/main" id="{D0576575-63EA-41D8-8543-B12F7E919AE0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93845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308161</xdr:rowOff>
    </xdr:to>
    <xdr:sp macro="" textlink="">
      <xdr:nvSpPr>
        <xdr:cNvPr id="77" name="AutoShape 3" descr="Opción múltiple">
          <a:hlinkClick xmlns:r="http://schemas.openxmlformats.org/officeDocument/2006/relationships" r:id="rId6" tooltip="Editar pregunta 3"/>
          <a:extLst>
            <a:ext uri="{FF2B5EF4-FFF2-40B4-BE49-F238E27FC236}">
              <a16:creationId xmlns:a16="http://schemas.microsoft.com/office/drawing/2014/main" id="{A9731620-06C1-410F-8D28-C79CB86067D0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16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209550</xdr:rowOff>
    </xdr:to>
    <xdr:sp macro="" textlink="">
      <xdr:nvSpPr>
        <xdr:cNvPr id="78" name="AutoShape 12" descr="Opción múltiple">
          <a:hlinkClick xmlns:r="http://schemas.openxmlformats.org/officeDocument/2006/relationships" r:id="rId12" tooltip="Editar pregunta 12"/>
          <a:extLst>
            <a:ext uri="{FF2B5EF4-FFF2-40B4-BE49-F238E27FC236}">
              <a16:creationId xmlns:a16="http://schemas.microsoft.com/office/drawing/2014/main" id="{34375ABF-C8B6-49D5-91AB-C655694DB9D2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6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308162</xdr:rowOff>
    </xdr:to>
    <xdr:sp macro="" textlink="">
      <xdr:nvSpPr>
        <xdr:cNvPr id="79" name="AutoShape 18" descr="Opción múltiple">
          <a:hlinkClick xmlns:r="http://schemas.openxmlformats.org/officeDocument/2006/relationships" r:id="rId18" tooltip="Editar pregunta 18"/>
          <a:extLst>
            <a:ext uri="{FF2B5EF4-FFF2-40B4-BE49-F238E27FC236}">
              <a16:creationId xmlns:a16="http://schemas.microsoft.com/office/drawing/2014/main" id="{0D552B71-5151-4C01-BE7E-37FCDF60B58C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6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308161</xdr:rowOff>
    </xdr:to>
    <xdr:sp macro="" textlink="">
      <xdr:nvSpPr>
        <xdr:cNvPr id="80" name="AutoShape 19" descr="Emparejamiento">
          <a:hlinkClick xmlns:r="http://schemas.openxmlformats.org/officeDocument/2006/relationships" r:id="rId19" tooltip="Editar pregunta 19"/>
          <a:extLst>
            <a:ext uri="{FF2B5EF4-FFF2-40B4-BE49-F238E27FC236}">
              <a16:creationId xmlns:a16="http://schemas.microsoft.com/office/drawing/2014/main" id="{DE8965DB-D9A6-4112-9425-76BFCC63A5D2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6525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418379</xdr:rowOff>
    </xdr:to>
    <xdr:sp macro="" textlink="">
      <xdr:nvSpPr>
        <xdr:cNvPr id="81" name="AutoShape 21" descr="Arrastrar y soltar sobre texto">
          <a:hlinkClick xmlns:r="http://schemas.openxmlformats.org/officeDocument/2006/relationships" r:id="rId21" tooltip="Editar pregunta 21"/>
          <a:extLst>
            <a:ext uri="{FF2B5EF4-FFF2-40B4-BE49-F238E27FC236}">
              <a16:creationId xmlns:a16="http://schemas.microsoft.com/office/drawing/2014/main" id="{EE3609C3-8090-49B0-989F-43573380C37A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424100"/>
          <a:ext cx="304800" cy="5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9</xdr:row>
      <xdr:rowOff>308162</xdr:rowOff>
    </xdr:to>
    <xdr:sp macro="" textlink="">
      <xdr:nvSpPr>
        <xdr:cNvPr id="82" name="AutoShape 24" descr="Ensayo">
          <a:hlinkClick xmlns:r="http://schemas.openxmlformats.org/officeDocument/2006/relationships" r:id="rId24" tooltip="Editar pregunta 24"/>
          <a:extLst>
            <a:ext uri="{FF2B5EF4-FFF2-40B4-BE49-F238E27FC236}">
              <a16:creationId xmlns:a16="http://schemas.microsoft.com/office/drawing/2014/main" id="{BE2C6C47-BD61-4463-BAE6-DF4AC81D4F7E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39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212912</xdr:rowOff>
    </xdr:to>
    <xdr:sp macro="" textlink="">
      <xdr:nvSpPr>
        <xdr:cNvPr id="83" name="AutoShape 1" descr="Opción múltiple">
          <a:hlinkClick xmlns:r="http://schemas.openxmlformats.org/officeDocument/2006/relationships" r:id="rId4" tooltip="Editar pregunta 1"/>
          <a:extLst>
            <a:ext uri="{FF2B5EF4-FFF2-40B4-BE49-F238E27FC236}">
              <a16:creationId xmlns:a16="http://schemas.microsoft.com/office/drawing/2014/main" id="{A37D3708-3B90-4B02-9C84-E594659EEA50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93845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212912</xdr:rowOff>
    </xdr:to>
    <xdr:sp macro="" textlink="">
      <xdr:nvSpPr>
        <xdr:cNvPr id="84" name="AutoShape 2" descr="Emparejamiento">
          <a:hlinkClick xmlns:r="http://schemas.openxmlformats.org/officeDocument/2006/relationships" r:id="rId5" tooltip="Editar pregunta 2"/>
          <a:extLst>
            <a:ext uri="{FF2B5EF4-FFF2-40B4-BE49-F238E27FC236}">
              <a16:creationId xmlns:a16="http://schemas.microsoft.com/office/drawing/2014/main" id="{0DA573C7-76D2-4F14-9B8A-44DCE412F679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938450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209549</xdr:rowOff>
    </xdr:to>
    <xdr:sp macro="" textlink="">
      <xdr:nvSpPr>
        <xdr:cNvPr id="85" name="AutoShape 5" descr="Opción múltiple">
          <a:hlinkClick xmlns:r="http://schemas.openxmlformats.org/officeDocument/2006/relationships" r:id="rId8" tooltip="Editar pregunta 5"/>
          <a:extLst>
            <a:ext uri="{FF2B5EF4-FFF2-40B4-BE49-F238E27FC236}">
              <a16:creationId xmlns:a16="http://schemas.microsoft.com/office/drawing/2014/main" id="{004A4C2D-7DBB-4FE1-AEB9-C595800B241B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6812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308162</xdr:rowOff>
    </xdr:to>
    <xdr:sp macro="" textlink="">
      <xdr:nvSpPr>
        <xdr:cNvPr id="86" name="AutoShape 10" descr="Opción múltiple">
          <a:hlinkClick xmlns:r="http://schemas.openxmlformats.org/officeDocument/2006/relationships" r:id="rId10" tooltip="Editar pregunta 10"/>
          <a:extLst>
            <a:ext uri="{FF2B5EF4-FFF2-40B4-BE49-F238E27FC236}">
              <a16:creationId xmlns:a16="http://schemas.microsoft.com/office/drawing/2014/main" id="{8806C481-FF4D-401D-9F0D-C605C8D246D4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6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308161</xdr:rowOff>
    </xdr:to>
    <xdr:sp macro="" textlink="">
      <xdr:nvSpPr>
        <xdr:cNvPr id="87" name="AutoShape 11" descr="Emparejamiento">
          <a:hlinkClick xmlns:r="http://schemas.openxmlformats.org/officeDocument/2006/relationships" r:id="rId11" tooltip="Editar pregunta 11"/>
          <a:extLst>
            <a:ext uri="{FF2B5EF4-FFF2-40B4-BE49-F238E27FC236}">
              <a16:creationId xmlns:a16="http://schemas.microsoft.com/office/drawing/2014/main" id="{A77A9519-C790-4DAE-80E0-856B36E50DF7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909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418379</xdr:rowOff>
    </xdr:to>
    <xdr:sp macro="" textlink="">
      <xdr:nvSpPr>
        <xdr:cNvPr id="88" name="AutoShape 13" descr="Verdadero/Falso">
          <a:hlinkClick xmlns:r="http://schemas.openxmlformats.org/officeDocument/2006/relationships" r:id="rId13" tooltip="Editar pregunta 13"/>
          <a:extLst>
            <a:ext uri="{FF2B5EF4-FFF2-40B4-BE49-F238E27FC236}">
              <a16:creationId xmlns:a16="http://schemas.microsoft.com/office/drawing/2014/main" id="{F60C9FB1-5598-47C5-BA28-28C6D6B0214D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424100"/>
          <a:ext cx="304800" cy="5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9</xdr:row>
      <xdr:rowOff>311524</xdr:rowOff>
    </xdr:to>
    <xdr:sp macro="" textlink="">
      <xdr:nvSpPr>
        <xdr:cNvPr id="89" name="AutoShape 16" descr="Opción múltiple">
          <a:hlinkClick xmlns:r="http://schemas.openxmlformats.org/officeDocument/2006/relationships" r:id="rId16" tooltip="Editar pregunta 16"/>
          <a:extLst>
            <a:ext uri="{FF2B5EF4-FFF2-40B4-BE49-F238E27FC236}">
              <a16:creationId xmlns:a16="http://schemas.microsoft.com/office/drawing/2014/main" id="{FD2C14DE-962A-4FC4-B467-A624DB021C6A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3954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308162</xdr:rowOff>
    </xdr:to>
    <xdr:sp macro="" textlink="">
      <xdr:nvSpPr>
        <xdr:cNvPr id="90" name="AutoShape 18" descr="Opción múltiple">
          <a:hlinkClick xmlns:r="http://schemas.openxmlformats.org/officeDocument/2006/relationships" r:id="rId18" tooltip="Editar pregunta 18"/>
          <a:extLst>
            <a:ext uri="{FF2B5EF4-FFF2-40B4-BE49-F238E27FC236}">
              <a16:creationId xmlns:a16="http://schemas.microsoft.com/office/drawing/2014/main" id="{232D827C-7D4D-49A7-A226-93AB2FF27170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166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517710</xdr:rowOff>
    </xdr:to>
    <xdr:sp macro="" textlink="">
      <xdr:nvSpPr>
        <xdr:cNvPr id="91" name="AutoShape 4" descr="Opción múltiple">
          <a:hlinkClick xmlns:r="http://schemas.openxmlformats.org/officeDocument/2006/relationships" r:id="rId7" tooltip="Editar pregunta 4"/>
          <a:extLst>
            <a:ext uri="{FF2B5EF4-FFF2-40B4-BE49-F238E27FC236}">
              <a16:creationId xmlns:a16="http://schemas.microsoft.com/office/drawing/2014/main" id="{B9B39577-DC5A-4332-9FEC-92C925D3F516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938450"/>
          <a:ext cx="304800" cy="514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521073</xdr:rowOff>
    </xdr:to>
    <xdr:sp macro="" textlink="">
      <xdr:nvSpPr>
        <xdr:cNvPr id="92" name="AutoShape 11" descr="Emparejamiento">
          <a:hlinkClick xmlns:r="http://schemas.openxmlformats.org/officeDocument/2006/relationships" r:id="rId11" tooltip="Editar pregunta 11"/>
          <a:extLst>
            <a:ext uri="{FF2B5EF4-FFF2-40B4-BE49-F238E27FC236}">
              <a16:creationId xmlns:a16="http://schemas.microsoft.com/office/drawing/2014/main" id="{32E97272-C1E8-4C0D-BD76-BF2F1C3E2F08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13822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209551</xdr:rowOff>
    </xdr:to>
    <xdr:sp macro="" textlink="">
      <xdr:nvSpPr>
        <xdr:cNvPr id="93" name="AutoShape 12" descr="Opción múltiple">
          <a:hlinkClick xmlns:r="http://schemas.openxmlformats.org/officeDocument/2006/relationships" r:id="rId12" tooltip="Editar pregunta 12"/>
          <a:extLst>
            <a:ext uri="{FF2B5EF4-FFF2-40B4-BE49-F238E27FC236}">
              <a16:creationId xmlns:a16="http://schemas.microsoft.com/office/drawing/2014/main" id="{E40302E3-FEC2-4969-B1E5-B595DF4909BE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68127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308161</xdr:rowOff>
    </xdr:to>
    <xdr:sp macro="" textlink="">
      <xdr:nvSpPr>
        <xdr:cNvPr id="94" name="AutoShape 14" descr="Verdadero/Falso">
          <a:hlinkClick xmlns:r="http://schemas.openxmlformats.org/officeDocument/2006/relationships" r:id="rId14" tooltip="Editar pregunta 14"/>
          <a:extLst>
            <a:ext uri="{FF2B5EF4-FFF2-40B4-BE49-F238E27FC236}">
              <a16:creationId xmlns:a16="http://schemas.microsoft.com/office/drawing/2014/main" id="{93C9E5DC-AF58-4228-B87D-11D48E251606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909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308161</xdr:rowOff>
    </xdr:to>
    <xdr:sp macro="" textlink="">
      <xdr:nvSpPr>
        <xdr:cNvPr id="95" name="AutoShape 16" descr="Opción múltiple">
          <a:hlinkClick xmlns:r="http://schemas.openxmlformats.org/officeDocument/2006/relationships" r:id="rId16" tooltip="Editar pregunta 16"/>
          <a:extLst>
            <a:ext uri="{FF2B5EF4-FFF2-40B4-BE49-F238E27FC236}">
              <a16:creationId xmlns:a16="http://schemas.microsoft.com/office/drawing/2014/main" id="{B7C5F063-A69F-408D-9DF5-34F0A965694E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909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311523</xdr:rowOff>
    </xdr:to>
    <xdr:sp macro="" textlink="">
      <xdr:nvSpPr>
        <xdr:cNvPr id="96" name="AutoShape 17" descr="Opción múltiple">
          <a:hlinkClick xmlns:r="http://schemas.openxmlformats.org/officeDocument/2006/relationships" r:id="rId17" tooltip="Editar pregunta 17"/>
          <a:extLst>
            <a:ext uri="{FF2B5EF4-FFF2-40B4-BE49-F238E27FC236}">
              <a16:creationId xmlns:a16="http://schemas.microsoft.com/office/drawing/2014/main" id="{8E677F83-A2A8-468E-83CA-4950F1AD0111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90975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521073</xdr:rowOff>
    </xdr:to>
    <xdr:sp macro="" textlink="">
      <xdr:nvSpPr>
        <xdr:cNvPr id="97" name="AutoShape 4" descr="Opción múltiple">
          <a:hlinkClick xmlns:r="http://schemas.openxmlformats.org/officeDocument/2006/relationships" r:id="rId7" tooltip="Editar pregunta 4"/>
          <a:extLst>
            <a:ext uri="{FF2B5EF4-FFF2-40B4-BE49-F238E27FC236}">
              <a16:creationId xmlns:a16="http://schemas.microsoft.com/office/drawing/2014/main" id="{F8574616-1C8B-481F-A695-1DD8AD7726BA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13822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209550</xdr:rowOff>
    </xdr:to>
    <xdr:sp macro="" textlink="">
      <xdr:nvSpPr>
        <xdr:cNvPr id="98" name="AutoShape 5" descr="Opción múltiple">
          <a:hlinkClick xmlns:r="http://schemas.openxmlformats.org/officeDocument/2006/relationships" r:id="rId8" tooltip="Editar pregunta 5"/>
          <a:extLst>
            <a:ext uri="{FF2B5EF4-FFF2-40B4-BE49-F238E27FC236}">
              <a16:creationId xmlns:a16="http://schemas.microsoft.com/office/drawing/2014/main" id="{35C54B81-99DA-4441-BFE8-459375296B16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68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308161</xdr:rowOff>
    </xdr:to>
    <xdr:sp macro="" textlink="">
      <xdr:nvSpPr>
        <xdr:cNvPr id="99" name="AutoShape 8" descr="Opción múltiple">
          <a:hlinkClick xmlns:r="http://schemas.openxmlformats.org/officeDocument/2006/relationships" r:id="rId26" tooltip="Editar pregunta 8"/>
          <a:extLst>
            <a:ext uri="{FF2B5EF4-FFF2-40B4-BE49-F238E27FC236}">
              <a16:creationId xmlns:a16="http://schemas.microsoft.com/office/drawing/2014/main" id="{E5FCEC00-5EB3-4BFF-935C-F0083D143294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909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308161</xdr:rowOff>
    </xdr:to>
    <xdr:sp macro="" textlink="">
      <xdr:nvSpPr>
        <xdr:cNvPr id="100" name="AutoShape 11" descr="Emparejamiento">
          <a:hlinkClick xmlns:r="http://schemas.openxmlformats.org/officeDocument/2006/relationships" r:id="rId11" tooltip="Editar pregunta 11"/>
          <a:extLst>
            <a:ext uri="{FF2B5EF4-FFF2-40B4-BE49-F238E27FC236}">
              <a16:creationId xmlns:a16="http://schemas.microsoft.com/office/drawing/2014/main" id="{D3912547-7187-40F7-81ED-95CA12D38B00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16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9</xdr:row>
      <xdr:rowOff>521074</xdr:rowOff>
    </xdr:to>
    <xdr:sp macro="" textlink="">
      <xdr:nvSpPr>
        <xdr:cNvPr id="101" name="AutoShape 17" descr="Opción múltiple">
          <a:hlinkClick xmlns:r="http://schemas.openxmlformats.org/officeDocument/2006/relationships" r:id="rId17" tooltip="Editar pregunta 17"/>
          <a:extLst>
            <a:ext uri="{FF2B5EF4-FFF2-40B4-BE49-F238E27FC236}">
              <a16:creationId xmlns:a16="http://schemas.microsoft.com/office/drawing/2014/main" id="{6BF939FA-ADA6-4848-87FA-49B9DED570D4}"/>
            </a:ext>
          </a:extLst>
        </xdr:cNvPr>
        <xdr:cNvSpPr>
          <a:spLocks noChangeAspect="1" noChangeArrowheads="1"/>
        </xdr:cNvSpPr>
      </xdr:nvSpPr>
      <xdr:spPr bwMode="auto">
        <a:xfrm>
          <a:off x="6915150" y="393954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517709</xdr:rowOff>
    </xdr:to>
    <xdr:sp macro="" textlink="">
      <xdr:nvSpPr>
        <xdr:cNvPr id="102" name="AutoShape 19" descr="Emparejamiento">
          <a:hlinkClick xmlns:r="http://schemas.openxmlformats.org/officeDocument/2006/relationships" r:id="rId19" tooltip="Editar pregunta 19"/>
          <a:extLst>
            <a:ext uri="{FF2B5EF4-FFF2-40B4-BE49-F238E27FC236}">
              <a16:creationId xmlns:a16="http://schemas.microsoft.com/office/drawing/2014/main" id="{30CAF854-D187-45C8-B27E-E661312DCBBD}"/>
            </a:ext>
          </a:extLst>
        </xdr:cNvPr>
        <xdr:cNvSpPr>
          <a:spLocks noChangeAspect="1" noChangeArrowheads="1"/>
        </xdr:cNvSpPr>
      </xdr:nvSpPr>
      <xdr:spPr bwMode="auto">
        <a:xfrm>
          <a:off x="6915150" y="40938450"/>
          <a:ext cx="304800" cy="514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280147</xdr:colOff>
      <xdr:row>3</xdr:row>
      <xdr:rowOff>1030941</xdr:rowOff>
    </xdr:from>
    <xdr:to>
      <xdr:col>16</xdr:col>
      <xdr:colOff>492179</xdr:colOff>
      <xdr:row>10</xdr:row>
      <xdr:rowOff>58430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EC22FE91-8D53-4E2F-96CF-F1688B92B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177209</xdr:colOff>
      <xdr:row>0</xdr:row>
      <xdr:rowOff>88605</xdr:rowOff>
    </xdr:from>
    <xdr:to>
      <xdr:col>1</xdr:col>
      <xdr:colOff>897209</xdr:colOff>
      <xdr:row>2</xdr:row>
      <xdr:rowOff>43417</xdr:rowOff>
    </xdr:to>
    <xdr:pic>
      <xdr:nvPicPr>
        <xdr:cNvPr id="2" name="Gráfic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11B144-64C4-4BB3-9860-5B8395F4B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3662" y="88605"/>
          <a:ext cx="720000" cy="7190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4F317A-6DCA-495D-9F6E-664340AC7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47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7D937B-62D4-4636-A3CD-FBDDAB86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1094255</xdr:colOff>
      <xdr:row>5</xdr:row>
      <xdr:rowOff>150160</xdr:rowOff>
    </xdr:from>
    <xdr:to>
      <xdr:col>10</xdr:col>
      <xdr:colOff>2923055</xdr:colOff>
      <xdr:row>19</xdr:row>
      <xdr:rowOff>5268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GIT 1">
              <a:extLst>
                <a:ext uri="{FF2B5EF4-FFF2-40B4-BE49-F238E27FC236}">
                  <a16:creationId xmlns:a16="http://schemas.microsoft.com/office/drawing/2014/main" id="{64904F9E-267B-4478-9EBA-FC9976E2CD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I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01843" y="1075765"/>
              <a:ext cx="1828800" cy="2809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1167093</xdr:colOff>
      <xdr:row>2</xdr:row>
      <xdr:rowOff>123265</xdr:rowOff>
    </xdr:from>
    <xdr:to>
      <xdr:col>11</xdr:col>
      <xdr:colOff>2995893</xdr:colOff>
      <xdr:row>15</xdr:row>
      <xdr:rowOff>86846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Relación Usuarios&#10;Contratistas">
              <a:extLst>
                <a:ext uri="{FF2B5EF4-FFF2-40B4-BE49-F238E27FC236}">
                  <a16:creationId xmlns:a16="http://schemas.microsoft.com/office/drawing/2014/main" id="{E769B1E6-3AA5-43AE-AE6C-1D67683473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lación Usuarios&#10;Contratista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04534" y="694765"/>
              <a:ext cx="1828800" cy="2809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155</xdr:row>
      <xdr:rowOff>0</xdr:rowOff>
    </xdr:from>
    <xdr:to>
      <xdr:col>7</xdr:col>
      <xdr:colOff>304800</xdr:colOff>
      <xdr:row>155</xdr:row>
      <xdr:rowOff>209550</xdr:rowOff>
    </xdr:to>
    <xdr:sp macro="" textlink="">
      <xdr:nvSpPr>
        <xdr:cNvPr id="3" name="AutoShape 1" descr="Opción múltiple">
          <a:hlinkClick xmlns:r="http://schemas.openxmlformats.org/officeDocument/2006/relationships" r:id="rId1" tooltip="Editar pregunta 1"/>
          <a:extLst>
            <a:ext uri="{FF2B5EF4-FFF2-40B4-BE49-F238E27FC236}">
              <a16:creationId xmlns:a16="http://schemas.microsoft.com/office/drawing/2014/main" id="{B1BCDF16-0A6E-4CD3-9EBD-70405B4E7743}"/>
            </a:ext>
          </a:extLst>
        </xdr:cNvPr>
        <xdr:cNvSpPr>
          <a:spLocks noChangeAspect="1" noChangeArrowheads="1"/>
        </xdr:cNvSpPr>
      </xdr:nvSpPr>
      <xdr:spPr bwMode="auto">
        <a:xfrm>
          <a:off x="476250" y="1400175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304800</xdr:colOff>
      <xdr:row>172</xdr:row>
      <xdr:rowOff>5443</xdr:rowOff>
    </xdr:to>
    <xdr:sp macro="" textlink="">
      <xdr:nvSpPr>
        <xdr:cNvPr id="4" name="AutoShape 2" descr="Emparejamiento">
          <a:hlinkClick xmlns:r="http://schemas.openxmlformats.org/officeDocument/2006/relationships" r:id="rId2" tooltip="Editar pregunta 2"/>
          <a:extLst>
            <a:ext uri="{FF2B5EF4-FFF2-40B4-BE49-F238E27FC236}">
              <a16:creationId xmlns:a16="http://schemas.microsoft.com/office/drawing/2014/main" id="{08BF225D-6F6D-4668-B436-5854104634CB}"/>
            </a:ext>
          </a:extLst>
        </xdr:cNvPr>
        <xdr:cNvSpPr>
          <a:spLocks noChangeAspect="1" noChangeArrowheads="1"/>
        </xdr:cNvSpPr>
      </xdr:nvSpPr>
      <xdr:spPr bwMode="auto">
        <a:xfrm>
          <a:off x="476250" y="3705225"/>
          <a:ext cx="304800" cy="5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304800</xdr:colOff>
      <xdr:row>160</xdr:row>
      <xdr:rowOff>47627</xdr:rowOff>
    </xdr:to>
    <xdr:sp macro="" textlink="">
      <xdr:nvSpPr>
        <xdr:cNvPr id="5" name="AutoShape 3" descr="Opción múltiple">
          <a:hlinkClick xmlns:r="http://schemas.openxmlformats.org/officeDocument/2006/relationships" r:id="rId3" tooltip="Editar pregunta 3"/>
          <a:extLst>
            <a:ext uri="{FF2B5EF4-FFF2-40B4-BE49-F238E27FC236}">
              <a16:creationId xmlns:a16="http://schemas.microsoft.com/office/drawing/2014/main" id="{3F36E1E4-A700-469B-B1AA-69022C074930}"/>
            </a:ext>
          </a:extLst>
        </xdr:cNvPr>
        <xdr:cNvSpPr>
          <a:spLocks noChangeAspect="1" noChangeArrowheads="1"/>
        </xdr:cNvSpPr>
      </xdr:nvSpPr>
      <xdr:spPr bwMode="auto">
        <a:xfrm>
          <a:off x="476250" y="538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304800</xdr:colOff>
      <xdr:row>170</xdr:row>
      <xdr:rowOff>0</xdr:rowOff>
    </xdr:to>
    <xdr:sp macro="" textlink="">
      <xdr:nvSpPr>
        <xdr:cNvPr id="6" name="AutoShape 4" descr="Opción múltiple">
          <a:hlinkClick xmlns:r="http://schemas.openxmlformats.org/officeDocument/2006/relationships" r:id="rId4" tooltip="Editar pregunta 4"/>
          <a:extLst>
            <a:ext uri="{FF2B5EF4-FFF2-40B4-BE49-F238E27FC236}">
              <a16:creationId xmlns:a16="http://schemas.microsoft.com/office/drawing/2014/main" id="{AA3A835A-3B58-40A4-9423-29B44B21E5A6}"/>
            </a:ext>
          </a:extLst>
        </xdr:cNvPr>
        <xdr:cNvSpPr>
          <a:spLocks noChangeAspect="1" noChangeArrowheads="1"/>
        </xdr:cNvSpPr>
      </xdr:nvSpPr>
      <xdr:spPr bwMode="auto">
        <a:xfrm>
          <a:off x="476250" y="559117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304800</xdr:colOff>
      <xdr:row>168</xdr:row>
      <xdr:rowOff>47624</xdr:rowOff>
    </xdr:to>
    <xdr:sp macro="" textlink="">
      <xdr:nvSpPr>
        <xdr:cNvPr id="7" name="AutoShape 10" descr="Opción múltiple">
          <a:hlinkClick xmlns:r="http://schemas.openxmlformats.org/officeDocument/2006/relationships" r:id="rId5" tooltip="Editar pregunta 10"/>
          <a:extLst>
            <a:ext uri="{FF2B5EF4-FFF2-40B4-BE49-F238E27FC236}">
              <a16:creationId xmlns:a16="http://schemas.microsoft.com/office/drawing/2014/main" id="{F08EE706-F684-4276-859D-45B1D91B6E01}"/>
            </a:ext>
          </a:extLst>
        </xdr:cNvPr>
        <xdr:cNvSpPr>
          <a:spLocks noChangeAspect="1" noChangeArrowheads="1"/>
        </xdr:cNvSpPr>
      </xdr:nvSpPr>
      <xdr:spPr bwMode="auto">
        <a:xfrm>
          <a:off x="476250" y="160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304800</xdr:colOff>
      <xdr:row>165</xdr:row>
      <xdr:rowOff>0</xdr:rowOff>
    </xdr:to>
    <xdr:sp macro="" textlink="">
      <xdr:nvSpPr>
        <xdr:cNvPr id="9" name="AutoShape 11" descr="Emparejamiento">
          <a:hlinkClick xmlns:r="http://schemas.openxmlformats.org/officeDocument/2006/relationships" r:id="rId6" tooltip="Editar pregunta 11"/>
          <a:extLst>
            <a:ext uri="{FF2B5EF4-FFF2-40B4-BE49-F238E27FC236}">
              <a16:creationId xmlns:a16="http://schemas.microsoft.com/office/drawing/2014/main" id="{5E80660D-AC10-48E7-9B58-85F174880252}"/>
            </a:ext>
          </a:extLst>
        </xdr:cNvPr>
        <xdr:cNvSpPr>
          <a:spLocks noChangeAspect="1" noChangeArrowheads="1"/>
        </xdr:cNvSpPr>
      </xdr:nvSpPr>
      <xdr:spPr bwMode="auto">
        <a:xfrm>
          <a:off x="476250" y="181927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304800</xdr:colOff>
      <xdr:row>154</xdr:row>
      <xdr:rowOff>47624</xdr:rowOff>
    </xdr:to>
    <xdr:sp macro="" textlink="">
      <xdr:nvSpPr>
        <xdr:cNvPr id="10" name="AutoShape 12" descr="Opción múltiple">
          <a:hlinkClick xmlns:r="http://schemas.openxmlformats.org/officeDocument/2006/relationships" r:id="rId7" tooltip="Editar pregunta 12"/>
          <a:extLst>
            <a:ext uri="{FF2B5EF4-FFF2-40B4-BE49-F238E27FC236}">
              <a16:creationId xmlns:a16="http://schemas.microsoft.com/office/drawing/2014/main" id="{07E4DC6E-B686-40CA-A67F-7887DEAA5E76}"/>
            </a:ext>
          </a:extLst>
        </xdr:cNvPr>
        <xdr:cNvSpPr>
          <a:spLocks noChangeAspect="1" noChangeArrowheads="1"/>
        </xdr:cNvSpPr>
      </xdr:nvSpPr>
      <xdr:spPr bwMode="auto">
        <a:xfrm>
          <a:off x="476250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304800</xdr:colOff>
      <xdr:row>171</xdr:row>
      <xdr:rowOff>0</xdr:rowOff>
    </xdr:to>
    <xdr:sp macro="" textlink="">
      <xdr:nvSpPr>
        <xdr:cNvPr id="11" name="AutoShape 13" descr="Verdadero/Falso">
          <a:hlinkClick xmlns:r="http://schemas.openxmlformats.org/officeDocument/2006/relationships" r:id="rId8" tooltip="Editar pregunta 13"/>
          <a:extLst>
            <a:ext uri="{FF2B5EF4-FFF2-40B4-BE49-F238E27FC236}">
              <a16:creationId xmlns:a16="http://schemas.microsoft.com/office/drawing/2014/main" id="{64930081-B6DA-4A59-AAB9-0188EF090176}"/>
            </a:ext>
          </a:extLst>
        </xdr:cNvPr>
        <xdr:cNvSpPr>
          <a:spLocks noChangeAspect="1" noChangeArrowheads="1"/>
        </xdr:cNvSpPr>
      </xdr:nvSpPr>
      <xdr:spPr bwMode="auto">
        <a:xfrm>
          <a:off x="476250" y="223837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304800</xdr:colOff>
      <xdr:row>162</xdr:row>
      <xdr:rowOff>47625</xdr:rowOff>
    </xdr:to>
    <xdr:sp macro="" textlink="">
      <xdr:nvSpPr>
        <xdr:cNvPr id="12" name="AutoShape 14" descr="Verdadero/Falso">
          <a:hlinkClick xmlns:r="http://schemas.openxmlformats.org/officeDocument/2006/relationships" r:id="rId9" tooltip="Editar pregunta 14"/>
          <a:extLst>
            <a:ext uri="{FF2B5EF4-FFF2-40B4-BE49-F238E27FC236}">
              <a16:creationId xmlns:a16="http://schemas.microsoft.com/office/drawing/2014/main" id="{432B50C2-24B5-4D5B-B890-0F5090DCB06D}"/>
            </a:ext>
          </a:extLst>
        </xdr:cNvPr>
        <xdr:cNvSpPr>
          <a:spLocks noChangeAspect="1" noChangeArrowheads="1"/>
        </xdr:cNvSpPr>
      </xdr:nvSpPr>
      <xdr:spPr bwMode="auto">
        <a:xfrm>
          <a:off x="476250" y="244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304800</xdr:colOff>
      <xdr:row>170</xdr:row>
      <xdr:rowOff>47624</xdr:rowOff>
    </xdr:to>
    <xdr:sp macro="" textlink="">
      <xdr:nvSpPr>
        <xdr:cNvPr id="13" name="AutoShape 15" descr="Verdadero/Falso">
          <a:hlinkClick xmlns:r="http://schemas.openxmlformats.org/officeDocument/2006/relationships" r:id="rId10" tooltip="Editar pregunta 15"/>
          <a:extLst>
            <a:ext uri="{FF2B5EF4-FFF2-40B4-BE49-F238E27FC236}">
              <a16:creationId xmlns:a16="http://schemas.microsoft.com/office/drawing/2014/main" id="{AC0C2CED-BD8D-442B-B4CA-1EC5C25F464D}"/>
            </a:ext>
          </a:extLst>
        </xdr:cNvPr>
        <xdr:cNvSpPr>
          <a:spLocks noChangeAspect="1" noChangeArrowheads="1"/>
        </xdr:cNvSpPr>
      </xdr:nvSpPr>
      <xdr:spPr bwMode="auto">
        <a:xfrm>
          <a:off x="476250" y="22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304800</xdr:colOff>
      <xdr:row>162</xdr:row>
      <xdr:rowOff>47625</xdr:rowOff>
    </xdr:to>
    <xdr:sp macro="" textlink="">
      <xdr:nvSpPr>
        <xdr:cNvPr id="14" name="AutoShape 16" descr="Opción múltiple">
          <a:hlinkClick xmlns:r="http://schemas.openxmlformats.org/officeDocument/2006/relationships" r:id="rId11" tooltip="Editar pregunta 16"/>
          <a:extLst>
            <a:ext uri="{FF2B5EF4-FFF2-40B4-BE49-F238E27FC236}">
              <a16:creationId xmlns:a16="http://schemas.microsoft.com/office/drawing/2014/main" id="{A0C651BB-9A64-4AAE-B103-83BDF647DEE2}"/>
            </a:ext>
          </a:extLst>
        </xdr:cNvPr>
        <xdr:cNvSpPr>
          <a:spLocks noChangeAspect="1" noChangeArrowheads="1"/>
        </xdr:cNvSpPr>
      </xdr:nvSpPr>
      <xdr:spPr bwMode="auto">
        <a:xfrm>
          <a:off x="476250" y="244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304800</xdr:colOff>
      <xdr:row>162</xdr:row>
      <xdr:rowOff>50987</xdr:rowOff>
    </xdr:to>
    <xdr:sp macro="" textlink="">
      <xdr:nvSpPr>
        <xdr:cNvPr id="15" name="AutoShape 17" descr="Opción múltiple">
          <a:hlinkClick xmlns:r="http://schemas.openxmlformats.org/officeDocument/2006/relationships" r:id="rId12" tooltip="Editar pregunta 17"/>
          <a:extLst>
            <a:ext uri="{FF2B5EF4-FFF2-40B4-BE49-F238E27FC236}">
              <a16:creationId xmlns:a16="http://schemas.microsoft.com/office/drawing/2014/main" id="{2CD5CB25-026A-48AE-A60A-54C5288DCABD}"/>
            </a:ext>
          </a:extLst>
        </xdr:cNvPr>
        <xdr:cNvSpPr>
          <a:spLocks noChangeAspect="1" noChangeArrowheads="1"/>
        </xdr:cNvSpPr>
      </xdr:nvSpPr>
      <xdr:spPr bwMode="auto">
        <a:xfrm>
          <a:off x="476250" y="244792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304800</xdr:colOff>
      <xdr:row>157</xdr:row>
      <xdr:rowOff>47626</xdr:rowOff>
    </xdr:to>
    <xdr:sp macro="" textlink="">
      <xdr:nvSpPr>
        <xdr:cNvPr id="16" name="AutoShape 18" descr="Opción múltiple">
          <a:hlinkClick xmlns:r="http://schemas.openxmlformats.org/officeDocument/2006/relationships" r:id="rId13" tooltip="Editar pregunta 18"/>
          <a:extLst>
            <a:ext uri="{FF2B5EF4-FFF2-40B4-BE49-F238E27FC236}">
              <a16:creationId xmlns:a16="http://schemas.microsoft.com/office/drawing/2014/main" id="{765E28FA-85EA-4C68-A06C-66630C826CDE}"/>
            </a:ext>
          </a:extLst>
        </xdr:cNvPr>
        <xdr:cNvSpPr>
          <a:spLocks noChangeAspect="1" noChangeArrowheads="1"/>
        </xdr:cNvSpPr>
      </xdr:nvSpPr>
      <xdr:spPr bwMode="auto">
        <a:xfrm>
          <a:off x="476250" y="328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304800</xdr:colOff>
      <xdr:row>157</xdr:row>
      <xdr:rowOff>47625</xdr:rowOff>
    </xdr:to>
    <xdr:sp macro="" textlink="">
      <xdr:nvSpPr>
        <xdr:cNvPr id="17" name="AutoShape 19" descr="Emparejamiento">
          <a:hlinkClick xmlns:r="http://schemas.openxmlformats.org/officeDocument/2006/relationships" r:id="rId14" tooltip="Editar pregunta 19"/>
          <a:extLst>
            <a:ext uri="{FF2B5EF4-FFF2-40B4-BE49-F238E27FC236}">
              <a16:creationId xmlns:a16="http://schemas.microsoft.com/office/drawing/2014/main" id="{B8AC201D-90B8-41C4-B94B-C91FBA212E21}"/>
            </a:ext>
          </a:extLst>
        </xdr:cNvPr>
        <xdr:cNvSpPr>
          <a:spLocks noChangeAspect="1" noChangeArrowheads="1"/>
        </xdr:cNvSpPr>
      </xdr:nvSpPr>
      <xdr:spPr bwMode="auto">
        <a:xfrm>
          <a:off x="476250" y="3286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304800</xdr:colOff>
      <xdr:row>172</xdr:row>
      <xdr:rowOff>5444</xdr:rowOff>
    </xdr:to>
    <xdr:sp macro="" textlink="">
      <xdr:nvSpPr>
        <xdr:cNvPr id="18" name="AutoShape 20" descr="Opción múltiple">
          <a:hlinkClick xmlns:r="http://schemas.openxmlformats.org/officeDocument/2006/relationships" r:id="rId15" tooltip="Editar pregunta 20"/>
          <a:extLst>
            <a:ext uri="{FF2B5EF4-FFF2-40B4-BE49-F238E27FC236}">
              <a16:creationId xmlns:a16="http://schemas.microsoft.com/office/drawing/2014/main" id="{71F15469-B901-4720-A1B5-092417D44641}"/>
            </a:ext>
          </a:extLst>
        </xdr:cNvPr>
        <xdr:cNvSpPr>
          <a:spLocks noChangeAspect="1" noChangeArrowheads="1"/>
        </xdr:cNvSpPr>
      </xdr:nvSpPr>
      <xdr:spPr bwMode="auto">
        <a:xfrm>
          <a:off x="476250" y="3705225"/>
          <a:ext cx="304800" cy="519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304800</xdr:colOff>
      <xdr:row>162</xdr:row>
      <xdr:rowOff>5440</xdr:rowOff>
    </xdr:to>
    <xdr:sp macro="" textlink="">
      <xdr:nvSpPr>
        <xdr:cNvPr id="19" name="AutoShape 21" descr="Arrastrar y soltar sobre texto">
          <a:hlinkClick xmlns:r="http://schemas.openxmlformats.org/officeDocument/2006/relationships" r:id="rId16" tooltip="Editar pregunta 21"/>
          <a:extLst>
            <a:ext uri="{FF2B5EF4-FFF2-40B4-BE49-F238E27FC236}">
              <a16:creationId xmlns:a16="http://schemas.microsoft.com/office/drawing/2014/main" id="{37B99599-7253-4693-842A-D3A4C6F4CB02}"/>
            </a:ext>
          </a:extLst>
        </xdr:cNvPr>
        <xdr:cNvSpPr>
          <a:spLocks noChangeAspect="1" noChangeArrowheads="1"/>
        </xdr:cNvSpPr>
      </xdr:nvSpPr>
      <xdr:spPr bwMode="auto">
        <a:xfrm>
          <a:off x="476250" y="3914775"/>
          <a:ext cx="304800" cy="5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164</xdr:row>
      <xdr:rowOff>0</xdr:rowOff>
    </xdr:from>
    <xdr:to>
      <xdr:col>7</xdr:col>
      <xdr:colOff>304800</xdr:colOff>
      <xdr:row>166</xdr:row>
      <xdr:rowOff>209548</xdr:rowOff>
    </xdr:to>
    <xdr:sp macro="" textlink="">
      <xdr:nvSpPr>
        <xdr:cNvPr id="20" name="AutoShape 22" descr="Opción múltiple">
          <a:hlinkClick xmlns:r="http://schemas.openxmlformats.org/officeDocument/2006/relationships" r:id="rId17" tooltip="Editar pregunta 22"/>
          <a:extLst>
            <a:ext uri="{FF2B5EF4-FFF2-40B4-BE49-F238E27FC236}">
              <a16:creationId xmlns:a16="http://schemas.microsoft.com/office/drawing/2014/main" id="{7AB29872-1077-4663-BB4B-589227630E77}"/>
            </a:ext>
          </a:extLst>
        </xdr:cNvPr>
        <xdr:cNvSpPr>
          <a:spLocks noChangeAspect="1" noChangeArrowheads="1"/>
        </xdr:cNvSpPr>
      </xdr:nvSpPr>
      <xdr:spPr bwMode="auto">
        <a:xfrm>
          <a:off x="476250" y="4543425"/>
          <a:ext cx="304800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164</xdr:row>
      <xdr:rowOff>0</xdr:rowOff>
    </xdr:from>
    <xdr:to>
      <xdr:col>7</xdr:col>
      <xdr:colOff>304800</xdr:colOff>
      <xdr:row>166</xdr:row>
      <xdr:rowOff>212909</xdr:rowOff>
    </xdr:to>
    <xdr:sp macro="" textlink="">
      <xdr:nvSpPr>
        <xdr:cNvPr id="21" name="AutoShape 23" descr="Opción múltiple">
          <a:hlinkClick xmlns:r="http://schemas.openxmlformats.org/officeDocument/2006/relationships" r:id="rId18" tooltip="Editar pregunta 23"/>
          <a:extLst>
            <a:ext uri="{FF2B5EF4-FFF2-40B4-BE49-F238E27FC236}">
              <a16:creationId xmlns:a16="http://schemas.microsoft.com/office/drawing/2014/main" id="{9F835E7A-5344-4C34-96D8-BC2E7A65DA86}"/>
            </a:ext>
          </a:extLst>
        </xdr:cNvPr>
        <xdr:cNvSpPr>
          <a:spLocks noChangeAspect="1" noChangeArrowheads="1"/>
        </xdr:cNvSpPr>
      </xdr:nvSpPr>
      <xdr:spPr bwMode="auto">
        <a:xfrm>
          <a:off x="476250" y="4543425"/>
          <a:ext cx="304800" cy="72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7</xdr:col>
      <xdr:colOff>304800</xdr:colOff>
      <xdr:row>155</xdr:row>
      <xdr:rowOff>47624</xdr:rowOff>
    </xdr:to>
    <xdr:sp macro="" textlink="">
      <xdr:nvSpPr>
        <xdr:cNvPr id="22" name="AutoShape 24" descr="Ensayo">
          <a:hlinkClick xmlns:r="http://schemas.openxmlformats.org/officeDocument/2006/relationships" r:id="rId19" tooltip="Editar pregunta 24"/>
          <a:extLst>
            <a:ext uri="{FF2B5EF4-FFF2-40B4-BE49-F238E27FC236}">
              <a16:creationId xmlns:a16="http://schemas.microsoft.com/office/drawing/2014/main" id="{0EFF5B14-51AB-4796-BAA1-BE2A1630E7DE}"/>
            </a:ext>
          </a:extLst>
        </xdr:cNvPr>
        <xdr:cNvSpPr>
          <a:spLocks noChangeAspect="1" noChangeArrowheads="1"/>
        </xdr:cNvSpPr>
      </xdr:nvSpPr>
      <xdr:spPr bwMode="auto">
        <a:xfrm>
          <a:off x="476250" y="49625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304800</xdr:colOff>
      <xdr:row>155</xdr:row>
      <xdr:rowOff>209550</xdr:rowOff>
    </xdr:to>
    <xdr:sp macro="" textlink="">
      <xdr:nvSpPr>
        <xdr:cNvPr id="23" name="AutoShape 1" descr="Opción múltiple">
          <a:hlinkClick xmlns:r="http://schemas.openxmlformats.org/officeDocument/2006/relationships" r:id="rId1" tooltip="Editar pregunta 1"/>
          <a:extLst>
            <a:ext uri="{FF2B5EF4-FFF2-40B4-BE49-F238E27FC236}">
              <a16:creationId xmlns:a16="http://schemas.microsoft.com/office/drawing/2014/main" id="{43E80CF4-E58A-4190-8BA5-51128C8DC925}"/>
            </a:ext>
          </a:extLst>
        </xdr:cNvPr>
        <xdr:cNvSpPr>
          <a:spLocks noChangeAspect="1" noChangeArrowheads="1"/>
        </xdr:cNvSpPr>
      </xdr:nvSpPr>
      <xdr:spPr bwMode="auto">
        <a:xfrm>
          <a:off x="476250" y="1400175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304800</xdr:colOff>
      <xdr:row>155</xdr:row>
      <xdr:rowOff>209550</xdr:rowOff>
    </xdr:to>
    <xdr:sp macro="" textlink="">
      <xdr:nvSpPr>
        <xdr:cNvPr id="24" name="AutoShape 2" descr="Emparejamiento">
          <a:hlinkClick xmlns:r="http://schemas.openxmlformats.org/officeDocument/2006/relationships" r:id="rId2" tooltip="Editar pregunta 2"/>
          <a:extLst>
            <a:ext uri="{FF2B5EF4-FFF2-40B4-BE49-F238E27FC236}">
              <a16:creationId xmlns:a16="http://schemas.microsoft.com/office/drawing/2014/main" id="{2E07FAC0-13E7-4BE1-835A-5027A5A88797}"/>
            </a:ext>
          </a:extLst>
        </xdr:cNvPr>
        <xdr:cNvSpPr>
          <a:spLocks noChangeAspect="1" noChangeArrowheads="1"/>
        </xdr:cNvSpPr>
      </xdr:nvSpPr>
      <xdr:spPr bwMode="auto">
        <a:xfrm>
          <a:off x="476250" y="1400175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304800</xdr:colOff>
      <xdr:row>168</xdr:row>
      <xdr:rowOff>47623</xdr:rowOff>
    </xdr:to>
    <xdr:sp macro="" textlink="">
      <xdr:nvSpPr>
        <xdr:cNvPr id="25" name="AutoShape 3" descr="Opción múltiple">
          <a:hlinkClick xmlns:r="http://schemas.openxmlformats.org/officeDocument/2006/relationships" r:id="rId3" tooltip="Editar pregunta 3"/>
          <a:extLst>
            <a:ext uri="{FF2B5EF4-FFF2-40B4-BE49-F238E27FC236}">
              <a16:creationId xmlns:a16="http://schemas.microsoft.com/office/drawing/2014/main" id="{E40E04FF-E5FC-4BE9-80E0-7D6FE72A573A}"/>
            </a:ext>
          </a:extLst>
        </xdr:cNvPr>
        <xdr:cNvSpPr>
          <a:spLocks noChangeAspect="1" noChangeArrowheads="1"/>
        </xdr:cNvSpPr>
      </xdr:nvSpPr>
      <xdr:spPr bwMode="auto">
        <a:xfrm>
          <a:off x="476250" y="16097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304800</xdr:colOff>
      <xdr:row>165</xdr:row>
      <xdr:rowOff>0</xdr:rowOff>
    </xdr:to>
    <xdr:sp macro="" textlink="">
      <xdr:nvSpPr>
        <xdr:cNvPr id="26" name="AutoShape 4" descr="Opción múltiple">
          <a:hlinkClick xmlns:r="http://schemas.openxmlformats.org/officeDocument/2006/relationships" r:id="rId4" tooltip="Editar pregunta 4"/>
          <a:extLst>
            <a:ext uri="{FF2B5EF4-FFF2-40B4-BE49-F238E27FC236}">
              <a16:creationId xmlns:a16="http://schemas.microsoft.com/office/drawing/2014/main" id="{8DB24A41-3687-49A9-9D9A-2AA725364692}"/>
            </a:ext>
          </a:extLst>
        </xdr:cNvPr>
        <xdr:cNvSpPr>
          <a:spLocks noChangeAspect="1" noChangeArrowheads="1"/>
        </xdr:cNvSpPr>
      </xdr:nvSpPr>
      <xdr:spPr bwMode="auto">
        <a:xfrm>
          <a:off x="476250" y="181927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304800</xdr:colOff>
      <xdr:row>154</xdr:row>
      <xdr:rowOff>47623</xdr:rowOff>
    </xdr:to>
    <xdr:sp macro="" textlink="">
      <xdr:nvSpPr>
        <xdr:cNvPr id="27" name="AutoShape 5" descr="Opción múltiple">
          <a:hlinkClick xmlns:r="http://schemas.openxmlformats.org/officeDocument/2006/relationships" r:id="rId20" tooltip="Editar pregunta 5"/>
          <a:extLst>
            <a:ext uri="{FF2B5EF4-FFF2-40B4-BE49-F238E27FC236}">
              <a16:creationId xmlns:a16="http://schemas.microsoft.com/office/drawing/2014/main" id="{0054D88B-73B7-481B-B859-1F26B7F9B028}"/>
            </a:ext>
          </a:extLst>
        </xdr:cNvPr>
        <xdr:cNvSpPr>
          <a:spLocks noChangeAspect="1" noChangeArrowheads="1"/>
        </xdr:cNvSpPr>
      </xdr:nvSpPr>
      <xdr:spPr bwMode="auto">
        <a:xfrm>
          <a:off x="476250" y="20288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304800</xdr:colOff>
      <xdr:row>171</xdr:row>
      <xdr:rowOff>0</xdr:rowOff>
    </xdr:to>
    <xdr:sp macro="" textlink="">
      <xdr:nvSpPr>
        <xdr:cNvPr id="28" name="AutoShape 6" descr="Opción múltiple">
          <a:hlinkClick xmlns:r="http://schemas.openxmlformats.org/officeDocument/2006/relationships" r:id="rId21" tooltip="Editar pregunta 6"/>
          <a:extLst>
            <a:ext uri="{FF2B5EF4-FFF2-40B4-BE49-F238E27FC236}">
              <a16:creationId xmlns:a16="http://schemas.microsoft.com/office/drawing/2014/main" id="{3A6F46E6-EE8E-4E36-97D0-C1C2A59FEF86}"/>
            </a:ext>
          </a:extLst>
        </xdr:cNvPr>
        <xdr:cNvSpPr>
          <a:spLocks noChangeAspect="1" noChangeArrowheads="1"/>
        </xdr:cNvSpPr>
      </xdr:nvSpPr>
      <xdr:spPr bwMode="auto">
        <a:xfrm>
          <a:off x="476250" y="223837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304800</xdr:colOff>
      <xdr:row>170</xdr:row>
      <xdr:rowOff>47625</xdr:rowOff>
    </xdr:to>
    <xdr:sp macro="" textlink="">
      <xdr:nvSpPr>
        <xdr:cNvPr id="29" name="AutoShape 7" descr="Opción múltiple">
          <a:hlinkClick xmlns:r="http://schemas.openxmlformats.org/officeDocument/2006/relationships" r:id="rId22" tooltip="Editar pregunta 7"/>
          <a:extLst>
            <a:ext uri="{FF2B5EF4-FFF2-40B4-BE49-F238E27FC236}">
              <a16:creationId xmlns:a16="http://schemas.microsoft.com/office/drawing/2014/main" id="{1937220F-F53F-46AB-8A4A-7BB3D5D08139}"/>
            </a:ext>
          </a:extLst>
        </xdr:cNvPr>
        <xdr:cNvSpPr>
          <a:spLocks noChangeAspect="1" noChangeArrowheads="1"/>
        </xdr:cNvSpPr>
      </xdr:nvSpPr>
      <xdr:spPr bwMode="auto">
        <a:xfrm>
          <a:off x="476250" y="223837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304800</xdr:colOff>
      <xdr:row>162</xdr:row>
      <xdr:rowOff>47625</xdr:rowOff>
    </xdr:to>
    <xdr:sp macro="" textlink="">
      <xdr:nvSpPr>
        <xdr:cNvPr id="30" name="AutoShape 8" descr="Opción múltiple">
          <a:hlinkClick xmlns:r="http://schemas.openxmlformats.org/officeDocument/2006/relationships" r:id="rId23" tooltip="Editar pregunta 8"/>
          <a:extLst>
            <a:ext uri="{FF2B5EF4-FFF2-40B4-BE49-F238E27FC236}">
              <a16:creationId xmlns:a16="http://schemas.microsoft.com/office/drawing/2014/main" id="{B5CC4FF9-BE78-4521-89DF-EB0CC6763890}"/>
            </a:ext>
          </a:extLst>
        </xdr:cNvPr>
        <xdr:cNvSpPr>
          <a:spLocks noChangeAspect="1" noChangeArrowheads="1"/>
        </xdr:cNvSpPr>
      </xdr:nvSpPr>
      <xdr:spPr bwMode="auto">
        <a:xfrm>
          <a:off x="476250" y="244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304800</xdr:colOff>
      <xdr:row>166</xdr:row>
      <xdr:rowOff>212910</xdr:rowOff>
    </xdr:to>
    <xdr:sp macro="" textlink="">
      <xdr:nvSpPr>
        <xdr:cNvPr id="31" name="AutoShape 9" descr="Elige la palabra perdida">
          <a:hlinkClick xmlns:r="http://schemas.openxmlformats.org/officeDocument/2006/relationships" r:id="rId24" tooltip="Editar pregunta 9"/>
          <a:extLst>
            <a:ext uri="{FF2B5EF4-FFF2-40B4-BE49-F238E27FC236}">
              <a16:creationId xmlns:a16="http://schemas.microsoft.com/office/drawing/2014/main" id="{86A47837-E198-49E8-9D78-5689EC1EB56A}"/>
            </a:ext>
          </a:extLst>
        </xdr:cNvPr>
        <xdr:cNvSpPr>
          <a:spLocks noChangeAspect="1" noChangeArrowheads="1"/>
        </xdr:cNvSpPr>
      </xdr:nvSpPr>
      <xdr:spPr bwMode="auto">
        <a:xfrm>
          <a:off x="476250" y="3076575"/>
          <a:ext cx="304800" cy="21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304800</xdr:colOff>
      <xdr:row>157</xdr:row>
      <xdr:rowOff>47626</xdr:rowOff>
    </xdr:to>
    <xdr:sp macro="" textlink="">
      <xdr:nvSpPr>
        <xdr:cNvPr id="32" name="AutoShape 10" descr="Opción múltiple">
          <a:hlinkClick xmlns:r="http://schemas.openxmlformats.org/officeDocument/2006/relationships" r:id="rId5" tooltip="Editar pregunta 10"/>
          <a:extLst>
            <a:ext uri="{FF2B5EF4-FFF2-40B4-BE49-F238E27FC236}">
              <a16:creationId xmlns:a16="http://schemas.microsoft.com/office/drawing/2014/main" id="{C2F7EAA2-1284-4675-B298-43638AB692D1}"/>
            </a:ext>
          </a:extLst>
        </xdr:cNvPr>
        <xdr:cNvSpPr>
          <a:spLocks noChangeAspect="1" noChangeArrowheads="1"/>
        </xdr:cNvSpPr>
      </xdr:nvSpPr>
      <xdr:spPr bwMode="auto">
        <a:xfrm>
          <a:off x="476250" y="328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304800</xdr:colOff>
      <xdr:row>159</xdr:row>
      <xdr:rowOff>47624</xdr:rowOff>
    </xdr:to>
    <xdr:sp macro="" textlink="">
      <xdr:nvSpPr>
        <xdr:cNvPr id="33" name="AutoShape 11" descr="Emparejamiento">
          <a:hlinkClick xmlns:r="http://schemas.openxmlformats.org/officeDocument/2006/relationships" r:id="rId6" tooltip="Editar pregunta 11"/>
          <a:extLst>
            <a:ext uri="{FF2B5EF4-FFF2-40B4-BE49-F238E27FC236}">
              <a16:creationId xmlns:a16="http://schemas.microsoft.com/office/drawing/2014/main" id="{D047CD02-ECFA-4F10-9DEC-C61B432E3CA0}"/>
            </a:ext>
          </a:extLst>
        </xdr:cNvPr>
        <xdr:cNvSpPr>
          <a:spLocks noChangeAspect="1" noChangeArrowheads="1"/>
        </xdr:cNvSpPr>
      </xdr:nvSpPr>
      <xdr:spPr bwMode="auto">
        <a:xfrm>
          <a:off x="476250" y="349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304800</xdr:colOff>
      <xdr:row>172</xdr:row>
      <xdr:rowOff>5443</xdr:rowOff>
    </xdr:to>
    <xdr:sp macro="" textlink="">
      <xdr:nvSpPr>
        <xdr:cNvPr id="34" name="AutoShape 12" descr="Opción múltiple">
          <a:hlinkClick xmlns:r="http://schemas.openxmlformats.org/officeDocument/2006/relationships" r:id="rId7" tooltip="Editar pregunta 12"/>
          <a:extLst>
            <a:ext uri="{FF2B5EF4-FFF2-40B4-BE49-F238E27FC236}">
              <a16:creationId xmlns:a16="http://schemas.microsoft.com/office/drawing/2014/main" id="{D7DF06C3-E333-4256-8BF4-86A5DFFDEC14}"/>
            </a:ext>
          </a:extLst>
        </xdr:cNvPr>
        <xdr:cNvSpPr>
          <a:spLocks noChangeAspect="1" noChangeArrowheads="1"/>
        </xdr:cNvSpPr>
      </xdr:nvSpPr>
      <xdr:spPr bwMode="auto">
        <a:xfrm>
          <a:off x="476250" y="3705225"/>
          <a:ext cx="304800" cy="5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304800</xdr:colOff>
      <xdr:row>162</xdr:row>
      <xdr:rowOff>5440</xdr:rowOff>
    </xdr:to>
    <xdr:sp macro="" textlink="">
      <xdr:nvSpPr>
        <xdr:cNvPr id="35" name="AutoShape 13" descr="Verdadero/Falso">
          <a:hlinkClick xmlns:r="http://schemas.openxmlformats.org/officeDocument/2006/relationships" r:id="rId8" tooltip="Editar pregunta 13"/>
          <a:extLst>
            <a:ext uri="{FF2B5EF4-FFF2-40B4-BE49-F238E27FC236}">
              <a16:creationId xmlns:a16="http://schemas.microsoft.com/office/drawing/2014/main" id="{B6C927E4-2783-432E-BCB1-6BC8CFB385B3}"/>
            </a:ext>
          </a:extLst>
        </xdr:cNvPr>
        <xdr:cNvSpPr>
          <a:spLocks noChangeAspect="1" noChangeArrowheads="1"/>
        </xdr:cNvSpPr>
      </xdr:nvSpPr>
      <xdr:spPr bwMode="auto">
        <a:xfrm>
          <a:off x="476250" y="3914775"/>
          <a:ext cx="304800" cy="5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291193</xdr:colOff>
      <xdr:row>174</xdr:row>
      <xdr:rowOff>6805</xdr:rowOff>
    </xdr:to>
    <xdr:sp macro="" textlink="">
      <xdr:nvSpPr>
        <xdr:cNvPr id="36" name="AutoShape 14" descr="Verdadero/Falso">
          <a:hlinkClick xmlns:r="http://schemas.openxmlformats.org/officeDocument/2006/relationships" r:id="rId9" tooltip="Editar pregunta 14"/>
          <a:extLst>
            <a:ext uri="{FF2B5EF4-FFF2-40B4-BE49-F238E27FC236}">
              <a16:creationId xmlns:a16="http://schemas.microsoft.com/office/drawing/2014/main" id="{09D3A846-8B1D-403C-AC23-1FEA9F96FCCB}"/>
            </a:ext>
          </a:extLst>
        </xdr:cNvPr>
        <xdr:cNvSpPr>
          <a:spLocks noChangeAspect="1" noChangeArrowheads="1"/>
        </xdr:cNvSpPr>
      </xdr:nvSpPr>
      <xdr:spPr bwMode="auto">
        <a:xfrm>
          <a:off x="476250" y="4124325"/>
          <a:ext cx="291193" cy="521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164</xdr:row>
      <xdr:rowOff>0</xdr:rowOff>
    </xdr:from>
    <xdr:to>
      <xdr:col>7</xdr:col>
      <xdr:colOff>304800</xdr:colOff>
      <xdr:row>166</xdr:row>
      <xdr:rowOff>209548</xdr:rowOff>
    </xdr:to>
    <xdr:sp macro="" textlink="">
      <xdr:nvSpPr>
        <xdr:cNvPr id="37" name="AutoShape 15" descr="Verdadero/Falso">
          <a:hlinkClick xmlns:r="http://schemas.openxmlformats.org/officeDocument/2006/relationships" r:id="rId10" tooltip="Editar pregunta 15"/>
          <a:extLst>
            <a:ext uri="{FF2B5EF4-FFF2-40B4-BE49-F238E27FC236}">
              <a16:creationId xmlns:a16="http://schemas.microsoft.com/office/drawing/2014/main" id="{8512240C-42D5-4AB5-9E0A-2B19142F64D6}"/>
            </a:ext>
          </a:extLst>
        </xdr:cNvPr>
        <xdr:cNvSpPr>
          <a:spLocks noChangeAspect="1" noChangeArrowheads="1"/>
        </xdr:cNvSpPr>
      </xdr:nvSpPr>
      <xdr:spPr bwMode="auto">
        <a:xfrm>
          <a:off x="476250" y="4543425"/>
          <a:ext cx="304800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7</xdr:col>
      <xdr:colOff>304800</xdr:colOff>
      <xdr:row>155</xdr:row>
      <xdr:rowOff>50986</xdr:rowOff>
    </xdr:to>
    <xdr:sp macro="" textlink="">
      <xdr:nvSpPr>
        <xdr:cNvPr id="38" name="AutoShape 16" descr="Opción múltiple">
          <a:hlinkClick xmlns:r="http://schemas.openxmlformats.org/officeDocument/2006/relationships" r:id="rId11" tooltip="Editar pregunta 16"/>
          <a:extLst>
            <a:ext uri="{FF2B5EF4-FFF2-40B4-BE49-F238E27FC236}">
              <a16:creationId xmlns:a16="http://schemas.microsoft.com/office/drawing/2014/main" id="{BE6AB7CC-9226-4F4C-B8B9-1F25AB830336}"/>
            </a:ext>
          </a:extLst>
        </xdr:cNvPr>
        <xdr:cNvSpPr>
          <a:spLocks noChangeAspect="1" noChangeArrowheads="1"/>
        </xdr:cNvSpPr>
      </xdr:nvSpPr>
      <xdr:spPr bwMode="auto">
        <a:xfrm>
          <a:off x="476250" y="496252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304800</xdr:colOff>
      <xdr:row>172</xdr:row>
      <xdr:rowOff>257174</xdr:rowOff>
    </xdr:to>
    <xdr:sp macro="" textlink="">
      <xdr:nvSpPr>
        <xdr:cNvPr id="39" name="AutoShape 17" descr="Opción múltiple">
          <a:hlinkClick xmlns:r="http://schemas.openxmlformats.org/officeDocument/2006/relationships" r:id="rId12" tooltip="Editar pregunta 17"/>
          <a:extLst>
            <a:ext uri="{FF2B5EF4-FFF2-40B4-BE49-F238E27FC236}">
              <a16:creationId xmlns:a16="http://schemas.microsoft.com/office/drawing/2014/main" id="{E0577639-FB02-4349-BDB8-61CB21DC252D}"/>
            </a:ext>
          </a:extLst>
        </xdr:cNvPr>
        <xdr:cNvSpPr>
          <a:spLocks noChangeAspect="1" noChangeArrowheads="1"/>
        </xdr:cNvSpPr>
      </xdr:nvSpPr>
      <xdr:spPr bwMode="auto">
        <a:xfrm>
          <a:off x="476250" y="5172075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304800</xdr:colOff>
      <xdr:row>160</xdr:row>
      <xdr:rowOff>47628</xdr:rowOff>
    </xdr:to>
    <xdr:sp macro="" textlink="">
      <xdr:nvSpPr>
        <xdr:cNvPr id="40" name="AutoShape 18" descr="Opción múltiple">
          <a:hlinkClick xmlns:r="http://schemas.openxmlformats.org/officeDocument/2006/relationships" r:id="rId13" tooltip="Editar pregunta 18"/>
          <a:extLst>
            <a:ext uri="{FF2B5EF4-FFF2-40B4-BE49-F238E27FC236}">
              <a16:creationId xmlns:a16="http://schemas.microsoft.com/office/drawing/2014/main" id="{F18ECD9C-1B52-4EDD-B386-0BCD4E4626C8}"/>
            </a:ext>
          </a:extLst>
        </xdr:cNvPr>
        <xdr:cNvSpPr>
          <a:spLocks noChangeAspect="1" noChangeArrowheads="1"/>
        </xdr:cNvSpPr>
      </xdr:nvSpPr>
      <xdr:spPr bwMode="auto">
        <a:xfrm>
          <a:off x="476250" y="53816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304800</xdr:colOff>
      <xdr:row>169</xdr:row>
      <xdr:rowOff>257174</xdr:rowOff>
    </xdr:to>
    <xdr:sp macro="" textlink="">
      <xdr:nvSpPr>
        <xdr:cNvPr id="41" name="AutoShape 19" descr="Emparejamiento">
          <a:hlinkClick xmlns:r="http://schemas.openxmlformats.org/officeDocument/2006/relationships" r:id="rId14" tooltip="Editar pregunta 19"/>
          <a:extLst>
            <a:ext uri="{FF2B5EF4-FFF2-40B4-BE49-F238E27FC236}">
              <a16:creationId xmlns:a16="http://schemas.microsoft.com/office/drawing/2014/main" id="{6644661F-ECE7-4D14-885F-646EFB0A0257}"/>
            </a:ext>
          </a:extLst>
        </xdr:cNvPr>
        <xdr:cNvSpPr>
          <a:spLocks noChangeAspect="1" noChangeArrowheads="1"/>
        </xdr:cNvSpPr>
      </xdr:nvSpPr>
      <xdr:spPr bwMode="auto">
        <a:xfrm>
          <a:off x="476250" y="5591175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439511</xdr:colOff>
      <xdr:row>151</xdr:row>
      <xdr:rowOff>176895</xdr:rowOff>
    </xdr:from>
    <xdr:to>
      <xdr:col>24</xdr:col>
      <xdr:colOff>108857</xdr:colOff>
      <xdr:row>171</xdr:row>
      <xdr:rowOff>244929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9F596D-EC7B-4B3F-9A0F-EB138329C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304800</xdr:colOff>
      <xdr:row>165</xdr:row>
      <xdr:rowOff>209550</xdr:rowOff>
    </xdr:to>
    <xdr:sp macro="" textlink="">
      <xdr:nvSpPr>
        <xdr:cNvPr id="42" name="AutoShape 1" descr="Opción múltiple">
          <a:hlinkClick xmlns:r="http://schemas.openxmlformats.org/officeDocument/2006/relationships" r:id="rId1" tooltip="Editar pregunta 1"/>
          <a:extLst>
            <a:ext uri="{FF2B5EF4-FFF2-40B4-BE49-F238E27FC236}">
              <a16:creationId xmlns:a16="http://schemas.microsoft.com/office/drawing/2014/main" id="{E2875962-8A1A-40C5-95B4-E4B5ED090A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571625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304800</xdr:colOff>
      <xdr:row>171</xdr:row>
      <xdr:rowOff>5442</xdr:rowOff>
    </xdr:to>
    <xdr:sp macro="" textlink="">
      <xdr:nvSpPr>
        <xdr:cNvPr id="43" name="AutoShape 2" descr="Emparejamiento">
          <a:hlinkClick xmlns:r="http://schemas.openxmlformats.org/officeDocument/2006/relationships" r:id="rId2" tooltip="Editar pregunta 2"/>
          <a:extLst>
            <a:ext uri="{FF2B5EF4-FFF2-40B4-BE49-F238E27FC236}">
              <a16:creationId xmlns:a16="http://schemas.microsoft.com/office/drawing/2014/main" id="{A9330853-D267-4E64-B168-7156289440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3876675"/>
          <a:ext cx="304800" cy="5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304800</xdr:colOff>
      <xdr:row>163</xdr:row>
      <xdr:rowOff>47625</xdr:rowOff>
    </xdr:to>
    <xdr:sp macro="" textlink="">
      <xdr:nvSpPr>
        <xdr:cNvPr id="44" name="AutoShape 3" descr="Opción múltiple">
          <a:hlinkClick xmlns:r="http://schemas.openxmlformats.org/officeDocument/2006/relationships" r:id="rId3" tooltip="Editar pregunta 3"/>
          <a:extLst>
            <a:ext uri="{FF2B5EF4-FFF2-40B4-BE49-F238E27FC236}">
              <a16:creationId xmlns:a16="http://schemas.microsoft.com/office/drawing/2014/main" id="{21859A78-6A46-4D49-A775-29FE7AC705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5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304800</xdr:colOff>
      <xdr:row>156</xdr:row>
      <xdr:rowOff>257173</xdr:rowOff>
    </xdr:to>
    <xdr:sp macro="" textlink="">
      <xdr:nvSpPr>
        <xdr:cNvPr id="45" name="AutoShape 4" descr="Opción múltiple">
          <a:hlinkClick xmlns:r="http://schemas.openxmlformats.org/officeDocument/2006/relationships" r:id="rId4" tooltip="Editar pregunta 4"/>
          <a:extLst>
            <a:ext uri="{FF2B5EF4-FFF2-40B4-BE49-F238E27FC236}">
              <a16:creationId xmlns:a16="http://schemas.microsoft.com/office/drawing/2014/main" id="{3D397045-0563-458D-AE67-5A2425E303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762625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304800</xdr:colOff>
      <xdr:row>162</xdr:row>
      <xdr:rowOff>47625</xdr:rowOff>
    </xdr:to>
    <xdr:sp macro="" textlink="">
      <xdr:nvSpPr>
        <xdr:cNvPr id="46" name="AutoShape 10" descr="Opción múltiple">
          <a:hlinkClick xmlns:r="http://schemas.openxmlformats.org/officeDocument/2006/relationships" r:id="rId5" tooltip="Editar pregunta 10"/>
          <a:extLst>
            <a:ext uri="{FF2B5EF4-FFF2-40B4-BE49-F238E27FC236}">
              <a16:creationId xmlns:a16="http://schemas.microsoft.com/office/drawing/2014/main" id="{45E8F5FE-5B37-40B1-9481-473ADEBDFA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178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304800</xdr:colOff>
      <xdr:row>158</xdr:row>
      <xdr:rowOff>257174</xdr:rowOff>
    </xdr:to>
    <xdr:sp macro="" textlink="">
      <xdr:nvSpPr>
        <xdr:cNvPr id="47" name="AutoShape 11" descr="Emparejamiento">
          <a:hlinkClick xmlns:r="http://schemas.openxmlformats.org/officeDocument/2006/relationships" r:id="rId6" tooltip="Editar pregunta 11"/>
          <a:extLst>
            <a:ext uri="{FF2B5EF4-FFF2-40B4-BE49-F238E27FC236}">
              <a16:creationId xmlns:a16="http://schemas.microsoft.com/office/drawing/2014/main" id="{3343066F-579B-4E61-84E0-39893BB388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99072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304800</xdr:colOff>
      <xdr:row>154</xdr:row>
      <xdr:rowOff>47625</xdr:rowOff>
    </xdr:to>
    <xdr:sp macro="" textlink="">
      <xdr:nvSpPr>
        <xdr:cNvPr id="48" name="AutoShape 12" descr="Opción múltiple">
          <a:hlinkClick xmlns:r="http://schemas.openxmlformats.org/officeDocument/2006/relationships" r:id="rId7" tooltip="Editar pregunta 12"/>
          <a:extLst>
            <a:ext uri="{FF2B5EF4-FFF2-40B4-BE49-F238E27FC236}">
              <a16:creationId xmlns:a16="http://schemas.microsoft.com/office/drawing/2014/main" id="{00E3814A-6556-4274-9742-714B509BD9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20027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304800</xdr:colOff>
      <xdr:row>165</xdr:row>
      <xdr:rowOff>0</xdr:rowOff>
    </xdr:to>
    <xdr:sp macro="" textlink="">
      <xdr:nvSpPr>
        <xdr:cNvPr id="49" name="AutoShape 13" descr="Verdadero/Falso">
          <a:hlinkClick xmlns:r="http://schemas.openxmlformats.org/officeDocument/2006/relationships" r:id="rId8" tooltip="Editar pregunta 13"/>
          <a:extLst>
            <a:ext uri="{FF2B5EF4-FFF2-40B4-BE49-F238E27FC236}">
              <a16:creationId xmlns:a16="http://schemas.microsoft.com/office/drawing/2014/main" id="{B87DD190-B492-4B4B-ABF5-F4F6070EF6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0982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304800</xdr:colOff>
      <xdr:row>159</xdr:row>
      <xdr:rowOff>47624</xdr:rowOff>
    </xdr:to>
    <xdr:sp macro="" textlink="">
      <xdr:nvSpPr>
        <xdr:cNvPr id="50" name="AutoShape 14" descr="Verdadero/Falso">
          <a:hlinkClick xmlns:r="http://schemas.openxmlformats.org/officeDocument/2006/relationships" r:id="rId9" tooltip="Editar pregunta 14"/>
          <a:extLst>
            <a:ext uri="{FF2B5EF4-FFF2-40B4-BE49-F238E27FC236}">
              <a16:creationId xmlns:a16="http://schemas.microsoft.com/office/drawing/2014/main" id="{46619EAF-8CBA-4AD1-8534-007D514455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1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304800</xdr:colOff>
      <xdr:row>164</xdr:row>
      <xdr:rowOff>47626</xdr:rowOff>
    </xdr:to>
    <xdr:sp macro="" textlink="">
      <xdr:nvSpPr>
        <xdr:cNvPr id="51" name="AutoShape 15" descr="Verdadero/Falso">
          <a:hlinkClick xmlns:r="http://schemas.openxmlformats.org/officeDocument/2006/relationships" r:id="rId10" tooltip="Editar pregunta 15"/>
          <a:extLst>
            <a:ext uri="{FF2B5EF4-FFF2-40B4-BE49-F238E27FC236}">
              <a16:creationId xmlns:a16="http://schemas.microsoft.com/office/drawing/2014/main" id="{C4C55A8B-C8F6-4A96-A1BA-86CB14F5D3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0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304800</xdr:colOff>
      <xdr:row>159</xdr:row>
      <xdr:rowOff>47624</xdr:rowOff>
    </xdr:to>
    <xdr:sp macro="" textlink="">
      <xdr:nvSpPr>
        <xdr:cNvPr id="52" name="AutoShape 16" descr="Opción múltiple">
          <a:hlinkClick xmlns:r="http://schemas.openxmlformats.org/officeDocument/2006/relationships" r:id="rId11" tooltip="Editar pregunta 16"/>
          <a:extLst>
            <a:ext uri="{FF2B5EF4-FFF2-40B4-BE49-F238E27FC236}">
              <a16:creationId xmlns:a16="http://schemas.microsoft.com/office/drawing/2014/main" id="{7AA83D82-C04C-4156-BA9D-D99C55053E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1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304800</xdr:colOff>
      <xdr:row>159</xdr:row>
      <xdr:rowOff>50986</xdr:rowOff>
    </xdr:to>
    <xdr:sp macro="" textlink="">
      <xdr:nvSpPr>
        <xdr:cNvPr id="53" name="AutoShape 17" descr="Opción múltiple">
          <a:hlinkClick xmlns:r="http://schemas.openxmlformats.org/officeDocument/2006/relationships" r:id="rId12" tooltip="Editar pregunta 17"/>
          <a:extLst>
            <a:ext uri="{FF2B5EF4-FFF2-40B4-BE49-F238E27FC236}">
              <a16:creationId xmlns:a16="http://schemas.microsoft.com/office/drawing/2014/main" id="{C69235AA-A8DA-4357-AE5B-480190454B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19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304800</xdr:colOff>
      <xdr:row>168</xdr:row>
      <xdr:rowOff>47624</xdr:rowOff>
    </xdr:to>
    <xdr:sp macro="" textlink="">
      <xdr:nvSpPr>
        <xdr:cNvPr id="54" name="AutoShape 18" descr="Opción múltiple">
          <a:hlinkClick xmlns:r="http://schemas.openxmlformats.org/officeDocument/2006/relationships" r:id="rId13" tooltip="Editar pregunta 18"/>
          <a:extLst>
            <a:ext uri="{FF2B5EF4-FFF2-40B4-BE49-F238E27FC236}">
              <a16:creationId xmlns:a16="http://schemas.microsoft.com/office/drawing/2014/main" id="{F4533230-AE57-4825-9406-1CA02F0D71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345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304800</xdr:colOff>
      <xdr:row>168</xdr:row>
      <xdr:rowOff>47623</xdr:rowOff>
    </xdr:to>
    <xdr:sp macro="" textlink="">
      <xdr:nvSpPr>
        <xdr:cNvPr id="55" name="AutoShape 19" descr="Emparejamiento">
          <a:hlinkClick xmlns:r="http://schemas.openxmlformats.org/officeDocument/2006/relationships" r:id="rId14" tooltip="Editar pregunta 19"/>
          <a:extLst>
            <a:ext uri="{FF2B5EF4-FFF2-40B4-BE49-F238E27FC236}">
              <a16:creationId xmlns:a16="http://schemas.microsoft.com/office/drawing/2014/main" id="{BC721A13-44D2-4631-AA36-769CC3222B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34575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304800</xdr:colOff>
      <xdr:row>171</xdr:row>
      <xdr:rowOff>5443</xdr:rowOff>
    </xdr:to>
    <xdr:sp macro="" textlink="">
      <xdr:nvSpPr>
        <xdr:cNvPr id="56" name="AutoShape 20" descr="Opción múltiple">
          <a:hlinkClick xmlns:r="http://schemas.openxmlformats.org/officeDocument/2006/relationships" r:id="rId15" tooltip="Editar pregunta 20"/>
          <a:extLst>
            <a:ext uri="{FF2B5EF4-FFF2-40B4-BE49-F238E27FC236}">
              <a16:creationId xmlns:a16="http://schemas.microsoft.com/office/drawing/2014/main" id="{A3BBA369-1B79-419B-92E0-5CF9A089A8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3876675"/>
          <a:ext cx="304800" cy="519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304800</xdr:colOff>
      <xdr:row>174</xdr:row>
      <xdr:rowOff>5445</xdr:rowOff>
    </xdr:to>
    <xdr:sp macro="" textlink="">
      <xdr:nvSpPr>
        <xdr:cNvPr id="57" name="AutoShape 21" descr="Arrastrar y soltar sobre texto">
          <a:hlinkClick xmlns:r="http://schemas.openxmlformats.org/officeDocument/2006/relationships" r:id="rId16" tooltip="Editar pregunta 21"/>
          <a:extLst>
            <a:ext uri="{FF2B5EF4-FFF2-40B4-BE49-F238E27FC236}">
              <a16:creationId xmlns:a16="http://schemas.microsoft.com/office/drawing/2014/main" id="{2C900C99-AE14-459D-9C97-3C2ADC79F4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4086225"/>
          <a:ext cx="304800" cy="519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304800</xdr:colOff>
      <xdr:row>168</xdr:row>
      <xdr:rowOff>209549</xdr:rowOff>
    </xdr:to>
    <xdr:sp macro="" textlink="">
      <xdr:nvSpPr>
        <xdr:cNvPr id="58" name="AutoShape 22" descr="Opción múltiple">
          <a:hlinkClick xmlns:r="http://schemas.openxmlformats.org/officeDocument/2006/relationships" r:id="rId17" tooltip="Editar pregunta 22"/>
          <a:extLst>
            <a:ext uri="{FF2B5EF4-FFF2-40B4-BE49-F238E27FC236}">
              <a16:creationId xmlns:a16="http://schemas.microsoft.com/office/drawing/2014/main" id="{6CE83226-0DB4-4A4F-8B15-93551D4BFF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4714875"/>
          <a:ext cx="304800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304800</xdr:colOff>
      <xdr:row>168</xdr:row>
      <xdr:rowOff>212910</xdr:rowOff>
    </xdr:to>
    <xdr:sp macro="" textlink="">
      <xdr:nvSpPr>
        <xdr:cNvPr id="59" name="AutoShape 23" descr="Opción múltiple">
          <a:hlinkClick xmlns:r="http://schemas.openxmlformats.org/officeDocument/2006/relationships" r:id="rId18" tooltip="Editar pregunta 23"/>
          <a:extLst>
            <a:ext uri="{FF2B5EF4-FFF2-40B4-BE49-F238E27FC236}">
              <a16:creationId xmlns:a16="http://schemas.microsoft.com/office/drawing/2014/main" id="{33C2A5F1-4C5B-49CD-A550-110A2667D5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4714875"/>
          <a:ext cx="304800" cy="72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304800</xdr:colOff>
      <xdr:row>171</xdr:row>
      <xdr:rowOff>47625</xdr:rowOff>
    </xdr:to>
    <xdr:sp macro="" textlink="">
      <xdr:nvSpPr>
        <xdr:cNvPr id="60" name="AutoShape 24" descr="Ensayo">
          <a:hlinkClick xmlns:r="http://schemas.openxmlformats.org/officeDocument/2006/relationships" r:id="rId19" tooltip="Editar pregunta 24"/>
          <a:extLst>
            <a:ext uri="{FF2B5EF4-FFF2-40B4-BE49-F238E27FC236}">
              <a16:creationId xmlns:a16="http://schemas.microsoft.com/office/drawing/2014/main" id="{6A27AE16-F44F-452B-984B-46B13598B1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39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304800</xdr:colOff>
      <xdr:row>165</xdr:row>
      <xdr:rowOff>209550</xdr:rowOff>
    </xdr:to>
    <xdr:sp macro="" textlink="">
      <xdr:nvSpPr>
        <xdr:cNvPr id="61" name="AutoShape 1" descr="Opción múltiple">
          <a:hlinkClick xmlns:r="http://schemas.openxmlformats.org/officeDocument/2006/relationships" r:id="rId1" tooltip="Editar pregunta 1"/>
          <a:extLst>
            <a:ext uri="{FF2B5EF4-FFF2-40B4-BE49-F238E27FC236}">
              <a16:creationId xmlns:a16="http://schemas.microsoft.com/office/drawing/2014/main" id="{5782D2AD-93FE-43D5-BD95-38DEF68B9C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1571625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304800</xdr:colOff>
      <xdr:row>165</xdr:row>
      <xdr:rowOff>209550</xdr:rowOff>
    </xdr:to>
    <xdr:sp macro="" textlink="">
      <xdr:nvSpPr>
        <xdr:cNvPr id="62" name="AutoShape 2" descr="Emparejamiento">
          <a:hlinkClick xmlns:r="http://schemas.openxmlformats.org/officeDocument/2006/relationships" r:id="rId2" tooltip="Editar pregunta 2"/>
          <a:extLst>
            <a:ext uri="{FF2B5EF4-FFF2-40B4-BE49-F238E27FC236}">
              <a16:creationId xmlns:a16="http://schemas.microsoft.com/office/drawing/2014/main" id="{8FD47EF0-6E09-4EB5-9003-DE51771C53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1571625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304800</xdr:colOff>
      <xdr:row>162</xdr:row>
      <xdr:rowOff>47624</xdr:rowOff>
    </xdr:to>
    <xdr:sp macro="" textlink="">
      <xdr:nvSpPr>
        <xdr:cNvPr id="63" name="AutoShape 3" descr="Opción múltiple">
          <a:hlinkClick xmlns:r="http://schemas.openxmlformats.org/officeDocument/2006/relationships" r:id="rId3" tooltip="Editar pregunta 3"/>
          <a:extLst>
            <a:ext uri="{FF2B5EF4-FFF2-40B4-BE49-F238E27FC236}">
              <a16:creationId xmlns:a16="http://schemas.microsoft.com/office/drawing/2014/main" id="{BD4E1244-5789-4FC0-816B-044AE150A5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1781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304800</xdr:colOff>
      <xdr:row>158</xdr:row>
      <xdr:rowOff>257174</xdr:rowOff>
    </xdr:to>
    <xdr:sp macro="" textlink="">
      <xdr:nvSpPr>
        <xdr:cNvPr id="64" name="AutoShape 4" descr="Opción múltiple">
          <a:hlinkClick xmlns:r="http://schemas.openxmlformats.org/officeDocument/2006/relationships" r:id="rId4" tooltip="Editar pregunta 4"/>
          <a:extLst>
            <a:ext uri="{FF2B5EF4-FFF2-40B4-BE49-F238E27FC236}">
              <a16:creationId xmlns:a16="http://schemas.microsoft.com/office/drawing/2014/main" id="{CBBF5941-AEBC-44EF-8D39-B39561C282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99072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304800</xdr:colOff>
      <xdr:row>154</xdr:row>
      <xdr:rowOff>47624</xdr:rowOff>
    </xdr:to>
    <xdr:sp macro="" textlink="">
      <xdr:nvSpPr>
        <xdr:cNvPr id="65" name="AutoShape 5" descr="Opción múltiple">
          <a:hlinkClick xmlns:r="http://schemas.openxmlformats.org/officeDocument/2006/relationships" r:id="rId20" tooltip="Editar pregunta 5"/>
          <a:extLst>
            <a:ext uri="{FF2B5EF4-FFF2-40B4-BE49-F238E27FC236}">
              <a16:creationId xmlns:a16="http://schemas.microsoft.com/office/drawing/2014/main" id="{0D287E37-B31C-4B2F-B4AF-4A717A1448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20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304800</xdr:colOff>
      <xdr:row>165</xdr:row>
      <xdr:rowOff>0</xdr:rowOff>
    </xdr:to>
    <xdr:sp macro="" textlink="">
      <xdr:nvSpPr>
        <xdr:cNvPr id="66" name="AutoShape 6" descr="Opción múltiple">
          <a:hlinkClick xmlns:r="http://schemas.openxmlformats.org/officeDocument/2006/relationships" r:id="rId21" tooltip="Editar pregunta 6"/>
          <a:extLst>
            <a:ext uri="{FF2B5EF4-FFF2-40B4-BE49-F238E27FC236}">
              <a16:creationId xmlns:a16="http://schemas.microsoft.com/office/drawing/2014/main" id="{EE680143-8717-499C-8160-CDBE21EDD3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09825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304800</xdr:colOff>
      <xdr:row>164</xdr:row>
      <xdr:rowOff>47627</xdr:rowOff>
    </xdr:to>
    <xdr:sp macro="" textlink="">
      <xdr:nvSpPr>
        <xdr:cNvPr id="67" name="AutoShape 7" descr="Opción múltiple">
          <a:hlinkClick xmlns:r="http://schemas.openxmlformats.org/officeDocument/2006/relationships" r:id="rId22" tooltip="Editar pregunta 7"/>
          <a:extLst>
            <a:ext uri="{FF2B5EF4-FFF2-40B4-BE49-F238E27FC236}">
              <a16:creationId xmlns:a16="http://schemas.microsoft.com/office/drawing/2014/main" id="{C8FE3BF8-C443-4109-9F2C-67F29A26D2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098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304800</xdr:colOff>
      <xdr:row>159</xdr:row>
      <xdr:rowOff>47624</xdr:rowOff>
    </xdr:to>
    <xdr:sp macro="" textlink="">
      <xdr:nvSpPr>
        <xdr:cNvPr id="68" name="AutoShape 8" descr="Opción múltiple">
          <a:hlinkClick xmlns:r="http://schemas.openxmlformats.org/officeDocument/2006/relationships" r:id="rId23" tooltip="Editar pregunta 8"/>
          <a:extLst>
            <a:ext uri="{FF2B5EF4-FFF2-40B4-BE49-F238E27FC236}">
              <a16:creationId xmlns:a16="http://schemas.microsoft.com/office/drawing/2014/main" id="{69EF623C-796C-4E90-BEED-D1C21EF74E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61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304800</xdr:colOff>
      <xdr:row>168</xdr:row>
      <xdr:rowOff>212911</xdr:rowOff>
    </xdr:to>
    <xdr:sp macro="" textlink="">
      <xdr:nvSpPr>
        <xdr:cNvPr id="69" name="AutoShape 9" descr="Elige la palabra perdida">
          <a:hlinkClick xmlns:r="http://schemas.openxmlformats.org/officeDocument/2006/relationships" r:id="rId24" tooltip="Editar pregunta 9"/>
          <a:extLst>
            <a:ext uri="{FF2B5EF4-FFF2-40B4-BE49-F238E27FC236}">
              <a16:creationId xmlns:a16="http://schemas.microsoft.com/office/drawing/2014/main" id="{D21FABE7-839D-4DE1-B32E-79FEAB8F41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3248025"/>
          <a:ext cx="304800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304800</xdr:colOff>
      <xdr:row>168</xdr:row>
      <xdr:rowOff>47624</xdr:rowOff>
    </xdr:to>
    <xdr:sp macro="" textlink="">
      <xdr:nvSpPr>
        <xdr:cNvPr id="70" name="AutoShape 10" descr="Opción múltiple">
          <a:hlinkClick xmlns:r="http://schemas.openxmlformats.org/officeDocument/2006/relationships" r:id="rId5" tooltip="Editar pregunta 10"/>
          <a:extLst>
            <a:ext uri="{FF2B5EF4-FFF2-40B4-BE49-F238E27FC236}">
              <a16:creationId xmlns:a16="http://schemas.microsoft.com/office/drawing/2014/main" id="{B0ECED97-8560-4E8A-8206-43FAD7C7DB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345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304800</xdr:colOff>
      <xdr:row>160</xdr:row>
      <xdr:rowOff>47627</xdr:rowOff>
    </xdr:to>
    <xdr:sp macro="" textlink="">
      <xdr:nvSpPr>
        <xdr:cNvPr id="71" name="AutoShape 11" descr="Emparejamiento">
          <a:hlinkClick xmlns:r="http://schemas.openxmlformats.org/officeDocument/2006/relationships" r:id="rId6" tooltip="Editar pregunta 11"/>
          <a:extLst>
            <a:ext uri="{FF2B5EF4-FFF2-40B4-BE49-F238E27FC236}">
              <a16:creationId xmlns:a16="http://schemas.microsoft.com/office/drawing/2014/main" id="{AEAA9965-41C6-4290-A42F-474568BD94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366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304800</xdr:colOff>
      <xdr:row>171</xdr:row>
      <xdr:rowOff>5442</xdr:rowOff>
    </xdr:to>
    <xdr:sp macro="" textlink="">
      <xdr:nvSpPr>
        <xdr:cNvPr id="72" name="AutoShape 12" descr="Opción múltiple">
          <a:hlinkClick xmlns:r="http://schemas.openxmlformats.org/officeDocument/2006/relationships" r:id="rId7" tooltip="Editar pregunta 12"/>
          <a:extLst>
            <a:ext uri="{FF2B5EF4-FFF2-40B4-BE49-F238E27FC236}">
              <a16:creationId xmlns:a16="http://schemas.microsoft.com/office/drawing/2014/main" id="{179FE737-D9AA-48A4-A100-7E5DC77CA7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3876675"/>
          <a:ext cx="304800" cy="5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304800</xdr:colOff>
      <xdr:row>174</xdr:row>
      <xdr:rowOff>5445</xdr:rowOff>
    </xdr:to>
    <xdr:sp macro="" textlink="">
      <xdr:nvSpPr>
        <xdr:cNvPr id="73" name="AutoShape 13" descr="Verdadero/Falso">
          <a:hlinkClick xmlns:r="http://schemas.openxmlformats.org/officeDocument/2006/relationships" r:id="rId8" tooltip="Editar pregunta 13"/>
          <a:extLst>
            <a:ext uri="{FF2B5EF4-FFF2-40B4-BE49-F238E27FC236}">
              <a16:creationId xmlns:a16="http://schemas.microsoft.com/office/drawing/2014/main" id="{885E5588-E8BC-46CE-A2A8-3A86625CE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4086225"/>
          <a:ext cx="304800" cy="519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164</xdr:row>
      <xdr:rowOff>0</xdr:rowOff>
    </xdr:from>
    <xdr:to>
      <xdr:col>7</xdr:col>
      <xdr:colOff>291193</xdr:colOff>
      <xdr:row>166</xdr:row>
      <xdr:rowOff>6802</xdr:rowOff>
    </xdr:to>
    <xdr:sp macro="" textlink="">
      <xdr:nvSpPr>
        <xdr:cNvPr id="74" name="AutoShape 14" descr="Verdadero/Falso">
          <a:hlinkClick xmlns:r="http://schemas.openxmlformats.org/officeDocument/2006/relationships" r:id="rId9" tooltip="Editar pregunta 14"/>
          <a:extLst>
            <a:ext uri="{FF2B5EF4-FFF2-40B4-BE49-F238E27FC236}">
              <a16:creationId xmlns:a16="http://schemas.microsoft.com/office/drawing/2014/main" id="{93C66BE8-CE76-44B3-833D-AECD8B5A4D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4295775"/>
          <a:ext cx="291193" cy="521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304800</xdr:colOff>
      <xdr:row>168</xdr:row>
      <xdr:rowOff>209549</xdr:rowOff>
    </xdr:to>
    <xdr:sp macro="" textlink="">
      <xdr:nvSpPr>
        <xdr:cNvPr id="75" name="AutoShape 15" descr="Verdadero/Falso">
          <a:hlinkClick xmlns:r="http://schemas.openxmlformats.org/officeDocument/2006/relationships" r:id="rId10" tooltip="Editar pregunta 15"/>
          <a:extLst>
            <a:ext uri="{FF2B5EF4-FFF2-40B4-BE49-F238E27FC236}">
              <a16:creationId xmlns:a16="http://schemas.microsoft.com/office/drawing/2014/main" id="{75B50A39-B709-4854-8B13-19367DB9E8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4714875"/>
          <a:ext cx="304800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304800</xdr:colOff>
      <xdr:row>171</xdr:row>
      <xdr:rowOff>50987</xdr:rowOff>
    </xdr:to>
    <xdr:sp macro="" textlink="">
      <xdr:nvSpPr>
        <xdr:cNvPr id="76" name="AutoShape 16" descr="Opción múltiple">
          <a:hlinkClick xmlns:r="http://schemas.openxmlformats.org/officeDocument/2006/relationships" r:id="rId11" tooltip="Editar pregunta 16"/>
          <a:extLst>
            <a:ext uri="{FF2B5EF4-FFF2-40B4-BE49-F238E27FC236}">
              <a16:creationId xmlns:a16="http://schemas.microsoft.com/office/drawing/2014/main" id="{17F1A675-C40C-49F8-9AAF-AD8C9772B4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1339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7</xdr:col>
      <xdr:colOff>304800</xdr:colOff>
      <xdr:row>155</xdr:row>
      <xdr:rowOff>257174</xdr:rowOff>
    </xdr:to>
    <xdr:sp macro="" textlink="">
      <xdr:nvSpPr>
        <xdr:cNvPr id="77" name="AutoShape 17" descr="Opción múltiple">
          <a:hlinkClick xmlns:r="http://schemas.openxmlformats.org/officeDocument/2006/relationships" r:id="rId12" tooltip="Editar pregunta 17"/>
          <a:extLst>
            <a:ext uri="{FF2B5EF4-FFF2-40B4-BE49-F238E27FC236}">
              <a16:creationId xmlns:a16="http://schemas.microsoft.com/office/drawing/2014/main" id="{8D5C8FFE-D0E6-4696-AC34-A676A134E1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43525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304800</xdr:colOff>
      <xdr:row>163</xdr:row>
      <xdr:rowOff>47626</xdr:rowOff>
    </xdr:to>
    <xdr:sp macro="" textlink="">
      <xdr:nvSpPr>
        <xdr:cNvPr id="78" name="AutoShape 18" descr="Opción múltiple">
          <a:hlinkClick xmlns:r="http://schemas.openxmlformats.org/officeDocument/2006/relationships" r:id="rId13" tooltip="Editar pregunta 18"/>
          <a:extLst>
            <a:ext uri="{FF2B5EF4-FFF2-40B4-BE49-F238E27FC236}">
              <a16:creationId xmlns:a16="http://schemas.microsoft.com/office/drawing/2014/main" id="{A821C7D1-948D-46E3-93BA-6E063936B0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5307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304800</xdr:colOff>
      <xdr:row>156</xdr:row>
      <xdr:rowOff>257172</xdr:rowOff>
    </xdr:to>
    <xdr:sp macro="" textlink="">
      <xdr:nvSpPr>
        <xdr:cNvPr id="79" name="AutoShape 19" descr="Emparejamiento">
          <a:hlinkClick xmlns:r="http://schemas.openxmlformats.org/officeDocument/2006/relationships" r:id="rId14" tooltip="Editar pregunta 19"/>
          <a:extLst>
            <a:ext uri="{FF2B5EF4-FFF2-40B4-BE49-F238E27FC236}">
              <a16:creationId xmlns:a16="http://schemas.microsoft.com/office/drawing/2014/main" id="{7A3A76A1-5EA3-457E-B1D7-6E86A51A77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762625"/>
          <a:ext cx="304800" cy="514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GN LIC5" id="{062809B5-1CAC-4949-BF83-77B53E64C287}" userId="S::cgnlic5@cgn0.onmicrosoft.com::3aa860d6-41a2-45e1-a0c4-f5dbc857f4e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Yuridia Cruz Mesa - GIT de Apoyo Informatico" refreshedDate="44054.881106365741" createdVersion="6" refreshedVersion="6" minRefreshableVersion="3" recordCount="168" xr:uid="{E8F4275C-69B0-496E-A7BC-81048B313436}">
  <cacheSource type="worksheet">
    <worksheetSource ref="A1:I169" sheet="BD"/>
  </cacheSource>
  <cacheFields count="9">
    <cacheField name="USUARIO" numFmtId="0">
      <sharedItems count="169">
        <s v="Ernesto Ivan Sanchez Molina"/>
        <s v="Maria Andrea Cardona Caicedo"/>
        <s v="Ana Maria Sandoval Triana"/>
        <s v="Teresa Cecilia Rave Cardenas"/>
        <s v="Sergio Andres Villarreal Moyano"/>
        <s v="Maria Emilce Perdomo Quintero"/>
        <s v="David Fernando Pacheco Rodriguez"/>
        <s v="Juliana Restrepo Salazar"/>
        <s v="Javier Orlando Duque Morales"/>
        <s v="Ruth Cosmelia Gonzalez Pacheco"/>
        <s v="Dayana Yobana Rocha Guzman"/>
        <s v="Luis Diego Fernando Camelo"/>
        <s v="Andres Bustamante Alzate"/>
        <s v="Andrea Del pilar Florez Guzman"/>
        <s v="Laura Manuela Zuluaga Pareja"/>
        <s v="Diego Alejandro Bedoya Mira"/>
        <s v="Andres Felipe Garcia Henao"/>
        <s v="Asleyder Burgos Giraldo"/>
        <s v="Conrado Ospina Castaño"/>
        <s v="Juan Manuel Cardenas Nuñez"/>
        <s v="Libardo Andres Uribe Garcia"/>
        <s v="Luis Francisco Varela Leon"/>
        <s v="Martha Aurica Barrios Madera"/>
        <s v="Melisa Paola Murillo Ramirez"/>
        <s v="Pablo Casas Gonzalez"/>
        <s v="Adriana Milena Ospina Arias"/>
        <s v="Andres Enrique Rodriguez R."/>
        <s v="Fabio David Hernandez Ruiz"/>
        <s v="Piedad Consuelo Ospina"/>
        <s v="Jaime Garcia Gonzalez"/>
        <s v="Lorena Sofia Valderrama M."/>
        <s v="Ana Yuridia Cruz Mesa"/>
        <s v="Andres Felipe Quintero Tovar"/>
        <s v="Diana Maria Andica Bueno"/>
        <s v="Camilo Andres Villa Agudelo"/>
        <s v="Luz Andrea Ochoa Leal"/>
        <s v="Hernan Dario Lamprea Mendez"/>
        <s v="Oscar Alberto Lobaton Pulido"/>
        <s v="Carlos Andres Estrada Gomez"/>
        <s v="Orlando Chaves Beltran"/>
        <s v="John Fredy Leal Roa"/>
        <s v="Cristian Mauricio Alvarez G."/>
        <s v="Nazly Jineth Moreno Ordoñez"/>
        <s v="Diana Maria Katime Moncayo"/>
        <s v="Janett Codina Velez"/>
        <s v="Maria Lucelly Alvarez C."/>
        <s v="Ivan Felipe Ortiz Fuentes"/>
        <s v="Pedro Martin Grimaldo Moreno"/>
        <s v="Andrés David Ramírez C."/>
        <s v="Leidy Carolina Sanchez Buitrago"/>
        <s v="Andres David Rodriguez D."/>
        <s v="Jimmy Saavedra Cardozo"/>
        <s v="Ruber Albeiro Barrios Rodriguez"/>
        <s v="Luis Fernando Martinez Montes"/>
        <s v="Rosmery Ramos Argaez"/>
        <s v="Juan Carlos Rodriguez Waltero"/>
        <s v="Tatiana Foya Quiceno"/>
        <s v="Alejandra Monica Latorre Rodriguez"/>
        <s v="Natalia Andrea Ramirez Velez"/>
        <s v="Daniela Perez Ortiz"/>
        <s v="Oscar Eduardo Gomez Santo"/>
        <s v="Maria Elizabeth Muñoz Hernandez"/>
        <s v="Cindy Lorena Casallas Pulido"/>
        <s v="Catherin Jhoana Amaris Jerez"/>
        <s v="Diana Carolina Monroy Ariza"/>
        <s v="Dora Alicia Donato Montañez"/>
        <s v="William Duwan Parada Ochoa"/>
        <s v="Laura Natalia Pulgarin Garcia"/>
        <s v="Maria Juliana Cortes Alzate"/>
        <s v="Jonatan Fernando Neiva Ardila"/>
        <s v="Sandra Yamile Cardenas Achury"/>
        <s v="Gisela Rojas Taborda"/>
        <s v="Claudia Patricia Wilches Cuervo"/>
        <s v="Sebastian Andres Demoya Causil"/>
        <s v="Hugo Alberto Poveda Castañeda"/>
        <s v="Maria Victoria Rosas Serrato"/>
        <s v="Carmen Rocio Angulo Mena"/>
        <s v="Liliana Farley Martinez Monroy"/>
        <s v="Miguel Angel Cubides Gomez"/>
        <s v="Laura Isabel Polania Vargas"/>
        <s v="Luz Jaidive Mendieta Sierra"/>
        <s v="Camilo Alejandro Aguirre Matallana"/>
        <s v="Jorge Alberto Echeverri Gomez"/>
        <s v="Luz Ines Rodriguez Mendoza"/>
        <s v="Martha Liliana Perea Heredia"/>
        <s v="Luz Marina Guerra Escobar"/>
        <s v="Marley Sierra Miranda"/>
        <s v="Diana Patricia Valencia Rondon"/>
        <s v="Nevis Maria Ditta Lemus"/>
        <s v="Libardo Meza Henao"/>
        <s v="Gloria Yaneth Muñoz Patiño"/>
        <s v="Milton Jair Mosquera Novoa"/>
        <s v="Raquel Polanco Diaz"/>
        <s v="Edwin Alexander Guevara Lopera"/>
        <s v="Dayanni Alexandra Lozano Retavizca"/>
        <s v="Danilo Andres Cano Cano"/>
        <s v="Jenny Paola Moreno Galvez"/>
        <s v="Victor Melquiadez Ramirez Ramirez"/>
        <s v="Elda Arely Dehoyos Guayazan"/>
        <s v="Gustavo Andres Bohorquez Sanabria"/>
        <s v="Jose Manuel Martinez Giraldo"/>
        <s v="Sergio Andres Ramirez Camacho"/>
        <s v="Diana Cecilia Osorio Ramirez"/>
        <s v="Dayana Fernanda Garzon Beltran"/>
        <s v="Ricardo Figueroa Malambo"/>
        <s v="Tatiana Marin Galvis"/>
        <s v="Luisa Fernanda Ramirez Martinez"/>
        <s v="Silvia Yelaine Jimenez Lopez"/>
        <s v="Maria Luisa Castaño Morales"/>
        <s v="Juan Manuel Osorio Giraldo"/>
        <s v="Belisario Neira Muñoz"/>
        <s v="Everaldo Manuel Rodelo Anaya"/>
        <s v="Monica Maria Vasquez Pabon"/>
        <s v="Esteban Eduardo Waltero Bello"/>
        <s v="Jaime Eduardo Hernandez Gil"/>
        <s v="Martha Liliana Arias Bello"/>
        <s v="Angelica Katerin Salcedo Guzman"/>
        <s v="Jhon Jairo Giraldo Ramirez"/>
        <s v="Luis Henry Moya Moreno"/>
        <s v="Sergio Esteban Bustos Sierra"/>
        <s v="Aida Luz Ramos Vasquez"/>
        <s v="Viviana Maria Marin Vera"/>
        <s v="Juan Carlos Muñoz Velez"/>
        <s v="Valentina Gaviria Londoño"/>
        <s v="Manuel Higinio Gutierrez Cubillos"/>
        <s v="Laura Vanesa Rosell Quintero"/>
        <s v="Elisabeth Castaño Ramirez"/>
        <s v="Hector Jaime Palacio Serna"/>
        <s v="Diego Alexander Garcia Garcia"/>
        <s v="Angela Maria Llano Garcia"/>
        <s v="Milaidy Andrea Zuleta Zapata"/>
        <s v="Mauricio Posada Villada"/>
        <s v="Angela Maria Lopez Olaya"/>
        <s v="Luisa Fernanda Giraldo Salazar"/>
        <s v="Deisse Carolina Ramirez Arias"/>
        <s v="Yuly Paulina Restrepo Bustamante"/>
        <s v="Amanda Santiago"/>
        <s v="Sandra Maria Osorio Toro"/>
        <s v="Julian Esteban Velez Florez"/>
        <s v="Edgar Andres Combita Contreras"/>
        <s v="Carmen Laura Mejia Puerta"/>
        <s v="Sebastian Velez Bustamante"/>
        <s v="Gloria Nancy Figueredo Rivera"/>
        <s v="Maria Alejandra Escobar Mejia"/>
        <s v="Daniela Franco Quintero"/>
        <s v="Fabio Alonso Grajales Marulanda"/>
        <s v="Yamile Andrea Cabanzo Benjumea"/>
        <s v="Diana Isabel Alvis Fuertes"/>
        <s v="Maria Nancy Espinel Barrera"/>
        <s v="Martin Gonzalo Marulanda Lopez"/>
        <s v="Ana Rocio Castro Zambrano"/>
        <s v="Juan Carlos Mejia Montaño"/>
        <s v="Nubia Yaneth Celis Mendoza"/>
        <s v="Jenny Hasbleidy Bejarano Hernandez"/>
        <s v="Tommy Jose Pajaro Marquez"/>
        <s v="Claudia Particia Avendaño Blanco"/>
        <s v="Mabel Andere Toro Ibarra"/>
        <s v="Laura Manuela Aristizabal Jimenez"/>
        <s v="Nataly Muñoz Ramirez"/>
        <s v="Oscar Eduardo Blanco Tibaduiza"/>
        <s v="Laura Carolina Bernal Correa"/>
        <s v="Aracelly Alvarez Pareja"/>
        <s v="Erika Alexandra Lozano Lozano"/>
        <s v="Alba Lucia Gomez Cardenas"/>
        <s v="Sandra Constanza Puentes Murcia"/>
        <s v="Jonier Alejandro Ramirez Zuluaga"/>
        <s v="Oscar Bonilla Olarte"/>
        <s v="Juan Francisco Rodriguez Pinzon"/>
        <s v="Juan Francisco Rodriguez Pinzon " u="1"/>
      </sharedItems>
    </cacheField>
    <cacheField name="CEDULA" numFmtId="0">
      <sharedItems containsSemiMixedTypes="0" containsString="0" containsNumber="1" containsInteger="1" minValue="3086908" maxValue="1152439154"/>
    </cacheField>
    <cacheField name="CARGO" numFmtId="0">
      <sharedItems/>
    </cacheField>
    <cacheField name="DEPENDENCIA" numFmtId="0">
      <sharedItems/>
    </cacheField>
    <cacheField name="GIT" numFmtId="0">
      <sharedItems count="21">
        <s v="Despacho"/>
        <s v="GIT  de Planeación"/>
        <s v="GIT Apoyo Informático"/>
        <s v="GIT CHIP"/>
        <s v="GIT de Control Interno"/>
        <s v="GIT de Doctrina y de Capacitación"/>
        <s v="GIT de Estadísticas y Análisis Económico"/>
        <s v="Subcontaduría Consolidación de La Información"/>
        <s v="GIT de Gestión y Evaluación de la Información Empresas"/>
        <s v="GIT de Gestión y Evaluación de la Información Entidades de Gobierno"/>
        <s v="GIT de Investigación y Normas"/>
        <s v="Subcontaduría General y de Investigación"/>
        <s v="GIT de Juridica"/>
        <s v="GIT de Nómina y Prestaciones"/>
        <s v="GIT de Procesamiento y Análisis de Producto"/>
        <s v="GIT de Servicios Generales, Administrativos y Financieros"/>
        <s v="GIT de Sistema Integrado de Información Nación - SIIN"/>
        <s v="Subcontaduría de Centralización de la Información"/>
        <s v="GIT de Talento Humano"/>
        <s v="GIT Logístico de capacitación y Prensa"/>
        <s v="Secretaría General"/>
      </sharedItems>
    </cacheField>
    <cacheField name="Estado en la entidad" numFmtId="0">
      <sharedItems/>
    </cacheField>
    <cacheField name="Relación Usuarios_x000a_Contratistas" numFmtId="0">
      <sharedItems count="3">
        <s v="No desarrollo el módulo"/>
        <s v="Si desarrollo el módulo"/>
        <s v="No aprobo la valoración"/>
      </sharedItems>
    </cacheField>
    <cacheField name="Desarrollo Modulo SGA -SGSST" numFmtId="0">
      <sharedItems/>
    </cacheField>
    <cacheField name="Nota Valoración SGA- SGSST" numFmtId="0">
      <sharedItems containsMixedTypes="1" containsNumber="1" minValue="4.07" maxValue="10"/>
    </cacheField>
  </cacheFields>
  <extLst>
    <ext xmlns:x14="http://schemas.microsoft.com/office/spreadsheetml/2009/9/main" uri="{725AE2AE-9491-48be-B2B4-4EB974FC3084}">
      <x14:pivotCacheDefinition pivotCacheId="53604498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x v="0"/>
    <n v="79751084"/>
    <s v="Contratista"/>
    <s v="Despacho"/>
    <x v="0"/>
    <s v="Activo"/>
    <x v="0"/>
    <s v="NO"/>
    <e v="#N/A"/>
  </r>
  <r>
    <x v="1"/>
    <n v="67023971"/>
    <s v="Contratista"/>
    <s v="Despacho"/>
    <x v="0"/>
    <s v="Activo"/>
    <x v="0"/>
    <s v="NO"/>
    <e v="#N/A"/>
  </r>
  <r>
    <x v="2"/>
    <n v="52167226"/>
    <s v="Contratista"/>
    <s v="Despacho"/>
    <x v="0"/>
    <s v="Activo"/>
    <x v="0"/>
    <s v="NO"/>
    <e v="#N/A"/>
  </r>
  <r>
    <x v="3"/>
    <n v="43430465"/>
    <s v="Contratista"/>
    <s v="Despacho"/>
    <x v="1"/>
    <s v="Activo"/>
    <x v="1"/>
    <s v="SI"/>
    <n v="8.2100000000000009"/>
  </r>
  <r>
    <x v="4"/>
    <n v="1075275955"/>
    <s v="Contratista"/>
    <s v="Despacho"/>
    <x v="1"/>
    <s v="Activo"/>
    <x v="1"/>
    <s v="SI"/>
    <n v="7.93"/>
  </r>
  <r>
    <x v="5"/>
    <n v="51558330"/>
    <s v="Contratista"/>
    <s v="Despacho"/>
    <x v="1"/>
    <s v="Activo"/>
    <x v="1"/>
    <s v="SI"/>
    <n v="9"/>
  </r>
  <r>
    <x v="6"/>
    <n v="1032433639"/>
    <s v="Contratista"/>
    <s v="Despacho"/>
    <x v="1"/>
    <s v="Activo"/>
    <x v="1"/>
    <s v="SI"/>
    <n v="8.7100000000000009"/>
  </r>
  <r>
    <x v="7"/>
    <n v="1053776556"/>
    <s v="Contratista"/>
    <s v="Despacho"/>
    <x v="1"/>
    <s v="Activo"/>
    <x v="1"/>
    <s v="SI"/>
    <n v="9"/>
  </r>
  <r>
    <x v="8"/>
    <n v="79056271"/>
    <s v="Contratista"/>
    <s v="Despacho"/>
    <x v="1"/>
    <s v="Activo"/>
    <x v="1"/>
    <s v="SI"/>
    <n v="9.7100000000000009"/>
  </r>
  <r>
    <x v="9"/>
    <n v="40031376"/>
    <s v="Contratista"/>
    <s v="Despacho"/>
    <x v="1"/>
    <s v="Activo"/>
    <x v="1"/>
    <s v="SI"/>
    <n v="9.7100000000000009"/>
  </r>
  <r>
    <x v="10"/>
    <n v="1016089600"/>
    <s v="Contratista"/>
    <s v="Despacho"/>
    <x v="1"/>
    <s v="Activo"/>
    <x v="1"/>
    <s v="SI"/>
    <n v="9.7100000000000009"/>
  </r>
  <r>
    <x v="11"/>
    <n v="79721904"/>
    <s v="Contratista"/>
    <s v="Despacho"/>
    <x v="1"/>
    <s v="Activo"/>
    <x v="1"/>
    <s v="SI"/>
    <n v="10"/>
  </r>
  <r>
    <x v="12"/>
    <n v="1053806692"/>
    <s v="Contratista"/>
    <s v="Despacho"/>
    <x v="1"/>
    <s v="Activo"/>
    <x v="1"/>
    <s v="SI"/>
    <n v="8.7100000000000009"/>
  </r>
  <r>
    <x v="13"/>
    <n v="1010199996"/>
    <s v="Contratista"/>
    <s v="Despacho"/>
    <x v="1"/>
    <s v="Activo"/>
    <x v="1"/>
    <s v="SI"/>
    <n v="7.5"/>
  </r>
  <r>
    <x v="14"/>
    <n v="1053839211"/>
    <s v="Contratista"/>
    <s v="Despacho"/>
    <x v="1"/>
    <s v="Activo"/>
    <x v="1"/>
    <s v="SI"/>
    <n v="9.18"/>
  </r>
  <r>
    <x v="15"/>
    <n v="1042061383"/>
    <s v="Contratista"/>
    <s v="Subcontaduría Consolidación de La Información"/>
    <x v="2"/>
    <s v="Activo"/>
    <x v="0"/>
    <s v="NO"/>
    <e v="#N/A"/>
  </r>
  <r>
    <x v="16"/>
    <n v="3563994"/>
    <s v="Contratista"/>
    <s v="Subcontaduría Consolidación de La Información"/>
    <x v="2"/>
    <s v="Activo"/>
    <x v="1"/>
    <s v="SI"/>
    <n v="8.2100000000000009"/>
  </r>
  <r>
    <x v="17"/>
    <n v="1053830284"/>
    <s v="Contratista"/>
    <s v="Subcontaduría Consolidación de La Información"/>
    <x v="2"/>
    <s v="Activo"/>
    <x v="1"/>
    <s v="SI"/>
    <n v="8"/>
  </r>
  <r>
    <x v="18"/>
    <n v="1053777672"/>
    <s v="Contratista"/>
    <s v="Subcontaduría Consolidación de La Información"/>
    <x v="2"/>
    <s v="Activo"/>
    <x v="0"/>
    <s v="NO"/>
    <e v="#N/A"/>
  </r>
  <r>
    <x v="19"/>
    <n v="79120363"/>
    <s v="Contratista"/>
    <s v="Subcontaduría Consolidación de La Información"/>
    <x v="2"/>
    <s v="Activo"/>
    <x v="1"/>
    <s v="SI"/>
    <n v="8.75"/>
  </r>
  <r>
    <x v="20"/>
    <n v="1053779753"/>
    <s v="Contratista"/>
    <s v="Subcontaduría Consolidación de La Información"/>
    <x v="2"/>
    <s v="Activo"/>
    <x v="1"/>
    <s v="SI"/>
    <n v="8.5"/>
  </r>
  <r>
    <x v="21"/>
    <n v="19269864"/>
    <s v="Contratista"/>
    <s v="Subcontaduría Consolidación de La Información"/>
    <x v="2"/>
    <s v="Activo"/>
    <x v="1"/>
    <s v="SI"/>
    <n v="8.4600000000000009"/>
  </r>
  <r>
    <x v="22"/>
    <n v="50926057"/>
    <s v="Contratista"/>
    <s v="Subcontaduría Consolidación de La Información"/>
    <x v="2"/>
    <s v="Activo"/>
    <x v="1"/>
    <s v="SI"/>
    <n v="8.7100000000000009"/>
  </r>
  <r>
    <x v="23"/>
    <n v="1053819132"/>
    <s v="Contratista"/>
    <s v="Subcontaduría Consolidación de La Información"/>
    <x v="2"/>
    <s v="Activo"/>
    <x v="1"/>
    <s v="SI"/>
    <n v="8.75"/>
  </r>
  <r>
    <x v="24"/>
    <n v="19213672"/>
    <s v="Contratista"/>
    <s v="Subcontaduría Consolidación de La Información"/>
    <x v="2"/>
    <s v="Activo"/>
    <x v="1"/>
    <s v="SI"/>
    <n v="8.2100000000000009"/>
  </r>
  <r>
    <x v="25"/>
    <n v="52439283"/>
    <s v="Contratista"/>
    <s v="Subcontaduría Consolidación de La Información"/>
    <x v="2"/>
    <s v="Activo"/>
    <x v="1"/>
    <s v="SI"/>
    <n v="8.75"/>
  </r>
  <r>
    <x v="26"/>
    <n v="11355250"/>
    <s v="Contratista"/>
    <s v="Subcontaduría Consolidación de La Información"/>
    <x v="2"/>
    <s v="Activo"/>
    <x v="1"/>
    <s v="SI"/>
    <n v="8.75"/>
  </r>
  <r>
    <x v="27"/>
    <n v="72156120"/>
    <s v="Contratista"/>
    <s v="Subcontaduría Consolidación de La Información"/>
    <x v="2"/>
    <s v="Activo"/>
    <x v="1"/>
    <s v="SI"/>
    <n v="8.75"/>
  </r>
  <r>
    <x v="28"/>
    <n v="20567225"/>
    <s v="Contratista"/>
    <s v="Subcontaduría Consolidación de La Información"/>
    <x v="2"/>
    <s v="Activo"/>
    <x v="1"/>
    <s v="SI"/>
    <n v="10"/>
  </r>
  <r>
    <x v="29"/>
    <n v="9847544"/>
    <s v="Contratista"/>
    <s v="Subcontaduría Consolidación de La Información"/>
    <x v="2"/>
    <s v="Activo"/>
    <x v="1"/>
    <s v="SI"/>
    <n v="8.25"/>
  </r>
  <r>
    <x v="30"/>
    <n v="66659905"/>
    <s v="Contratista"/>
    <s v="Subcontaduría Consolidación de La Información"/>
    <x v="2"/>
    <s v="Activo"/>
    <x v="1"/>
    <s v="SI"/>
    <n v="8.75"/>
  </r>
  <r>
    <x v="31"/>
    <n v="52967540"/>
    <s v="Contratista"/>
    <s v="Subcontaduría Consolidación de La Información"/>
    <x v="2"/>
    <s v="Activo"/>
    <x v="1"/>
    <s v="SI"/>
    <n v="9.75"/>
  </r>
  <r>
    <x v="32"/>
    <n v="1053788126"/>
    <s v="Contratista"/>
    <s v="Subcontaduría Consolidación de La Información"/>
    <x v="2"/>
    <s v="Activo"/>
    <x v="1"/>
    <s v="SI"/>
    <n v="9"/>
  </r>
  <r>
    <x v="33"/>
    <n v="1022978707"/>
    <s v="Contratista"/>
    <s v="Subcontaduría Consolidación de La Información"/>
    <x v="2"/>
    <s v="Activo"/>
    <x v="1"/>
    <s v="SI"/>
    <n v="9"/>
  </r>
  <r>
    <x v="34"/>
    <n v="1088244027"/>
    <s v="Contratista"/>
    <s v="Subcontaduría Consolidación de La Información"/>
    <x v="2"/>
    <s v="Activo"/>
    <x v="1"/>
    <s v="SI"/>
    <n v="7.5"/>
  </r>
  <r>
    <x v="35"/>
    <n v="43266164"/>
    <s v="Contratista"/>
    <s v="Subcontaduría Consolidación de La Información"/>
    <x v="2"/>
    <s v="Activo"/>
    <x v="1"/>
    <s v="SI"/>
    <n v="9"/>
  </r>
  <r>
    <x v="36"/>
    <n v="1018436282"/>
    <s v="Contratista"/>
    <s v="Subcontaduría Consolidación de La Información"/>
    <x v="2"/>
    <s v="Activo"/>
    <x v="1"/>
    <s v="SI"/>
    <n v="9"/>
  </r>
  <r>
    <x v="37"/>
    <n v="1071868486"/>
    <s v="Contratista"/>
    <s v="Subcontaduría Consolidación de La Información"/>
    <x v="2"/>
    <s v="Activo"/>
    <x v="1"/>
    <s v="SI"/>
    <n v="8.75"/>
  </r>
  <r>
    <x v="38"/>
    <n v="8106177"/>
    <s v="Contratista"/>
    <s v="Subcontaduría Consolidación de La Información"/>
    <x v="2"/>
    <s v="Activo"/>
    <x v="1"/>
    <s v="SI"/>
    <n v="9.5"/>
  </r>
  <r>
    <x v="39"/>
    <n v="79959226"/>
    <s v="Contratista"/>
    <s v="Subcontaduría Consolidación de La Información"/>
    <x v="2"/>
    <s v="Activo"/>
    <x v="1"/>
    <s v="SI"/>
    <n v="8.2100000000000009"/>
  </r>
  <r>
    <x v="40"/>
    <n v="79711321"/>
    <s v="Contratista"/>
    <s v="Subcontaduría Consolidación de La Información"/>
    <x v="2"/>
    <s v="Activo"/>
    <x v="1"/>
    <s v="SI"/>
    <n v="9"/>
  </r>
  <r>
    <x v="41"/>
    <n v="1032459048"/>
    <s v="Contratista"/>
    <s v="Subcontaduría Consolidación de La Información"/>
    <x v="2"/>
    <s v="Activo"/>
    <x v="1"/>
    <s v="SI"/>
    <n v="9"/>
  </r>
  <r>
    <x v="42"/>
    <n v="52656892"/>
    <s v="Contratista"/>
    <s v="Subcontaduría Consolidación de La Información"/>
    <x v="2"/>
    <s v="Activo"/>
    <x v="1"/>
    <s v="SI"/>
    <n v="8.5"/>
  </r>
  <r>
    <x v="43"/>
    <n v="52182842"/>
    <s v="Contratista"/>
    <s v="Subcontaduría Consolidación de La Información"/>
    <x v="2"/>
    <s v="Activo"/>
    <x v="1"/>
    <s v="SI"/>
    <n v="8"/>
  </r>
  <r>
    <x v="44"/>
    <n v="39687092"/>
    <s v="Contratista"/>
    <s v="Subcontaduría Consolidación de La Información"/>
    <x v="2"/>
    <s v="Activo"/>
    <x v="1"/>
    <s v="SI"/>
    <n v="8.5"/>
  </r>
  <r>
    <x v="45"/>
    <n v="43287628"/>
    <s v="Contratista"/>
    <s v="Subcontaduría Consolidación de La Información"/>
    <x v="2"/>
    <s v="Activo"/>
    <x v="1"/>
    <s v="SI"/>
    <n v="9"/>
  </r>
  <r>
    <x v="46"/>
    <n v="1014260659"/>
    <s v="Contratista"/>
    <s v="Subcontaduría Consolidación de La Información"/>
    <x v="2"/>
    <s v="Activo"/>
    <x v="1"/>
    <s v="SI"/>
    <n v="8.7100000000000009"/>
  </r>
  <r>
    <x v="47"/>
    <n v="1049604691"/>
    <s v="Contratista"/>
    <s v="Subcontaduría Consolidación de La Información"/>
    <x v="2"/>
    <s v="Activo"/>
    <x v="1"/>
    <s v="SI"/>
    <n v="8.5"/>
  </r>
  <r>
    <x v="48"/>
    <n v="1032493447"/>
    <s v="Contratista"/>
    <s v="Subcontaduría Consolidación de La Información"/>
    <x v="2"/>
    <s v="Activo"/>
    <x v="1"/>
    <s v="SI"/>
    <n v="9.75"/>
  </r>
  <r>
    <x v="49"/>
    <n v="1054925191"/>
    <s v="Contratista"/>
    <s v="Subcontaduría Consolidación de La Información"/>
    <x v="2"/>
    <s v="Activo"/>
    <x v="1"/>
    <s v="SI"/>
    <n v="7.75"/>
  </r>
  <r>
    <x v="50"/>
    <n v="1121834677"/>
    <s v="Contratista"/>
    <s v="Subcontaduría Consolidación de La Información"/>
    <x v="2"/>
    <s v="Activo"/>
    <x v="1"/>
    <s v="SI"/>
    <n v="9"/>
  </r>
  <r>
    <x v="51"/>
    <n v="1016021834"/>
    <s v="Contratista"/>
    <s v="Subcontaduría Consolidación de La Información"/>
    <x v="2"/>
    <s v="Activo"/>
    <x v="1"/>
    <s v="SI"/>
    <n v="7.75"/>
  </r>
  <r>
    <x v="52"/>
    <n v="1110539602"/>
    <s v="Contratista"/>
    <s v="Subcontaduría Consolidación de La Información"/>
    <x v="2"/>
    <s v="Activo"/>
    <x v="1"/>
    <s v="SI"/>
    <n v="9"/>
  </r>
  <r>
    <x v="53"/>
    <n v="16137275"/>
    <s v="Contratista"/>
    <s v="Subcontaduría Consolidación de La Información"/>
    <x v="2"/>
    <s v="Activo"/>
    <x v="1"/>
    <s v="SI"/>
    <n v="9"/>
  </r>
  <r>
    <x v="54"/>
    <n v="21500873"/>
    <s v="Contratista"/>
    <s v="Subcontaduría de Centralización de la Información"/>
    <x v="3"/>
    <s v="Activo"/>
    <x v="1"/>
    <s v="SI"/>
    <n v="9.2100000000000009"/>
  </r>
  <r>
    <x v="55"/>
    <n v="79567523"/>
    <s v="Contratista"/>
    <s v="Subcontaduría de Centralización de la Información"/>
    <x v="3"/>
    <s v="Activo"/>
    <x v="1"/>
    <s v="SI"/>
    <n v="8"/>
  </r>
  <r>
    <x v="56"/>
    <n v="1053782400"/>
    <s v="Contratista"/>
    <s v="Subcontaduría de Centralización de la Información"/>
    <x v="3"/>
    <s v="Activo"/>
    <x v="1"/>
    <s v="SI"/>
    <n v="8.4600000000000009"/>
  </r>
  <r>
    <x v="57"/>
    <n v="51881817"/>
    <s v="Contratista"/>
    <s v="Subcontaduría de Centralización de la Información"/>
    <x v="3"/>
    <s v="Activo"/>
    <x v="1"/>
    <s v="SI"/>
    <n v="9.75"/>
  </r>
  <r>
    <x v="58"/>
    <n v="1057784864"/>
    <s v="Contratista"/>
    <s v="Despacho"/>
    <x v="4"/>
    <s v="Activo"/>
    <x v="1"/>
    <s v="SI"/>
    <n v="8.2100000000000009"/>
  </r>
  <r>
    <x v="59"/>
    <n v="1061656608"/>
    <s v="Contratista"/>
    <s v="Despacho"/>
    <x v="4"/>
    <s v="Activo"/>
    <x v="1"/>
    <s v="SI"/>
    <n v="10"/>
  </r>
  <r>
    <x v="60"/>
    <n v="18777671"/>
    <s v="Contratista"/>
    <s v="Despacho"/>
    <x v="4"/>
    <s v="Activo"/>
    <x v="0"/>
    <s v="NO"/>
    <e v="#N/A"/>
  </r>
  <r>
    <x v="61"/>
    <n v="41520225"/>
    <s v="Contratista"/>
    <s v="Subcontaduría General y de Investigación"/>
    <x v="5"/>
    <s v="Activo"/>
    <x v="2"/>
    <s v="SI"/>
    <n v="7.36"/>
  </r>
  <r>
    <x v="62"/>
    <n v="1019061780"/>
    <s v="Contratista"/>
    <s v="Subcontaduría General y de Investigación"/>
    <x v="5"/>
    <s v="Activo"/>
    <x v="1"/>
    <s v="SI"/>
    <n v="7.5"/>
  </r>
  <r>
    <x v="63"/>
    <n v="1101756907"/>
    <s v="Contratista"/>
    <s v="Subcontaduría General y de Investigación"/>
    <x v="5"/>
    <s v="Activo"/>
    <x v="1"/>
    <s v="SI"/>
    <n v="8.18"/>
  </r>
  <r>
    <x v="64"/>
    <n v="1022379491"/>
    <s v="Contratista"/>
    <s v="Subcontaduría General y de Investigación"/>
    <x v="5"/>
    <s v="Activo"/>
    <x v="1"/>
    <s v="SI"/>
    <n v="9.75"/>
  </r>
  <r>
    <x v="65"/>
    <n v="41631081"/>
    <s v="Contratista"/>
    <s v="Subcontaduría General y de Investigación"/>
    <x v="5"/>
    <s v="Activo"/>
    <x v="1"/>
    <s v="SI"/>
    <n v="10"/>
  </r>
  <r>
    <x v="66"/>
    <n v="1070011988"/>
    <s v="Contratista"/>
    <s v="Subcontaduría General y de Investigación"/>
    <x v="5"/>
    <s v="Activo"/>
    <x v="1"/>
    <s v="SI"/>
    <n v="8.7100000000000009"/>
  </r>
  <r>
    <x v="67"/>
    <n v="1032464952"/>
    <s v="Contratista"/>
    <s v="Subcontaduría General y de Investigación"/>
    <x v="5"/>
    <s v="Activo"/>
    <x v="1"/>
    <s v="SI"/>
    <n v="9"/>
  </r>
  <r>
    <x v="68"/>
    <n v="1030587612"/>
    <s v="Contratista"/>
    <s v="Subcontaduría General y de Investigación"/>
    <x v="5"/>
    <s v="Activo"/>
    <x v="1"/>
    <s v="SI"/>
    <n v="9"/>
  </r>
  <r>
    <x v="69"/>
    <n v="1024535483"/>
    <s v="Contratista"/>
    <s v="Subcontaduría General y de Investigación"/>
    <x v="5"/>
    <s v="Activo"/>
    <x v="1"/>
    <s v="SI"/>
    <n v="10"/>
  </r>
  <r>
    <x v="70"/>
    <n v="52053028"/>
    <s v="Contratista"/>
    <s v="Subcontaduría General y de Investigación"/>
    <x v="5"/>
    <s v="Activo"/>
    <x v="1"/>
    <s v="SI"/>
    <n v="8.2100000000000009"/>
  </r>
  <r>
    <x v="71"/>
    <n v="1027888172"/>
    <s v="Contratista"/>
    <s v="Subcontaduría General y de Investigación"/>
    <x v="5"/>
    <s v="Activo"/>
    <x v="1"/>
    <s v="SI"/>
    <n v="9.4600000000000009"/>
  </r>
  <r>
    <x v="72"/>
    <n v="39535434"/>
    <s v="Contratista"/>
    <s v="Subcontaduría Consolidación de La Información"/>
    <x v="6"/>
    <s v="Activo"/>
    <x v="1"/>
    <s v="SI"/>
    <n v="8.5"/>
  </r>
  <r>
    <x v="73"/>
    <n v="1066741459"/>
    <s v="Contratista"/>
    <s v="Subcontaduría Consolidación de La Información"/>
    <x v="6"/>
    <s v="Activo"/>
    <x v="1"/>
    <s v="SI"/>
    <n v="7.5"/>
  </r>
  <r>
    <x v="74"/>
    <n v="1032362822"/>
    <s v="Contratista"/>
    <s v="Subcontaduría Consolidación de La Información"/>
    <x v="6"/>
    <s v="Activo"/>
    <x v="1"/>
    <s v="SI"/>
    <n v="8.25"/>
  </r>
  <r>
    <x v="75"/>
    <n v="51847421"/>
    <s v="Contratista"/>
    <s v="Subcontaduría Consolidación de La Información"/>
    <x v="6"/>
    <s v="Activo"/>
    <x v="1"/>
    <s v="SI"/>
    <n v="8.5"/>
  </r>
  <r>
    <x v="76"/>
    <n v="42782893"/>
    <s v="Contratista"/>
    <s v="Subcontaduría Consolidación de La Información"/>
    <x v="7"/>
    <s v="Activo"/>
    <x v="0"/>
    <s v="NO"/>
    <e v="#N/A"/>
  </r>
  <r>
    <x v="77"/>
    <n v="42657690"/>
    <s v="Contratista"/>
    <s v="Subcontaduría Consolidación de La Información"/>
    <x v="6"/>
    <s v="Activo"/>
    <x v="1"/>
    <s v="SI"/>
    <n v="8.25"/>
  </r>
  <r>
    <x v="78"/>
    <n v="1016020967"/>
    <s v="Contratista"/>
    <s v="Subcontaduría Consolidación de La Información"/>
    <x v="6"/>
    <s v="Activo"/>
    <x v="1"/>
    <s v="SI"/>
    <n v="7.75"/>
  </r>
  <r>
    <x v="79"/>
    <n v="1000832331"/>
    <s v="Contratista"/>
    <s v="Subcontaduría Consolidación de La Información"/>
    <x v="6"/>
    <s v="Activo"/>
    <x v="1"/>
    <s v="SI"/>
    <n v="8.75"/>
  </r>
  <r>
    <x v="80"/>
    <n v="30325466"/>
    <s v="Contratista"/>
    <s v="Subcontaduría Consolidación de La Información"/>
    <x v="6"/>
    <s v="Activo"/>
    <x v="2"/>
    <s v="SI"/>
    <n v="5.93"/>
  </r>
  <r>
    <x v="81"/>
    <n v="79916799"/>
    <s v="Contratista"/>
    <s v="Subcontaduría Consolidación de La Información"/>
    <x v="6"/>
    <s v="Activo"/>
    <x v="1"/>
    <s v="SI"/>
    <n v="7.57"/>
  </r>
  <r>
    <x v="82"/>
    <n v="1017130833"/>
    <s v="Contratista"/>
    <s v="Subcontaduría Consolidación de La Información"/>
    <x v="7"/>
    <s v="Activo"/>
    <x v="1"/>
    <s v="SI"/>
    <n v="7.5"/>
  </r>
  <r>
    <x v="83"/>
    <n v="29328794"/>
    <s v="Contratista"/>
    <s v="Subcontaduría Consolidación de La Información"/>
    <x v="6"/>
    <s v="Activo"/>
    <x v="1"/>
    <s v="SI"/>
    <n v="9"/>
  </r>
  <r>
    <x v="84"/>
    <n v="1128405848"/>
    <s v="Contratista"/>
    <s v="Subcontaduría Consolidación de La Información"/>
    <x v="6"/>
    <s v="Activo"/>
    <x v="1"/>
    <s v="SI"/>
    <n v="9"/>
  </r>
  <r>
    <x v="85"/>
    <n v="21464897"/>
    <s v="Contratista"/>
    <s v="Subcontaduría de Centralización de la Información"/>
    <x v="8"/>
    <s v="Activo"/>
    <x v="1"/>
    <s v="SI"/>
    <n v="8.7100000000000009"/>
  </r>
  <r>
    <x v="86"/>
    <n v="42654542"/>
    <s v="Contratista"/>
    <s v="Subcontaduría de Centralización de la Información"/>
    <x v="8"/>
    <s v="Activo"/>
    <x v="1"/>
    <s v="SI"/>
    <n v="9"/>
  </r>
  <r>
    <x v="87"/>
    <n v="24333875"/>
    <s v="Contratista"/>
    <s v="Subcontaduría de Centralización de la Información"/>
    <x v="8"/>
    <s v="Activo"/>
    <x v="0"/>
    <s v="NO"/>
    <e v="#N/A"/>
  </r>
  <r>
    <x v="88"/>
    <n v="22456732"/>
    <s v="Contratista"/>
    <s v="Subcontaduría de Centralización de la Información"/>
    <x v="8"/>
    <s v="Activo"/>
    <x v="1"/>
    <s v="SI"/>
    <n v="8"/>
  </r>
  <r>
    <x v="89"/>
    <n v="4479554"/>
    <s v="Contratista"/>
    <s v="Subcontaduría de Centralización de la Información"/>
    <x v="8"/>
    <s v="Activo"/>
    <x v="0"/>
    <s v="NO"/>
    <e v="#N/A"/>
  </r>
  <r>
    <x v="90"/>
    <n v="30404839"/>
    <s v="Contratista"/>
    <s v="Subcontaduría de Centralización de la Información"/>
    <x v="8"/>
    <s v="Activo"/>
    <x v="1"/>
    <s v="SI"/>
    <n v="9"/>
  </r>
  <r>
    <x v="91"/>
    <n v="86083104"/>
    <s v="Contratista"/>
    <s v="Subcontaduría de Centralización de la Información"/>
    <x v="8"/>
    <s v="Activo"/>
    <x v="1"/>
    <s v="SI"/>
    <n v="9"/>
  </r>
  <r>
    <x v="92"/>
    <n v="37514319"/>
    <s v="Contratista"/>
    <s v="Subcontaduría de Centralización de la Información"/>
    <x v="8"/>
    <s v="Activo"/>
    <x v="1"/>
    <s v="SI"/>
    <n v="8"/>
  </r>
  <r>
    <x v="93"/>
    <n v="70142748"/>
    <s v="Contratista"/>
    <s v="Subcontaduría de Centralización de la Información"/>
    <x v="8"/>
    <s v="Activo"/>
    <x v="1"/>
    <s v="SI"/>
    <n v="8.2100000000000009"/>
  </r>
  <r>
    <x v="94"/>
    <n v="1069154064"/>
    <s v="Contratista"/>
    <s v="Subcontaduría de Centralización de la Información"/>
    <x v="8"/>
    <s v="Activo"/>
    <x v="1"/>
    <s v="SI"/>
    <n v="7.5"/>
  </r>
  <r>
    <x v="95"/>
    <n v="1033346100"/>
    <s v="Contratista"/>
    <s v="Subcontaduría de Centralización de la Información"/>
    <x v="9"/>
    <s v="Activo"/>
    <x v="1"/>
    <s v="SI"/>
    <n v="7.68"/>
  </r>
  <r>
    <x v="96"/>
    <n v="52518456"/>
    <s v="Contratista"/>
    <s v="Subcontaduría de Centralización de la Información"/>
    <x v="9"/>
    <s v="Activo"/>
    <x v="0"/>
    <s v="NO"/>
    <e v="#N/A"/>
  </r>
  <r>
    <x v="97"/>
    <n v="80456539"/>
    <s v="Contratista"/>
    <s v="Subcontaduría de Centralización de la Información"/>
    <x v="9"/>
    <s v="Activo"/>
    <x v="1"/>
    <s v="SI"/>
    <n v="8.5"/>
  </r>
  <r>
    <x v="98"/>
    <n v="52526950"/>
    <s v="Contratista"/>
    <s v="Subcontaduría de Centralización de la Información"/>
    <x v="9"/>
    <s v="Activo"/>
    <x v="1"/>
    <s v="SI"/>
    <n v="9"/>
  </r>
  <r>
    <x v="99"/>
    <n v="3086908"/>
    <s v="Contratista"/>
    <s v="Subcontaduría de Centralización de la Información"/>
    <x v="9"/>
    <s v="Activo"/>
    <x v="0"/>
    <s v="NO"/>
    <e v="#N/A"/>
  </r>
  <r>
    <x v="100"/>
    <n v="10004589"/>
    <s v="Contratista"/>
    <s v="Subcontaduría de Centralización de la Información"/>
    <x v="9"/>
    <s v="Activo"/>
    <x v="0"/>
    <s v="NO"/>
    <e v="#N/A"/>
  </r>
  <r>
    <x v="101"/>
    <n v="80456810"/>
    <s v="Contratista"/>
    <s v="Subcontaduría de Centralización de la Información"/>
    <x v="9"/>
    <s v="Activo"/>
    <x v="0"/>
    <s v="NO"/>
    <e v="#N/A"/>
  </r>
  <r>
    <x v="102"/>
    <n v="42771049"/>
    <s v="Contratista"/>
    <s v="Subcontaduría de Centralización de la Información"/>
    <x v="9"/>
    <s v="Activo"/>
    <x v="0"/>
    <s v="NO"/>
    <e v="#N/A"/>
  </r>
  <r>
    <x v="103"/>
    <n v="1071868547"/>
    <s v="Contratista"/>
    <s v="Subcontaduría de Centralización de la Información"/>
    <x v="9"/>
    <s v="Activo"/>
    <x v="1"/>
    <s v="SI"/>
    <n v="8"/>
  </r>
  <r>
    <x v="104"/>
    <n v="10171390"/>
    <s v="Contratista"/>
    <s v="Subcontaduría de Centralización de la Información"/>
    <x v="9"/>
    <s v="Activo"/>
    <x v="0"/>
    <s v="NO"/>
    <s v="-"/>
  </r>
  <r>
    <x v="105"/>
    <n v="1067929498"/>
    <s v="Contratista"/>
    <s v="Subcontaduría de Centralización de la Información"/>
    <x v="9"/>
    <s v="Activo"/>
    <x v="1"/>
    <s v="SI"/>
    <n v="8.5"/>
  </r>
  <r>
    <x v="106"/>
    <n v="1037590748"/>
    <s v="Contratista"/>
    <s v="Subcontaduría de Centralización de la Información"/>
    <x v="9"/>
    <s v="Activo"/>
    <x v="1"/>
    <s v="SI"/>
    <n v="9.5"/>
  </r>
  <r>
    <x v="107"/>
    <n v="31485218"/>
    <s v="Contratista"/>
    <s v="Subcontaduría de Centralización de la Información"/>
    <x v="9"/>
    <s v="Activo"/>
    <x v="1"/>
    <s v="SI"/>
    <n v="9.43"/>
  </r>
  <r>
    <x v="108"/>
    <n v="1094936162"/>
    <s v="Contratista"/>
    <s v="Subcontaduría de Centralización de la Información"/>
    <x v="9"/>
    <s v="Activo"/>
    <x v="1"/>
    <s v="SI"/>
    <n v="10"/>
  </r>
  <r>
    <x v="109"/>
    <n v="1053852621"/>
    <s v="Contratista"/>
    <s v="Subcontaduría de Centralización de la Información"/>
    <x v="9"/>
    <s v="Activo"/>
    <x v="1"/>
    <s v="SI"/>
    <n v="7.75"/>
  </r>
  <r>
    <x v="110"/>
    <n v="6757664"/>
    <s v="Contratista"/>
    <s v="Subcontaduría de Centralización de la Información"/>
    <x v="9"/>
    <s v="Activo"/>
    <x v="1"/>
    <s v="SI"/>
    <n v="8"/>
  </r>
  <r>
    <x v="111"/>
    <n v="1102839402"/>
    <s v="Contratista"/>
    <s v="Subcontaduría de Centralización de la Información"/>
    <x v="9"/>
    <s v="Activo"/>
    <x v="1"/>
    <s v="SI"/>
    <n v="7.68"/>
  </r>
  <r>
    <x v="112"/>
    <n v="52770411"/>
    <s v="Contratista"/>
    <s v="Subcontaduría de Centralización de la Información"/>
    <x v="9"/>
    <s v="Activo"/>
    <x v="1"/>
    <s v="SI"/>
    <n v="8.7100000000000009"/>
  </r>
  <r>
    <x v="113"/>
    <n v="1016061217"/>
    <s v="Contratista"/>
    <s v="Subcontaduría General y de Investigación"/>
    <x v="10"/>
    <s v="Activo"/>
    <x v="1"/>
    <s v="SI"/>
    <n v="9.75"/>
  </r>
  <r>
    <x v="114"/>
    <n v="1016041480"/>
    <s v="Contratista"/>
    <s v="Subcontaduría General y de Investigación"/>
    <x v="10"/>
    <s v="Activo"/>
    <x v="1"/>
    <s v="SI"/>
    <n v="9"/>
  </r>
  <r>
    <x v="115"/>
    <n v="52499546"/>
    <s v="Contratista"/>
    <s v="Subcontaduría General y de Investigación"/>
    <x v="10"/>
    <s v="Activo"/>
    <x v="1"/>
    <s v="SI"/>
    <n v="7.64"/>
  </r>
  <r>
    <x v="116"/>
    <n v="1014251436"/>
    <s v="Contratista"/>
    <s v="Subcontaduría General y de Investigación"/>
    <x v="10"/>
    <s v="Activo"/>
    <x v="1"/>
    <s v="SI"/>
    <n v="10"/>
  </r>
  <r>
    <x v="117"/>
    <n v="10252566"/>
    <s v="Contratista"/>
    <s v="Subcontaduría General y de Investigación"/>
    <x v="11"/>
    <s v="Activo"/>
    <x v="1"/>
    <s v="SI"/>
    <n v="10"/>
  </r>
  <r>
    <x v="118"/>
    <n v="3187629"/>
    <s v="Contratista"/>
    <s v="Subcontaduría General y de Investigación"/>
    <x v="11"/>
    <s v="Activo"/>
    <x v="0"/>
    <s v="NO"/>
    <e v="#N/A"/>
  </r>
  <r>
    <x v="119"/>
    <n v="1014289385"/>
    <s v="Contratista"/>
    <s v="Subcontaduría General y de Investigación"/>
    <x v="10"/>
    <s v="Activo"/>
    <x v="1"/>
    <s v="SI"/>
    <n v="8.7100000000000009"/>
  </r>
  <r>
    <x v="120"/>
    <n v="1020744333"/>
    <s v="Contratista"/>
    <s v="Subcontaduría General y de Investigación"/>
    <x v="10"/>
    <s v="Activo"/>
    <x v="1"/>
    <s v="SI"/>
    <n v="8"/>
  </r>
  <r>
    <x v="121"/>
    <n v="52696128"/>
    <s v="Contratista"/>
    <s v="Despacho"/>
    <x v="12"/>
    <s v="Activo"/>
    <x v="1"/>
    <s v="SI"/>
    <n v="8.75"/>
  </r>
  <r>
    <x v="122"/>
    <n v="15534379"/>
    <s v="Contratista"/>
    <s v="Despacho"/>
    <x v="12"/>
    <s v="Activo"/>
    <x v="2"/>
    <s v="SI"/>
    <n v="5.1100000000000003"/>
  </r>
  <r>
    <x v="123"/>
    <n v="1053853152"/>
    <s v="Contratista"/>
    <s v="Despacho"/>
    <x v="12"/>
    <s v="Activo"/>
    <x v="1"/>
    <s v="SI"/>
    <n v="10"/>
  </r>
  <r>
    <x v="124"/>
    <n v="19154144"/>
    <s v="Contratista"/>
    <s v="Despacho"/>
    <x v="12"/>
    <s v="Activo"/>
    <x v="1"/>
    <s v="SI"/>
    <n v="10"/>
  </r>
  <r>
    <x v="125"/>
    <n v="1010210117"/>
    <s v="Contratista"/>
    <s v="Despacho"/>
    <x v="12"/>
    <s v="Activo"/>
    <x v="1"/>
    <s v="SI"/>
    <n v="9"/>
  </r>
  <r>
    <x v="126"/>
    <n v="1036929688"/>
    <s v="Contratista"/>
    <s v="Despacho"/>
    <x v="12"/>
    <s v="Activo"/>
    <x v="1"/>
    <s v="SI"/>
    <n v="10"/>
  </r>
  <r>
    <x v="127"/>
    <n v="15523184"/>
    <s v="Contratista"/>
    <s v="Despacho"/>
    <x v="12"/>
    <s v="Activo"/>
    <x v="1"/>
    <s v="SI"/>
    <n v="10"/>
  </r>
  <r>
    <x v="128"/>
    <n v="15388080"/>
    <s v="Contratista"/>
    <s v="Despacho"/>
    <x v="12"/>
    <s v="Activo"/>
    <x v="1"/>
    <s v="SI"/>
    <n v="8.43"/>
  </r>
  <r>
    <x v="129"/>
    <n v="1058846246"/>
    <s v="Contratista"/>
    <s v="Secretaría General"/>
    <x v="13"/>
    <s v="Activo"/>
    <x v="1"/>
    <s v="SI"/>
    <n v="8.14"/>
  </r>
  <r>
    <x v="130"/>
    <n v="1041326690"/>
    <s v="Contratista"/>
    <s v="Subcontaduría Consolidación de La Información"/>
    <x v="14"/>
    <s v="Activo"/>
    <x v="0"/>
    <s v="NO"/>
    <e v="#N/A"/>
  </r>
  <r>
    <x v="131"/>
    <n v="71268347"/>
    <s v="Contratista"/>
    <s v="Subcontaduría Consolidación de La Información"/>
    <x v="14"/>
    <s v="Activo"/>
    <x v="1"/>
    <s v="SI"/>
    <n v="8.5"/>
  </r>
  <r>
    <x v="132"/>
    <n v="52804053"/>
    <s v="Contratista"/>
    <s v="Subcontaduría Consolidación de La Información"/>
    <x v="14"/>
    <s v="Activo"/>
    <x v="1"/>
    <s v="SI"/>
    <n v="8.75"/>
  </r>
  <r>
    <x v="133"/>
    <n v="1115187228"/>
    <s v="Contratista"/>
    <s v="Subcontaduría Consolidación de La Información"/>
    <x v="14"/>
    <s v="Activo"/>
    <x v="1"/>
    <s v="SI"/>
    <n v="7.75"/>
  </r>
  <r>
    <x v="134"/>
    <n v="52962536"/>
    <s v="Contratista"/>
    <s v="Subcontaduría Consolidación de La Información"/>
    <x v="14"/>
    <s v="Activo"/>
    <x v="1"/>
    <s v="SI"/>
    <n v="8.25"/>
  </r>
  <r>
    <x v="135"/>
    <n v="1017231699"/>
    <s v="Contratista"/>
    <s v="Subcontaduría Consolidación de La Información"/>
    <x v="14"/>
    <s v="Activo"/>
    <x v="0"/>
    <s v="NO"/>
    <e v="#N/A"/>
  </r>
  <r>
    <x v="136"/>
    <n v="52116458"/>
    <s v="Contratista"/>
    <s v="Subcontaduría Consolidación de La Información"/>
    <x v="14"/>
    <s v="Activo"/>
    <x v="0"/>
    <s v="NO"/>
    <e v="#N/A"/>
  </r>
  <r>
    <x v="137"/>
    <n v="39447538"/>
    <s v="Contratista"/>
    <s v="Subcontaduría Consolidación de La Información"/>
    <x v="14"/>
    <s v="Activo"/>
    <x v="0"/>
    <s v="NO"/>
    <e v="#N/A"/>
  </r>
  <r>
    <x v="138"/>
    <n v="1033339682"/>
    <s v="Contratista"/>
    <s v="Subcontaduría Consolidación de La Información"/>
    <x v="14"/>
    <s v="Activo"/>
    <x v="0"/>
    <s v="NO"/>
    <e v="#N/A"/>
  </r>
  <r>
    <x v="139"/>
    <n v="1015992746"/>
    <s v="Contratista"/>
    <s v="Subcontaduría Consolidación de La Información"/>
    <x v="14"/>
    <s v="Activo"/>
    <x v="1"/>
    <s v="SI"/>
    <n v="8.43"/>
  </r>
  <r>
    <x v="140"/>
    <n v="1037608126"/>
    <s v="Contratista"/>
    <s v="Secretaría General"/>
    <x v="15"/>
    <s v="Activo"/>
    <x v="2"/>
    <s v="SI"/>
    <n v="4.07"/>
  </r>
  <r>
    <x v="141"/>
    <n v="1027883976"/>
    <s v="Contratista"/>
    <s v="Secretaría General"/>
    <x v="15"/>
    <s v="Activo"/>
    <x v="1"/>
    <s v="SI"/>
    <n v="8.75"/>
  </r>
  <r>
    <x v="142"/>
    <n v="30406752"/>
    <s v="Contratista"/>
    <s v="Secretaría General"/>
    <x v="15"/>
    <s v="Activo"/>
    <x v="0"/>
    <s v="NO"/>
    <e v="#N/A"/>
  </r>
  <r>
    <x v="143"/>
    <n v="1152439154"/>
    <s v="Contratista"/>
    <s v="Secretaría General"/>
    <x v="15"/>
    <s v="Activo"/>
    <x v="1"/>
    <s v="SI"/>
    <n v="8.9600000000000009"/>
  </r>
  <r>
    <x v="144"/>
    <n v="1053824892"/>
    <s v="Contratista"/>
    <s v="Secretaría General"/>
    <x v="15"/>
    <s v="Activo"/>
    <x v="0"/>
    <s v="NO"/>
    <e v="#N/A"/>
  </r>
  <r>
    <x v="145"/>
    <n v="1056370207"/>
    <s v="Contratista"/>
    <s v="Secretaría General"/>
    <x v="15"/>
    <s v="Activo"/>
    <x v="1"/>
    <s v="SI"/>
    <n v="8.25"/>
  </r>
  <r>
    <x v="146"/>
    <n v="52426152"/>
    <s v="Contratista"/>
    <s v="Secretaría General"/>
    <x v="15"/>
    <s v="Activo"/>
    <x v="1"/>
    <s v="SI"/>
    <n v="9"/>
  </r>
  <r>
    <x v="147"/>
    <n v="52954099"/>
    <s v="Contratista"/>
    <s v="Secretaría General"/>
    <x v="15"/>
    <s v="Activo"/>
    <x v="1"/>
    <s v="SI"/>
    <n v="9"/>
  </r>
  <r>
    <x v="148"/>
    <n v="46386967"/>
    <s v="Contratista"/>
    <s v="Secretaría General"/>
    <x v="15"/>
    <s v="Activo"/>
    <x v="1"/>
    <s v="SI"/>
    <n v="7.75"/>
  </r>
  <r>
    <x v="149"/>
    <n v="15379906"/>
    <s v="Contratista"/>
    <s v="Secretaría General"/>
    <x v="15"/>
    <s v="Activo"/>
    <x v="1"/>
    <s v="SI"/>
    <n v="7.96"/>
  </r>
  <r>
    <x v="150"/>
    <n v="51749682"/>
    <s v="Contratista"/>
    <s v="Secretaría General"/>
    <x v="15"/>
    <s v="Activo"/>
    <x v="1"/>
    <s v="SI"/>
    <n v="8.5"/>
  </r>
  <r>
    <x v="151"/>
    <n v="15922162"/>
    <s v="Contratista"/>
    <s v="Secretaría General"/>
    <x v="15"/>
    <s v="Activo"/>
    <x v="1"/>
    <s v="SI"/>
    <n v="9.25"/>
  </r>
  <r>
    <x v="152"/>
    <n v="60357560"/>
    <s v="Contratista"/>
    <s v="Subcontaduría de Centralización de la Información"/>
    <x v="16"/>
    <s v="Activo"/>
    <x v="1"/>
    <s v="SI"/>
    <n v="9"/>
  </r>
  <r>
    <x v="153"/>
    <n v="20768034"/>
    <s v="Contratista"/>
    <s v="Subcontaduría de Centralización de la Información"/>
    <x v="17"/>
    <s v="Activo"/>
    <x v="1"/>
    <s v="SI"/>
    <n v="9.5"/>
  </r>
  <r>
    <x v="154"/>
    <n v="1047374912"/>
    <s v="Contratista"/>
    <s v="Subcontaduría de Centralización de la Información"/>
    <x v="16"/>
    <s v="Activo"/>
    <x v="1"/>
    <s v="SI"/>
    <n v="10"/>
  </r>
  <r>
    <x v="155"/>
    <n v="52308799"/>
    <s v="Contratista"/>
    <s v="Subcontaduría de Centralización de la Información"/>
    <x v="16"/>
    <s v="Activo"/>
    <x v="1"/>
    <s v="SI"/>
    <n v="9"/>
  </r>
  <r>
    <x v="156"/>
    <n v="1128627742"/>
    <s v="Contratista"/>
    <s v="Secretaría General"/>
    <x v="18"/>
    <s v="Activo"/>
    <x v="1"/>
    <s v="SI"/>
    <n v="8.4600000000000009"/>
  </r>
  <r>
    <x v="157"/>
    <n v="1045024223"/>
    <s v="Contratista"/>
    <s v="Secretaría General"/>
    <x v="18"/>
    <s v="Activo"/>
    <x v="1"/>
    <s v="SI"/>
    <n v="8.4600000000000009"/>
  </r>
  <r>
    <x v="158"/>
    <n v="1055918544"/>
    <s v="Contratista"/>
    <s v="Secretaría General"/>
    <x v="18"/>
    <s v="Activo"/>
    <x v="1"/>
    <s v="SI"/>
    <n v="9.75"/>
  </r>
  <r>
    <x v="159"/>
    <n v="74378984"/>
    <s v="Contratista"/>
    <s v="Secretaría General"/>
    <x v="18"/>
    <s v="Activo"/>
    <x v="1"/>
    <s v="SI"/>
    <n v="10"/>
  </r>
  <r>
    <x v="160"/>
    <n v="39190692"/>
    <s v="Contratista"/>
    <s v="Secretaría General"/>
    <x v="18"/>
    <s v="Activo"/>
    <x v="1"/>
    <s v="SI"/>
    <n v="9"/>
  </r>
  <r>
    <x v="161"/>
    <n v="43289983"/>
    <s v="Contratista"/>
    <s v="Secretaría General"/>
    <x v="18"/>
    <s v="Activo"/>
    <x v="1"/>
    <s v="SI"/>
    <n v="7.96"/>
  </r>
  <r>
    <x v="162"/>
    <n v="1030573190"/>
    <s v="Contratista"/>
    <s v="Despacho"/>
    <x v="19"/>
    <s v="Activo"/>
    <x v="1"/>
    <s v="SI"/>
    <n v="10"/>
  </r>
  <r>
    <x v="163"/>
    <n v="24731396"/>
    <s v="Contratista"/>
    <s v="Despacho"/>
    <x v="19"/>
    <s v="Activo"/>
    <x v="1"/>
    <s v="SI"/>
    <n v="10"/>
  </r>
  <r>
    <x v="164"/>
    <n v="36087349"/>
    <s v="Contratista"/>
    <s v="Secretaría General"/>
    <x v="20"/>
    <s v="Activo"/>
    <x v="0"/>
    <s v="NO"/>
    <e v="#N/A"/>
  </r>
  <r>
    <x v="165"/>
    <n v="75106622"/>
    <s v="Contratista"/>
    <s v="Secretaría General"/>
    <x v="20"/>
    <s v="Activo"/>
    <x v="0"/>
    <s v="NO"/>
    <e v="#N/A"/>
  </r>
  <r>
    <x v="166"/>
    <n v="80202924"/>
    <s v="Contratista"/>
    <s v="Secretaría General"/>
    <x v="20"/>
    <s v="Activo"/>
    <x v="1"/>
    <s v="SI"/>
    <n v="9"/>
  </r>
  <r>
    <x v="167"/>
    <n v="11185705"/>
    <s v="Contratista"/>
    <s v="Subcontaduría Consolidación de La Información"/>
    <x v="2"/>
    <s v="Activo"/>
    <x v="1"/>
    <s v="SI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072441-1889-48D1-A7DC-E28904757DA2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K27:L36" firstHeaderRow="1" firstDataRow="1" firstDataCol="1" rowPageCount="1" colPageCount="1"/>
  <pivotFields count="9">
    <pivotField axis="axisRow" showAll="0">
      <items count="170">
        <item x="25"/>
        <item x="120"/>
        <item x="163"/>
        <item x="57"/>
        <item x="136"/>
        <item x="2"/>
        <item x="150"/>
        <item x="31"/>
        <item x="13"/>
        <item x="12"/>
        <item x="48"/>
        <item x="50"/>
        <item x="26"/>
        <item x="16"/>
        <item x="32"/>
        <item x="129"/>
        <item x="132"/>
        <item x="116"/>
        <item x="161"/>
        <item x="17"/>
        <item x="110"/>
        <item x="81"/>
        <item x="34"/>
        <item x="38"/>
        <item x="140"/>
        <item x="76"/>
        <item x="63"/>
        <item x="62"/>
        <item x="155"/>
        <item x="72"/>
        <item x="18"/>
        <item x="41"/>
        <item x="144"/>
        <item x="59"/>
        <item x="95"/>
        <item x="6"/>
        <item x="103"/>
        <item x="10"/>
        <item x="94"/>
        <item x="134"/>
        <item x="64"/>
        <item x="102"/>
        <item x="147"/>
        <item x="33"/>
        <item x="43"/>
        <item x="87"/>
        <item x="15"/>
        <item x="128"/>
        <item x="65"/>
        <item x="139"/>
        <item x="93"/>
        <item x="98"/>
        <item x="126"/>
        <item x="162"/>
        <item x="0"/>
        <item x="113"/>
        <item x="111"/>
        <item x="145"/>
        <item x="27"/>
        <item x="71"/>
        <item x="142"/>
        <item x="90"/>
        <item x="99"/>
        <item x="127"/>
        <item x="36"/>
        <item x="74"/>
        <item x="46"/>
        <item x="114"/>
        <item x="29"/>
        <item x="44"/>
        <item x="8"/>
        <item x="153"/>
        <item x="96"/>
        <item x="117"/>
        <item x="51"/>
        <item x="40"/>
        <item x="69"/>
        <item x="165"/>
        <item x="82"/>
        <item x="100"/>
        <item x="151"/>
        <item x="122"/>
        <item x="55"/>
        <item x="167"/>
        <item m="1" x="168"/>
        <item x="19"/>
        <item x="109"/>
        <item x="138"/>
        <item x="7"/>
        <item x="160"/>
        <item x="79"/>
        <item x="157"/>
        <item x="14"/>
        <item x="67"/>
        <item x="125"/>
        <item x="49"/>
        <item x="20"/>
        <item x="89"/>
        <item x="77"/>
        <item x="30"/>
        <item x="11"/>
        <item x="53"/>
        <item x="21"/>
        <item x="118"/>
        <item x="133"/>
        <item x="106"/>
        <item x="35"/>
        <item x="83"/>
        <item x="80"/>
        <item x="85"/>
        <item x="156"/>
        <item x="124"/>
        <item x="143"/>
        <item x="1"/>
        <item x="61"/>
        <item x="5"/>
        <item x="68"/>
        <item x="45"/>
        <item x="108"/>
        <item x="148"/>
        <item x="75"/>
        <item x="86"/>
        <item x="22"/>
        <item x="115"/>
        <item x="84"/>
        <item x="149"/>
        <item x="131"/>
        <item x="23"/>
        <item x="78"/>
        <item x="130"/>
        <item x="91"/>
        <item x="112"/>
        <item x="58"/>
        <item x="158"/>
        <item x="42"/>
        <item x="88"/>
        <item x="152"/>
        <item x="39"/>
        <item x="37"/>
        <item x="166"/>
        <item x="159"/>
        <item x="60"/>
        <item x="24"/>
        <item x="47"/>
        <item x="28"/>
        <item x="92"/>
        <item x="104"/>
        <item x="54"/>
        <item x="52"/>
        <item x="9"/>
        <item x="164"/>
        <item x="137"/>
        <item x="70"/>
        <item x="73"/>
        <item x="141"/>
        <item x="101"/>
        <item x="4"/>
        <item x="119"/>
        <item x="107"/>
        <item x="56"/>
        <item x="105"/>
        <item x="3"/>
        <item x="154"/>
        <item x="123"/>
        <item x="97"/>
        <item x="121"/>
        <item x="66"/>
        <item x="146"/>
        <item x="135"/>
        <item t="default"/>
      </items>
    </pivotField>
    <pivotField showAll="0"/>
    <pivotField showAll="0"/>
    <pivotField showAll="0"/>
    <pivotField axis="axisRow" showAll="0">
      <items count="22">
        <item x="0"/>
        <item h="1" x="1"/>
        <item x="2"/>
        <item h="1" x="3"/>
        <item x="4"/>
        <item x="5"/>
        <item x="6"/>
        <item x="8"/>
        <item x="9"/>
        <item h="1" x="10"/>
        <item x="12"/>
        <item h="1" x="13"/>
        <item x="14"/>
        <item x="15"/>
        <item h="1" x="16"/>
        <item h="1" x="18"/>
        <item h="1" x="19"/>
        <item x="20"/>
        <item x="7"/>
        <item h="1" x="11"/>
        <item h="1" x="17"/>
        <item t="default"/>
      </items>
    </pivotField>
    <pivotField showAll="0"/>
    <pivotField axis="axisPage" multipleItemSelectionAllowed="1" showAll="0">
      <items count="4">
        <item x="2"/>
        <item h="1" x="0"/>
        <item h="1" x="1"/>
        <item t="default"/>
      </items>
    </pivotField>
    <pivotField multipleItemSelectionAllowed="1" showAll="0"/>
    <pivotField dataField="1" showAll="0"/>
  </pivotFields>
  <rowFields count="2">
    <field x="4"/>
    <field x="0"/>
  </rowFields>
  <rowItems count="9">
    <i>
      <x v="5"/>
    </i>
    <i r="1">
      <x v="114"/>
    </i>
    <i>
      <x v="6"/>
    </i>
    <i r="1">
      <x v="108"/>
    </i>
    <i>
      <x v="10"/>
    </i>
    <i r="1">
      <x v="81"/>
    </i>
    <i>
      <x v="13"/>
    </i>
    <i r="1">
      <x v="24"/>
    </i>
    <i t="grand">
      <x/>
    </i>
  </rowItems>
  <colItems count="1">
    <i/>
  </colItems>
  <pageFields count="1">
    <pageField fld="6" hier="-1"/>
  </pageFields>
  <dataFields count="1">
    <dataField name="Promedio de Nota Valoración SGA- SGSST" fld="8" subtotal="average" baseField="4" baseItem="8"/>
  </dataFields>
  <chartFormats count="3">
    <chartFormat chart="5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2">
      <pivotArea type="data" outline="0" fieldPosition="0">
        <references count="3">
          <reference field="4294967294" count="1" selected="0">
            <x v="0"/>
          </reference>
          <reference field="0" count="1" selected="0">
            <x v="161"/>
          </reference>
          <reference field="4" count="1" selected="0">
            <x v="1"/>
          </reference>
        </references>
      </pivotArea>
    </chartFormat>
    <chartFormat chart="5" format="13">
      <pivotArea type="data" outline="0" fieldPosition="0">
        <references count="3">
          <reference field="4294967294" count="1" selected="0">
            <x v="0"/>
          </reference>
          <reference field="0" count="1" selected="0">
            <x v="88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GIT" xr10:uid="{770928CD-1739-4812-B15A-72EB16E44025}" sourceName="GIT">
  <pivotTables>
    <pivotTable tabId="1" name="TablaDinámica3"/>
  </pivotTables>
  <data>
    <tabular pivotCacheId="536044983">
      <items count="21">
        <i x="5" s="1"/>
        <i x="6" s="1"/>
        <i x="12" s="1"/>
        <i x="15" s="1"/>
        <i x="0" s="1" nd="1"/>
        <i x="1" nd="1"/>
        <i x="2" s="1" nd="1"/>
        <i x="3" nd="1"/>
        <i x="4" s="1" nd="1"/>
        <i x="8" s="1" nd="1"/>
        <i x="9" s="1" nd="1"/>
        <i x="10" nd="1"/>
        <i x="13" nd="1"/>
        <i x="14" s="1" nd="1"/>
        <i x="16" nd="1"/>
        <i x="18" nd="1"/>
        <i x="19" nd="1"/>
        <i x="20" s="1" nd="1"/>
        <i x="7" s="1" nd="1"/>
        <i x="17" nd="1"/>
        <i x="1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lación_Usuarios_Contratistas" xr10:uid="{6C57FD93-6DC9-4332-94CC-61915A5F0CDE}" sourceName="Relación Usuarios_x000a_Contratistas">
  <pivotTables>
    <pivotTable tabId="1" name="TablaDinámica3"/>
  </pivotTables>
  <data>
    <tabular pivotCacheId="536044983">
      <items count="3">
        <i x="2" s="1"/>
        <i x="0"/>
        <i x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IT 2" xr10:uid="{BDB20B10-DC39-404B-A5DE-D5F58BC24E05}" cache="SegmentaciónDeDatos_GIT" caption="GIT" style="SlicerStyleLight3" rowHeight="273050"/>
  <slicer name="Relación Usuarios_x000a_Contratistas 1" xr10:uid="{1EC6FE7F-5884-4A73-A663-503578D5D8F7}" cache="SegmentaciónDeDatos_Relación_Usuarios_Contratistas" caption="Relación Usuarios_x000a_Contratistas" style="SlicerStyleLight3" rowHeight="2730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IT 1" xr10:uid="{282B3CDB-F3C2-4E72-A295-84A4DDA49A87}" cache="SegmentaciónDeDatos_GIT" caption="GIT" rowHeight="273050"/>
  <slicer name="Relación Usuarios_x000a_Contratistas" xr10:uid="{08DE27FB-3608-4CFA-9DE9-2D85A366BA1C}" cache="SegmentaciónDeDatos_Relación_Usuarios_Contratistas" caption="Relación Usuarios_x000a_Contratistas" rowHeight="273050"/>
</slicer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19-02-18T18:14:29.22" personId="{062809B5-1CAC-4949-BF83-77B53E64C287}" id="{FC61D05C-BC22-4230-861E-801A586266DA}">
    <text>Por favor no ingrear caracteres como puntos o comas..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microsoft.com/office/2007/relationships/slicer" Target="../slicers/slicer2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172.18.80.228/mod/quiz/reviewquestion.php?attempt=618&amp;slot=7" TargetMode="External"/><Relationship Id="rId3" Type="http://schemas.openxmlformats.org/officeDocument/2006/relationships/hyperlink" Target="http://172.18.80.228/mod/quiz/reviewquestion.php?attempt=618&amp;slot=2" TargetMode="External"/><Relationship Id="rId7" Type="http://schemas.openxmlformats.org/officeDocument/2006/relationships/hyperlink" Target="http://172.18.80.228/mod/quiz/reviewquestion.php?attempt=618&amp;slot=6" TargetMode="External"/><Relationship Id="rId2" Type="http://schemas.openxmlformats.org/officeDocument/2006/relationships/hyperlink" Target="http://172.18.80.228/mod/quiz/reviewquestion.php?attempt=618&amp;slot=1" TargetMode="External"/><Relationship Id="rId1" Type="http://schemas.openxmlformats.org/officeDocument/2006/relationships/hyperlink" Target="http://172.18.80.228/mod/quiz/review.php?attempt=618" TargetMode="External"/><Relationship Id="rId6" Type="http://schemas.openxmlformats.org/officeDocument/2006/relationships/hyperlink" Target="http://172.18.80.228/mod/quiz/reviewquestion.php?attempt=618&amp;slot=5" TargetMode="External"/><Relationship Id="rId11" Type="http://schemas.openxmlformats.org/officeDocument/2006/relationships/drawing" Target="../drawings/drawing7.xml"/><Relationship Id="rId5" Type="http://schemas.openxmlformats.org/officeDocument/2006/relationships/hyperlink" Target="http://172.18.80.228/mod/quiz/reviewquestion.php?attempt=618&amp;slot=4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://172.18.80.228/mod/quiz/reviewquestion.php?attempt=618&amp;slot=3" TargetMode="External"/><Relationship Id="rId9" Type="http://schemas.openxmlformats.org/officeDocument/2006/relationships/hyperlink" Target="http://172.18.80.228/mod/quiz/reviewquestion.php?attempt=618&amp;slot=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52AC-D310-46A9-9627-ADEC0D23F85F}">
  <dimension ref="A1:M1"/>
  <sheetViews>
    <sheetView showGridLines="0" showRowColHeaders="0" zoomScale="115" zoomScaleNormal="115" workbookViewId="0"/>
  </sheetViews>
  <sheetFormatPr defaultColWidth="0" defaultRowHeight="13.8"/>
  <cols>
    <col min="1" max="12" width="11" customWidth="1"/>
    <col min="13" max="13" width="4.5" customWidth="1"/>
    <col min="14" max="16384" width="11" hidden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4A48-B49E-47AD-BC95-529BDEFFFDA9}">
  <dimension ref="A1:Q16"/>
  <sheetViews>
    <sheetView showGridLines="0" zoomScaleNormal="100" workbookViewId="0"/>
  </sheetViews>
  <sheetFormatPr defaultColWidth="0" defaultRowHeight="13.8"/>
  <cols>
    <col min="1" max="1" width="15.5" customWidth="1"/>
    <col min="2" max="15" width="11" customWidth="1"/>
    <col min="16" max="16" width="5.8984375" customWidth="1"/>
    <col min="17" max="17" width="11" customWidth="1"/>
    <col min="18" max="16384" width="11" hidden="1"/>
  </cols>
  <sheetData>
    <row r="1" spans="2:16" ht="14.4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2:16" ht="38.4">
      <c r="B2" s="101" t="s">
        <v>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2"/>
    </row>
    <row r="3" spans="2:16" ht="38.4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2"/>
    </row>
    <row r="4" spans="2:16" ht="25.8">
      <c r="B4" s="17" t="s">
        <v>72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84.75" customHeight="1">
      <c r="B5" s="102" t="s">
        <v>74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2"/>
    </row>
    <row r="6" spans="2:16" s="4" customFormat="1" ht="6.75" customHeight="1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4"/>
    </row>
    <row r="7" spans="2:16" ht="35.25" customHeight="1">
      <c r="B7" s="19" t="s">
        <v>73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2"/>
    </row>
    <row r="8" spans="2:16" ht="60.75" customHeight="1">
      <c r="B8" s="100" t="s">
        <v>1104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2"/>
    </row>
    <row r="9" spans="2:16" s="4" customFormat="1" ht="3" customHeigh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4"/>
    </row>
    <row r="10" spans="2:16" ht="19.8">
      <c r="B10" s="100" t="s">
        <v>1106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2"/>
    </row>
    <row r="11" spans="2:16" ht="3" customHeight="1">
      <c r="B11" s="1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2"/>
    </row>
    <row r="12" spans="2:16" ht="35.25" customHeight="1">
      <c r="B12" s="100" t="s">
        <v>1105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2"/>
    </row>
    <row r="13" spans="2:16" ht="3" customHeight="1">
      <c r="B13" s="1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2"/>
    </row>
    <row r="14" spans="2:16" ht="33.75" customHeight="1">
      <c r="B14" s="100" t="s">
        <v>1107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2"/>
    </row>
    <row r="15" spans="2:16" ht="3.7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2:16" ht="19.8">
      <c r="B16" s="100" t="s">
        <v>1103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</row>
  </sheetData>
  <mergeCells count="7">
    <mergeCell ref="B16:O16"/>
    <mergeCell ref="B14:O14"/>
    <mergeCell ref="B12:O12"/>
    <mergeCell ref="B2:O2"/>
    <mergeCell ref="B5:O5"/>
    <mergeCell ref="B8:O8"/>
    <mergeCell ref="B10:O1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DAB65-7F76-4017-97DF-644724A9941A}">
  <sheetPr>
    <tabColor rgb="FFC00000"/>
  </sheetPr>
  <dimension ref="A1:T59"/>
  <sheetViews>
    <sheetView showGridLines="0" zoomScale="97" zoomScaleNormal="97" workbookViewId="0">
      <selection activeCell="B34" sqref="B34:J34"/>
    </sheetView>
  </sheetViews>
  <sheetFormatPr defaultColWidth="0" defaultRowHeight="13.8" outlineLevelRow="1"/>
  <cols>
    <col min="1" max="1" width="9" customWidth="1"/>
    <col min="2" max="8" width="11" customWidth="1"/>
    <col min="9" max="9" width="17.69921875" customWidth="1"/>
    <col min="10" max="10" width="13.8984375" customWidth="1"/>
    <col min="11" max="20" width="11" customWidth="1"/>
    <col min="21" max="16384" width="11" hidden="1"/>
  </cols>
  <sheetData>
    <row r="1" spans="1:20" ht="6.75" customHeight="1"/>
    <row r="2" spans="1:20" ht="63.75" customHeight="1">
      <c r="A2" s="115" t="s">
        <v>1100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9" customHeight="1"/>
    <row r="28" spans="2:5">
      <c r="B28" s="116" t="s">
        <v>657</v>
      </c>
      <c r="C28" s="116"/>
      <c r="D28" s="116"/>
      <c r="E28" s="116"/>
    </row>
    <row r="29" spans="2:5">
      <c r="B29" s="116"/>
      <c r="C29" s="116"/>
      <c r="D29" s="116"/>
      <c r="E29" s="116"/>
    </row>
    <row r="30" spans="2:5">
      <c r="B30" s="116"/>
      <c r="C30" s="116"/>
      <c r="D30" s="116"/>
      <c r="E30" s="116"/>
    </row>
    <row r="31" spans="2:5">
      <c r="B31" s="116"/>
      <c r="C31" s="116"/>
      <c r="D31" s="116"/>
      <c r="E31" s="116"/>
    </row>
    <row r="33" spans="2:10" ht="14.4" thickBot="1"/>
    <row r="34" spans="2:10" ht="14.4" thickBot="1">
      <c r="B34" s="106" t="s">
        <v>666</v>
      </c>
      <c r="C34" s="107"/>
      <c r="D34" s="107"/>
      <c r="E34" s="107"/>
      <c r="F34" s="107"/>
      <c r="G34" s="107"/>
      <c r="H34" s="107"/>
      <c r="I34" s="107"/>
      <c r="J34" s="108"/>
    </row>
    <row r="35" spans="2:10" ht="48.6" hidden="1" outlineLevel="1" thickBot="1">
      <c r="B35" s="117" t="s">
        <v>325</v>
      </c>
      <c r="C35" s="117"/>
      <c r="D35" s="117"/>
      <c r="E35" s="117"/>
      <c r="F35" s="117"/>
      <c r="G35" s="117"/>
      <c r="H35" s="80" t="s">
        <v>326</v>
      </c>
      <c r="I35" s="81" t="s">
        <v>1101</v>
      </c>
      <c r="J35" s="82" t="s">
        <v>327</v>
      </c>
    </row>
    <row r="36" spans="2:10" hidden="1" outlineLevel="1">
      <c r="B36" s="118" t="s">
        <v>310</v>
      </c>
      <c r="C36" s="118"/>
      <c r="D36" s="118"/>
      <c r="E36" s="118"/>
      <c r="F36" s="118"/>
      <c r="G36" s="118"/>
      <c r="H36" s="34">
        <v>4</v>
      </c>
      <c r="I36" s="34">
        <v>4</v>
      </c>
      <c r="J36" s="58">
        <f t="shared" ref="J36:J56" si="0">+I36/H36</f>
        <v>1</v>
      </c>
    </row>
    <row r="37" spans="2:10" hidden="1" outlineLevel="1">
      <c r="B37" s="109" t="s">
        <v>314</v>
      </c>
      <c r="C37" s="110"/>
      <c r="D37" s="110"/>
      <c r="E37" s="110"/>
      <c r="F37" s="110"/>
      <c r="G37" s="111" t="s">
        <v>314</v>
      </c>
      <c r="H37" s="32">
        <v>11</v>
      </c>
      <c r="I37" s="32">
        <v>11</v>
      </c>
      <c r="J37" s="35">
        <f t="shared" si="0"/>
        <v>1</v>
      </c>
    </row>
    <row r="38" spans="2:10" hidden="1" outlineLevel="1">
      <c r="B38" s="109" t="s">
        <v>305</v>
      </c>
      <c r="C38" s="110"/>
      <c r="D38" s="110"/>
      <c r="E38" s="110"/>
      <c r="F38" s="110"/>
      <c r="G38" s="111" t="s">
        <v>305</v>
      </c>
      <c r="H38" s="32">
        <v>1</v>
      </c>
      <c r="I38" s="32">
        <v>1</v>
      </c>
      <c r="J38" s="35">
        <f t="shared" si="0"/>
        <v>1</v>
      </c>
    </row>
    <row r="39" spans="2:10" hidden="1" outlineLevel="1">
      <c r="B39" s="109" t="s">
        <v>311</v>
      </c>
      <c r="C39" s="110"/>
      <c r="D39" s="110"/>
      <c r="E39" s="110"/>
      <c r="F39" s="110"/>
      <c r="G39" s="111" t="s">
        <v>311</v>
      </c>
      <c r="H39" s="32">
        <v>3</v>
      </c>
      <c r="I39" s="32">
        <v>3</v>
      </c>
      <c r="J39" s="35">
        <f t="shared" si="0"/>
        <v>1</v>
      </c>
    </row>
    <row r="40" spans="2:10" hidden="1" outlineLevel="1">
      <c r="B40" s="109" t="s">
        <v>255</v>
      </c>
      <c r="C40" s="110"/>
      <c r="D40" s="110"/>
      <c r="E40" s="110"/>
      <c r="F40" s="110"/>
      <c r="G40" s="111" t="s">
        <v>255</v>
      </c>
      <c r="H40" s="32">
        <v>2</v>
      </c>
      <c r="I40" s="32">
        <v>2</v>
      </c>
      <c r="J40" s="35">
        <f t="shared" si="0"/>
        <v>1</v>
      </c>
    </row>
    <row r="41" spans="2:10" hidden="1" outlineLevel="1">
      <c r="B41" s="109" t="s">
        <v>309</v>
      </c>
      <c r="C41" s="110"/>
      <c r="D41" s="110"/>
      <c r="E41" s="110"/>
      <c r="F41" s="110"/>
      <c r="G41" s="111" t="s">
        <v>309</v>
      </c>
      <c r="H41" s="32">
        <v>1</v>
      </c>
      <c r="I41" s="32">
        <v>1</v>
      </c>
      <c r="J41" s="35">
        <f t="shared" si="0"/>
        <v>1</v>
      </c>
    </row>
    <row r="42" spans="2:10" hidden="1" outlineLevel="1">
      <c r="B42" s="109" t="s">
        <v>312</v>
      </c>
      <c r="C42" s="110"/>
      <c r="D42" s="110"/>
      <c r="E42" s="110"/>
      <c r="F42" s="110"/>
      <c r="G42" s="111" t="s">
        <v>312</v>
      </c>
      <c r="H42" s="32">
        <v>11</v>
      </c>
      <c r="I42" s="32">
        <v>11</v>
      </c>
      <c r="J42" s="35">
        <f t="shared" si="0"/>
        <v>1</v>
      </c>
    </row>
    <row r="43" spans="2:10" hidden="1" outlineLevel="1">
      <c r="B43" s="109" t="s">
        <v>316</v>
      </c>
      <c r="C43" s="110"/>
      <c r="D43" s="110"/>
      <c r="E43" s="110"/>
      <c r="F43" s="110"/>
      <c r="G43" s="111" t="s">
        <v>316</v>
      </c>
      <c r="H43" s="59">
        <v>6</v>
      </c>
      <c r="I43" s="59">
        <v>6</v>
      </c>
      <c r="J43" s="60">
        <f t="shared" si="0"/>
        <v>1</v>
      </c>
    </row>
    <row r="44" spans="2:10" hidden="1" outlineLevel="1">
      <c r="B44" s="109" t="s">
        <v>256</v>
      </c>
      <c r="C44" s="110"/>
      <c r="D44" s="110"/>
      <c r="E44" s="110"/>
      <c r="F44" s="110"/>
      <c r="G44" s="111" t="s">
        <v>256</v>
      </c>
      <c r="H44" s="32">
        <v>12</v>
      </c>
      <c r="I44" s="32">
        <v>12</v>
      </c>
      <c r="J44" s="35">
        <f>+I44/H44</f>
        <v>1</v>
      </c>
    </row>
    <row r="45" spans="2:10" hidden="1" outlineLevel="1">
      <c r="B45" s="109" t="s">
        <v>303</v>
      </c>
      <c r="C45" s="110"/>
      <c r="D45" s="110"/>
      <c r="E45" s="110"/>
      <c r="F45" s="110"/>
      <c r="G45" s="111" t="s">
        <v>303</v>
      </c>
      <c r="H45" s="32">
        <v>6</v>
      </c>
      <c r="I45" s="32">
        <v>6</v>
      </c>
      <c r="J45" s="35">
        <f>+I45/H45</f>
        <v>1</v>
      </c>
    </row>
    <row r="46" spans="2:10" hidden="1" outlineLevel="1">
      <c r="B46" s="109" t="s">
        <v>253</v>
      </c>
      <c r="C46" s="110"/>
      <c r="D46" s="110"/>
      <c r="E46" s="110"/>
      <c r="F46" s="110"/>
      <c r="G46" s="111" t="s">
        <v>253</v>
      </c>
      <c r="H46" s="32">
        <v>40</v>
      </c>
      <c r="I46" s="32">
        <v>38</v>
      </c>
      <c r="J46" s="35">
        <f t="shared" si="0"/>
        <v>0.95</v>
      </c>
    </row>
    <row r="47" spans="2:10" hidden="1" outlineLevel="1">
      <c r="B47" s="109" t="s">
        <v>258</v>
      </c>
      <c r="C47" s="110"/>
      <c r="D47" s="110"/>
      <c r="E47" s="110"/>
      <c r="F47" s="110"/>
      <c r="G47" s="111" t="s">
        <v>258</v>
      </c>
      <c r="H47" s="32">
        <v>10</v>
      </c>
      <c r="I47" s="32">
        <v>9</v>
      </c>
      <c r="J47" s="35">
        <f t="shared" si="0"/>
        <v>0.9</v>
      </c>
    </row>
    <row r="48" spans="2:10" hidden="1" outlineLevel="1">
      <c r="B48" s="109" t="s">
        <v>257</v>
      </c>
      <c r="C48" s="110"/>
      <c r="D48" s="110"/>
      <c r="E48" s="110"/>
      <c r="F48" s="110"/>
      <c r="G48" s="111" t="s">
        <v>257</v>
      </c>
      <c r="H48" s="32">
        <v>8</v>
      </c>
      <c r="I48" s="32">
        <v>7</v>
      </c>
      <c r="J48" s="35">
        <f t="shared" si="0"/>
        <v>0.875</v>
      </c>
    </row>
    <row r="49" spans="2:10" hidden="1" outlineLevel="1">
      <c r="B49" s="109" t="s">
        <v>302</v>
      </c>
      <c r="C49" s="110"/>
      <c r="D49" s="110"/>
      <c r="E49" s="110"/>
      <c r="F49" s="110"/>
      <c r="G49" s="111" t="s">
        <v>302</v>
      </c>
      <c r="H49" s="32">
        <v>12</v>
      </c>
      <c r="I49" s="32">
        <v>10</v>
      </c>
      <c r="J49" s="35">
        <f t="shared" si="0"/>
        <v>0.83333333333333337</v>
      </c>
    </row>
    <row r="50" spans="2:10" hidden="1" outlineLevel="1">
      <c r="B50" s="109" t="s">
        <v>259</v>
      </c>
      <c r="C50" s="110"/>
      <c r="D50" s="110"/>
      <c r="E50" s="110"/>
      <c r="F50" s="110"/>
      <c r="G50" s="111"/>
      <c r="H50" s="32">
        <v>3</v>
      </c>
      <c r="I50" s="32">
        <v>2</v>
      </c>
      <c r="J50" s="35">
        <f>+I50/H50</f>
        <v>0.66666666666666663</v>
      </c>
    </row>
    <row r="51" spans="2:10" hidden="1" outlineLevel="1">
      <c r="B51" s="109" t="s">
        <v>315</v>
      </c>
      <c r="C51" s="110"/>
      <c r="D51" s="110"/>
      <c r="E51" s="110"/>
      <c r="F51" s="110"/>
      <c r="G51" s="111" t="s">
        <v>315</v>
      </c>
      <c r="H51" s="32">
        <v>18</v>
      </c>
      <c r="I51" s="32">
        <v>12</v>
      </c>
      <c r="J51" s="35">
        <f>+I51/H51</f>
        <v>0.66666666666666663</v>
      </c>
    </row>
    <row r="52" spans="2:10" hidden="1" outlineLevel="1">
      <c r="B52" s="109" t="s">
        <v>301</v>
      </c>
      <c r="C52" s="110"/>
      <c r="D52" s="110"/>
      <c r="E52" s="110"/>
      <c r="F52" s="110"/>
      <c r="G52" s="111" t="s">
        <v>301</v>
      </c>
      <c r="H52" s="32">
        <v>3</v>
      </c>
      <c r="I52" s="32">
        <v>2</v>
      </c>
      <c r="J52" s="35">
        <f>+I52/H52</f>
        <v>0.66666666666666663</v>
      </c>
    </row>
    <row r="53" spans="2:10" hidden="1" outlineLevel="1">
      <c r="B53" s="109" t="s">
        <v>252</v>
      </c>
      <c r="C53" s="110"/>
      <c r="D53" s="110"/>
      <c r="E53" s="110"/>
      <c r="F53" s="110"/>
      <c r="G53" s="111" t="s">
        <v>252</v>
      </c>
      <c r="H53" s="32">
        <v>2</v>
      </c>
      <c r="I53" s="32">
        <v>1</v>
      </c>
      <c r="J53" s="35">
        <f>+I53/H53</f>
        <v>0.5</v>
      </c>
    </row>
    <row r="54" spans="2:10" hidden="1" outlineLevel="1">
      <c r="B54" s="109" t="s">
        <v>313</v>
      </c>
      <c r="C54" s="110"/>
      <c r="D54" s="110"/>
      <c r="E54" s="110"/>
      <c r="F54" s="110"/>
      <c r="G54" s="111" t="s">
        <v>313</v>
      </c>
      <c r="H54" s="32">
        <v>2</v>
      </c>
      <c r="I54" s="32">
        <v>1</v>
      </c>
      <c r="J54" s="35">
        <f t="shared" si="0"/>
        <v>0.5</v>
      </c>
    </row>
    <row r="55" spans="2:10" hidden="1" outlineLevel="1">
      <c r="B55" s="109" t="s">
        <v>318</v>
      </c>
      <c r="C55" s="110"/>
      <c r="D55" s="110"/>
      <c r="E55" s="110"/>
      <c r="F55" s="110"/>
      <c r="G55" s="111" t="s">
        <v>318</v>
      </c>
      <c r="H55" s="32">
        <v>10</v>
      </c>
      <c r="I55" s="32">
        <v>5</v>
      </c>
      <c r="J55" s="35">
        <f t="shared" si="0"/>
        <v>0.5</v>
      </c>
    </row>
    <row r="56" spans="2:10" ht="14.4" hidden="1" outlineLevel="1" thickBot="1">
      <c r="B56" s="112" t="s">
        <v>254</v>
      </c>
      <c r="C56" s="113"/>
      <c r="D56" s="113"/>
      <c r="E56" s="113"/>
      <c r="F56" s="113"/>
      <c r="G56" s="114" t="s">
        <v>254</v>
      </c>
      <c r="H56" s="32">
        <v>3</v>
      </c>
      <c r="I56" s="32">
        <v>0</v>
      </c>
      <c r="J56" s="35">
        <f t="shared" si="0"/>
        <v>0</v>
      </c>
    </row>
    <row r="57" spans="2:10" ht="14.4" hidden="1" outlineLevel="1" thickBot="1">
      <c r="B57" s="103" t="s">
        <v>328</v>
      </c>
      <c r="C57" s="104"/>
      <c r="D57" s="104"/>
      <c r="E57" s="104"/>
      <c r="F57" s="104"/>
      <c r="G57" s="105"/>
      <c r="H57" s="83">
        <f>SUM(H36:H56)</f>
        <v>168</v>
      </c>
      <c r="I57" s="70">
        <f>SUM(I36:I56)</f>
        <v>144</v>
      </c>
      <c r="J57" s="71">
        <f>+I57/H57</f>
        <v>0.8571428571428571</v>
      </c>
    </row>
    <row r="58" spans="2:10" hidden="1" outlineLevel="1"/>
    <row r="59" spans="2:10" collapsed="1"/>
  </sheetData>
  <mergeCells count="26">
    <mergeCell ref="B44:G44"/>
    <mergeCell ref="B46:G46"/>
    <mergeCell ref="B36:G36"/>
    <mergeCell ref="B37:G37"/>
    <mergeCell ref="B38:G38"/>
    <mergeCell ref="B39:G39"/>
    <mergeCell ref="B40:G40"/>
    <mergeCell ref="A2:T2"/>
    <mergeCell ref="B28:E31"/>
    <mergeCell ref="B35:G35"/>
    <mergeCell ref="B57:G57"/>
    <mergeCell ref="B34:J34"/>
    <mergeCell ref="B52:G52"/>
    <mergeCell ref="B53:G53"/>
    <mergeCell ref="B54:G54"/>
    <mergeCell ref="B55:G55"/>
    <mergeCell ref="B56:G56"/>
    <mergeCell ref="B47:G47"/>
    <mergeCell ref="B48:G48"/>
    <mergeCell ref="B45:G45"/>
    <mergeCell ref="B49:G49"/>
    <mergeCell ref="B51:G51"/>
    <mergeCell ref="B41:G41"/>
    <mergeCell ref="B42:G42"/>
    <mergeCell ref="B43:G43"/>
    <mergeCell ref="B50:G50"/>
  </mergeCell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4406-F944-4821-A5E6-2964D482B098}">
  <sheetPr>
    <tabColor rgb="FFC00000"/>
  </sheetPr>
  <dimension ref="A2:U12"/>
  <sheetViews>
    <sheetView showGridLines="0" tabSelected="1" zoomScale="85" zoomScaleNormal="85" workbookViewId="0">
      <selection activeCell="C10" sqref="C10"/>
    </sheetView>
  </sheetViews>
  <sheetFormatPr defaultColWidth="0" defaultRowHeight="13.8"/>
  <cols>
    <col min="1" max="1" width="10.5" customWidth="1"/>
    <col min="2" max="2" width="5.09765625" style="7" customWidth="1"/>
    <col min="3" max="3" width="89.5" customWidth="1"/>
    <col min="4" max="4" width="13.59765625" customWidth="1"/>
    <col min="5" max="5" width="15.3984375" customWidth="1"/>
    <col min="6" max="6" width="11.59765625" customWidth="1"/>
    <col min="7" max="21" width="11" customWidth="1"/>
    <col min="22" max="16384" width="11" hidden="1"/>
  </cols>
  <sheetData>
    <row r="2" spans="2:6" ht="4.5" customHeight="1"/>
    <row r="3" spans="2:6" ht="36">
      <c r="B3" s="10" t="s">
        <v>62</v>
      </c>
      <c r="C3" s="94" t="s">
        <v>61</v>
      </c>
      <c r="D3" s="95" t="s">
        <v>664</v>
      </c>
      <c r="E3" s="95" t="s">
        <v>665</v>
      </c>
      <c r="F3" s="95" t="s">
        <v>663</v>
      </c>
    </row>
    <row r="4" spans="2:6" ht="69">
      <c r="B4" s="98" t="s">
        <v>69</v>
      </c>
      <c r="C4" s="77" t="s">
        <v>1096</v>
      </c>
      <c r="D4" s="93">
        <v>143</v>
      </c>
      <c r="E4" s="93">
        <v>0</v>
      </c>
      <c r="F4" s="93">
        <v>1</v>
      </c>
    </row>
    <row r="5" spans="2:6" ht="69">
      <c r="B5" s="97" t="s">
        <v>67</v>
      </c>
      <c r="C5" s="77" t="s">
        <v>1094</v>
      </c>
      <c r="D5" s="93">
        <v>136</v>
      </c>
      <c r="E5" s="93">
        <v>7</v>
      </c>
      <c r="F5" s="93">
        <v>1</v>
      </c>
    </row>
    <row r="6" spans="2:6" ht="41.4">
      <c r="B6" s="97" t="s">
        <v>68</v>
      </c>
      <c r="C6" s="77" t="s">
        <v>1095</v>
      </c>
      <c r="D6" s="93">
        <v>136</v>
      </c>
      <c r="E6" s="93">
        <v>7</v>
      </c>
      <c r="F6" s="93">
        <v>1</v>
      </c>
    </row>
    <row r="7" spans="2:6" ht="69">
      <c r="B7" s="97" t="s">
        <v>64</v>
      </c>
      <c r="C7" s="77" t="s">
        <v>1091</v>
      </c>
      <c r="D7" s="93">
        <v>125</v>
      </c>
      <c r="E7" s="93">
        <v>18</v>
      </c>
      <c r="F7" s="93">
        <v>1</v>
      </c>
    </row>
    <row r="8" spans="2:6" ht="41.4">
      <c r="B8" s="96" t="s">
        <v>66</v>
      </c>
      <c r="C8" s="77" t="s">
        <v>1093</v>
      </c>
      <c r="D8" s="93">
        <v>121</v>
      </c>
      <c r="E8" s="93">
        <v>22</v>
      </c>
      <c r="F8" s="93">
        <v>1</v>
      </c>
    </row>
    <row r="9" spans="2:6" ht="55.2">
      <c r="B9" s="96" t="s">
        <v>71</v>
      </c>
      <c r="C9" s="92" t="s">
        <v>1098</v>
      </c>
      <c r="D9" s="93">
        <v>101</v>
      </c>
      <c r="E9" s="93">
        <v>42</v>
      </c>
      <c r="F9" s="93">
        <v>1</v>
      </c>
    </row>
    <row r="10" spans="2:6" ht="82.8">
      <c r="B10" s="96" t="s">
        <v>65</v>
      </c>
      <c r="C10" s="78" t="s">
        <v>1092</v>
      </c>
      <c r="D10" s="93">
        <v>70</v>
      </c>
      <c r="E10" s="93">
        <v>73</v>
      </c>
      <c r="F10" s="93">
        <v>1</v>
      </c>
    </row>
    <row r="11" spans="2:6" ht="87" customHeight="1" thickBot="1">
      <c r="B11" s="96" t="s">
        <v>70</v>
      </c>
      <c r="C11" s="77" t="s">
        <v>1097</v>
      </c>
      <c r="D11" s="93">
        <v>63</v>
      </c>
      <c r="E11" s="93">
        <v>80</v>
      </c>
      <c r="F11" s="93">
        <v>1</v>
      </c>
    </row>
    <row r="12" spans="2:6" ht="18.600000000000001" thickBot="1">
      <c r="C12" s="79" t="s">
        <v>60</v>
      </c>
      <c r="D12" s="119">
        <v>144</v>
      </c>
      <c r="E12" s="120"/>
      <c r="F12" s="121"/>
    </row>
  </sheetData>
  <sortState xmlns:xlrd2="http://schemas.microsoft.com/office/spreadsheetml/2017/richdata2" ref="B4:F11">
    <sortCondition descending="1" ref="D4:D11"/>
  </sortState>
  <mergeCells count="1">
    <mergeCell ref="D12:F12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0BC3-AFA2-4605-8010-22F219ABF5C0}">
  <sheetPr>
    <tabColor rgb="FFC00000"/>
  </sheetPr>
  <dimension ref="A2:S35"/>
  <sheetViews>
    <sheetView showGridLines="0" zoomScale="86" zoomScaleNormal="86" workbookViewId="0"/>
  </sheetViews>
  <sheetFormatPr defaultColWidth="0" defaultRowHeight="20.25" customHeight="1"/>
  <cols>
    <col min="1" max="1" width="5.8984375" customWidth="1"/>
    <col min="2" max="2" width="26.5" customWidth="1"/>
    <col min="3" max="3" width="51.09765625" customWidth="1"/>
    <col min="4" max="4" width="12.19921875" customWidth="1"/>
    <col min="5" max="5" width="3" customWidth="1"/>
    <col min="6" max="6" width="11" hidden="1" customWidth="1"/>
    <col min="7" max="7" width="11.8984375" customWidth="1"/>
    <col min="8" max="8" width="11" hidden="1" customWidth="1"/>
    <col min="9" max="9" width="3.8984375" customWidth="1"/>
    <col min="10" max="10" width="29.59765625" customWidth="1"/>
    <col min="11" max="11" width="60.59765625" customWidth="1"/>
    <col min="12" max="17" width="1.19921875" customWidth="1"/>
    <col min="18" max="18" width="8.8984375" customWidth="1"/>
    <col min="19" max="19" width="61.5" hidden="1" customWidth="1"/>
    <col min="20" max="16384" width="11" hidden="1"/>
  </cols>
  <sheetData>
    <row r="2" spans="1:17" ht="39.75" customHeight="1">
      <c r="A2" s="130" t="s">
        <v>1090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4" spans="1:17" ht="20.25" customHeight="1" thickBot="1"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</row>
    <row r="5" spans="1:17" ht="20.25" customHeight="1">
      <c r="A5" s="4"/>
      <c r="B5" s="122" t="s">
        <v>1102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4"/>
      <c r="Q5" s="51"/>
    </row>
    <row r="6" spans="1:17" ht="52.5" customHeight="1" thickBot="1">
      <c r="B6" s="12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7"/>
    </row>
    <row r="9" spans="1:17" ht="20.25" customHeight="1">
      <c r="B9" s="129" t="s">
        <v>1088</v>
      </c>
      <c r="C9" s="129"/>
      <c r="D9" s="90"/>
      <c r="E9" s="90"/>
      <c r="F9" s="90"/>
      <c r="G9" s="90"/>
      <c r="J9" s="128" t="s">
        <v>1089</v>
      </c>
      <c r="K9" s="128"/>
      <c r="L9" s="128"/>
      <c r="M9" s="128"/>
      <c r="N9" s="128"/>
      <c r="O9" s="128"/>
    </row>
    <row r="10" spans="1:17" ht="20.25" customHeight="1">
      <c r="B10" s="89" t="s">
        <v>482</v>
      </c>
      <c r="C10" s="89" t="s">
        <v>250</v>
      </c>
      <c r="D10" s="43" t="s">
        <v>1086</v>
      </c>
      <c r="J10" s="89" t="s">
        <v>482</v>
      </c>
      <c r="K10" s="89" t="s">
        <v>250</v>
      </c>
    </row>
    <row r="11" spans="1:17" ht="20.25" customHeight="1">
      <c r="B11" s="25" t="s">
        <v>203</v>
      </c>
      <c r="C11" s="84" t="s">
        <v>314</v>
      </c>
      <c r="D11" s="91">
        <v>7.36</v>
      </c>
      <c r="J11" s="42" t="s">
        <v>194</v>
      </c>
      <c r="K11" s="30" t="s">
        <v>254</v>
      </c>
    </row>
    <row r="12" spans="1:17" ht="20.25" customHeight="1">
      <c r="B12" s="25" t="s">
        <v>246</v>
      </c>
      <c r="C12" s="84" t="s">
        <v>312</v>
      </c>
      <c r="D12" s="91">
        <v>5.93</v>
      </c>
      <c r="J12" s="25" t="s">
        <v>197</v>
      </c>
      <c r="K12" s="30" t="s">
        <v>254</v>
      </c>
    </row>
    <row r="13" spans="1:17" ht="20.25" customHeight="1">
      <c r="B13" s="25" t="s">
        <v>135</v>
      </c>
      <c r="C13" s="84" t="s">
        <v>257</v>
      </c>
      <c r="D13" s="91">
        <v>5.1100000000000003</v>
      </c>
      <c r="J13" s="25" t="s">
        <v>198</v>
      </c>
      <c r="K13" s="30" t="s">
        <v>254</v>
      </c>
    </row>
    <row r="14" spans="1:17" ht="20.25" customHeight="1">
      <c r="B14" s="25" t="s">
        <v>182</v>
      </c>
      <c r="C14" s="84" t="s">
        <v>302</v>
      </c>
      <c r="D14" s="91">
        <v>4.07</v>
      </c>
      <c r="J14" s="30" t="s">
        <v>32</v>
      </c>
      <c r="K14" s="84" t="s">
        <v>253</v>
      </c>
    </row>
    <row r="15" spans="1:17" ht="20.25" customHeight="1">
      <c r="J15" s="56" t="s">
        <v>36</v>
      </c>
      <c r="K15" s="84" t="s">
        <v>253</v>
      </c>
    </row>
    <row r="16" spans="1:17" ht="20.25" customHeight="1">
      <c r="J16" s="25" t="s">
        <v>162</v>
      </c>
      <c r="K16" s="84" t="s">
        <v>259</v>
      </c>
    </row>
    <row r="17" spans="10:11" ht="20.25" customHeight="1">
      <c r="J17" s="30" t="s">
        <v>234</v>
      </c>
      <c r="K17" s="24" t="s">
        <v>252</v>
      </c>
    </row>
    <row r="18" spans="10:11" ht="20.25" customHeight="1">
      <c r="J18" s="30" t="s">
        <v>219</v>
      </c>
      <c r="K18" s="84" t="s">
        <v>258</v>
      </c>
    </row>
    <row r="19" spans="10:11" ht="20.25" customHeight="1">
      <c r="J19" s="30" t="s">
        <v>298</v>
      </c>
      <c r="K19" s="84" t="s">
        <v>258</v>
      </c>
    </row>
    <row r="20" spans="10:11" ht="20.25" customHeight="1">
      <c r="J20" s="25" t="s">
        <v>207</v>
      </c>
      <c r="K20" s="84" t="s">
        <v>315</v>
      </c>
    </row>
    <row r="21" spans="10:11" ht="20.25" customHeight="1">
      <c r="J21" s="25" t="s">
        <v>222</v>
      </c>
      <c r="K21" s="84" t="s">
        <v>315</v>
      </c>
    </row>
    <row r="22" spans="10:11" ht="20.25" customHeight="1">
      <c r="J22" s="25" t="s">
        <v>227</v>
      </c>
      <c r="K22" s="84" t="s">
        <v>315</v>
      </c>
    </row>
    <row r="23" spans="10:11" ht="20.25" customHeight="1">
      <c r="J23" s="25" t="s">
        <v>228</v>
      </c>
      <c r="K23" s="84" t="s">
        <v>315</v>
      </c>
    </row>
    <row r="24" spans="10:11" ht="20.25" customHeight="1">
      <c r="J24" s="25" t="s">
        <v>232</v>
      </c>
      <c r="K24" s="84" t="s">
        <v>315</v>
      </c>
    </row>
    <row r="25" spans="10:11" ht="20.25" customHeight="1">
      <c r="J25" s="25" t="s">
        <v>297</v>
      </c>
      <c r="K25" s="84" t="s">
        <v>315</v>
      </c>
    </row>
    <row r="26" spans="10:11" ht="20.25" customHeight="1">
      <c r="J26" s="25" t="s">
        <v>220</v>
      </c>
      <c r="K26" s="24" t="s">
        <v>313</v>
      </c>
    </row>
    <row r="27" spans="10:11" ht="20.25" customHeight="1">
      <c r="J27" s="25" t="s">
        <v>212</v>
      </c>
      <c r="K27" s="84" t="s">
        <v>318</v>
      </c>
    </row>
    <row r="28" spans="10:11" ht="20.25" customHeight="1">
      <c r="J28" s="25" t="s">
        <v>230</v>
      </c>
      <c r="K28" s="84" t="s">
        <v>318</v>
      </c>
    </row>
    <row r="29" spans="10:11" ht="20.25" customHeight="1">
      <c r="J29" s="25" t="s">
        <v>144</v>
      </c>
      <c r="K29" s="84" t="s">
        <v>318</v>
      </c>
    </row>
    <row r="30" spans="10:11" ht="20.25" customHeight="1">
      <c r="J30" s="25" t="s">
        <v>240</v>
      </c>
      <c r="K30" s="84" t="s">
        <v>318</v>
      </c>
    </row>
    <row r="31" spans="10:11" ht="20.25" customHeight="1">
      <c r="J31" s="25" t="s">
        <v>243</v>
      </c>
      <c r="K31" s="84" t="s">
        <v>318</v>
      </c>
    </row>
    <row r="32" spans="10:11" ht="20.25" customHeight="1">
      <c r="J32" s="25" t="s">
        <v>184</v>
      </c>
      <c r="K32" s="84" t="s">
        <v>302</v>
      </c>
    </row>
    <row r="33" spans="10:11" ht="20.25" customHeight="1">
      <c r="J33" s="25" t="s">
        <v>306</v>
      </c>
      <c r="K33" s="84" t="s">
        <v>302</v>
      </c>
    </row>
    <row r="34" spans="10:11" ht="20.25" customHeight="1">
      <c r="J34" s="25" t="s">
        <v>187</v>
      </c>
      <c r="K34" s="84" t="s">
        <v>301</v>
      </c>
    </row>
    <row r="35" spans="10:11" ht="20.25" customHeight="1">
      <c r="J35" s="25" t="s">
        <v>196</v>
      </c>
      <c r="K35" s="84" t="s">
        <v>301</v>
      </c>
    </row>
  </sheetData>
  <mergeCells count="4">
    <mergeCell ref="B5:P6"/>
    <mergeCell ref="J9:O9"/>
    <mergeCell ref="B9:C9"/>
    <mergeCell ref="A2:Q2"/>
  </mergeCells>
  <dataValidations count="2">
    <dataValidation type="list" allowBlank="1" showInputMessage="1" showErrorMessage="1" sqref="C11:C14 K11:K16 K18:K25 K27:K35" xr:uid="{F2F8DCC8-BF37-4FEE-8875-C173FE5EBFCA}">
      <formula1>$XDJ$2:$XDJ$25</formula1>
    </dataValidation>
    <dataValidation type="list" allowBlank="1" showInputMessage="1" showErrorMessage="1" sqref="K26" xr:uid="{994311E6-A453-4BA4-9A91-2C3E811944C4}">
      <formula1>$XDK$2:$XDK$6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5"/>
  <sheetViews>
    <sheetView showGridLines="0" zoomScale="85" zoomScaleNormal="85" workbookViewId="0">
      <selection activeCell="G172" sqref="G172"/>
    </sheetView>
  </sheetViews>
  <sheetFormatPr defaultColWidth="11.19921875" defaultRowHeight="13.8"/>
  <cols>
    <col min="1" max="1" width="31.59765625" style="5" customWidth="1"/>
    <col min="2" max="2" width="0" hidden="1" customWidth="1"/>
    <col min="3" max="3" width="11" hidden="1" customWidth="1"/>
    <col min="4" max="4" width="20" hidden="1" customWidth="1"/>
    <col min="5" max="5" width="47.59765625" customWidth="1"/>
    <col min="6" max="6" width="12.3984375" customWidth="1"/>
    <col min="7" max="7" width="27.59765625" customWidth="1"/>
    <col min="8" max="8" width="15.3984375" style="5" customWidth="1"/>
    <col min="9" max="9" width="11" style="5"/>
    <col min="10" max="10" width="4" customWidth="1"/>
    <col min="11" max="11" width="55.5" bestFit="1" customWidth="1"/>
    <col min="12" max="13" width="40.09765625" bestFit="1" customWidth="1"/>
  </cols>
  <sheetData>
    <row r="1" spans="1:9" ht="24.75" customHeight="1">
      <c r="A1" s="44" t="s">
        <v>482</v>
      </c>
      <c r="B1" s="44" t="s">
        <v>247</v>
      </c>
      <c r="C1" s="44" t="s">
        <v>248</v>
      </c>
      <c r="D1" s="25" t="s">
        <v>249</v>
      </c>
      <c r="E1" s="44" t="s">
        <v>250</v>
      </c>
      <c r="F1" s="45" t="s">
        <v>299</v>
      </c>
      <c r="G1" s="45" t="s">
        <v>655</v>
      </c>
      <c r="H1" s="46" t="s">
        <v>481</v>
      </c>
      <c r="I1" s="43" t="s">
        <v>1086</v>
      </c>
    </row>
    <row r="2" spans="1:9" ht="20.25" customHeight="1">
      <c r="A2" s="42" t="s">
        <v>194</v>
      </c>
      <c r="B2" s="42">
        <v>79751084</v>
      </c>
      <c r="C2" s="38" t="s">
        <v>251</v>
      </c>
      <c r="D2" s="38" t="s">
        <v>254</v>
      </c>
      <c r="E2" s="30" t="s">
        <v>254</v>
      </c>
      <c r="F2" s="24" t="s">
        <v>300</v>
      </c>
      <c r="G2" s="66" t="s">
        <v>656</v>
      </c>
      <c r="H2" s="62" t="s">
        <v>120</v>
      </c>
      <c r="I2" s="63" t="e">
        <v>#N/A</v>
      </c>
    </row>
    <row r="3" spans="1:9" ht="23.25" customHeight="1">
      <c r="A3" s="25" t="s">
        <v>197</v>
      </c>
      <c r="B3" s="25">
        <v>67023971</v>
      </c>
      <c r="C3" s="24" t="s">
        <v>251</v>
      </c>
      <c r="D3" s="24" t="s">
        <v>254</v>
      </c>
      <c r="E3" s="30" t="s">
        <v>254</v>
      </c>
      <c r="F3" s="24" t="s">
        <v>300</v>
      </c>
      <c r="G3" s="66" t="s">
        <v>656</v>
      </c>
      <c r="H3" s="62" t="s">
        <v>120</v>
      </c>
      <c r="I3" s="63" t="e">
        <v>#N/A</v>
      </c>
    </row>
    <row r="4" spans="1:9">
      <c r="A4" s="25" t="s">
        <v>198</v>
      </c>
      <c r="B4" s="25">
        <v>52167226</v>
      </c>
      <c r="C4" s="24" t="s">
        <v>251</v>
      </c>
      <c r="D4" s="24" t="s">
        <v>254</v>
      </c>
      <c r="E4" s="30" t="s">
        <v>254</v>
      </c>
      <c r="F4" s="24" t="s">
        <v>300</v>
      </c>
      <c r="G4" s="66" t="s">
        <v>656</v>
      </c>
      <c r="H4" s="62" t="s">
        <v>120</v>
      </c>
      <c r="I4" s="63" t="e">
        <v>#N/A</v>
      </c>
    </row>
    <row r="5" spans="1:9">
      <c r="A5" s="42" t="s">
        <v>166</v>
      </c>
      <c r="B5" s="42">
        <v>43430465</v>
      </c>
      <c r="C5" s="38" t="s">
        <v>251</v>
      </c>
      <c r="D5" s="38" t="s">
        <v>254</v>
      </c>
      <c r="E5" s="26" t="s">
        <v>256</v>
      </c>
      <c r="F5" s="24" t="s">
        <v>300</v>
      </c>
      <c r="G5" s="61" t="s">
        <v>654</v>
      </c>
      <c r="H5" s="62" t="s">
        <v>119</v>
      </c>
      <c r="I5" s="47">
        <v>8.2100000000000009</v>
      </c>
    </row>
    <row r="6" spans="1:9">
      <c r="A6" s="25" t="s">
        <v>226</v>
      </c>
      <c r="B6" s="25">
        <v>1075275955</v>
      </c>
      <c r="C6" s="24" t="s">
        <v>251</v>
      </c>
      <c r="D6" s="24" t="s">
        <v>254</v>
      </c>
      <c r="E6" s="26" t="s">
        <v>256</v>
      </c>
      <c r="F6" s="24" t="s">
        <v>300</v>
      </c>
      <c r="G6" s="61" t="s">
        <v>654</v>
      </c>
      <c r="H6" s="62" t="s">
        <v>119</v>
      </c>
      <c r="I6" s="61">
        <v>7.93</v>
      </c>
    </row>
    <row r="7" spans="1:9">
      <c r="A7" s="55" t="s">
        <v>157</v>
      </c>
      <c r="B7" s="42">
        <v>51558330</v>
      </c>
      <c r="C7" s="38" t="s">
        <v>251</v>
      </c>
      <c r="D7" s="38" t="s">
        <v>254</v>
      </c>
      <c r="E7" s="26" t="s">
        <v>256</v>
      </c>
      <c r="F7" s="24" t="s">
        <v>300</v>
      </c>
      <c r="G7" s="61" t="s">
        <v>654</v>
      </c>
      <c r="H7" s="62" t="s">
        <v>119</v>
      </c>
      <c r="I7" s="63">
        <v>9</v>
      </c>
    </row>
    <row r="8" spans="1:9">
      <c r="A8" s="30" t="s">
        <v>161</v>
      </c>
      <c r="B8" s="25">
        <v>1032433639</v>
      </c>
      <c r="C8" s="24" t="s">
        <v>251</v>
      </c>
      <c r="D8" s="24" t="s">
        <v>254</v>
      </c>
      <c r="E8" s="26" t="s">
        <v>256</v>
      </c>
      <c r="F8" s="24" t="s">
        <v>300</v>
      </c>
      <c r="G8" s="61" t="s">
        <v>654</v>
      </c>
      <c r="H8" s="62" t="s">
        <v>119</v>
      </c>
      <c r="I8" s="61">
        <v>8.7100000000000009</v>
      </c>
    </row>
    <row r="9" spans="1:9">
      <c r="A9" s="25" t="s">
        <v>149</v>
      </c>
      <c r="B9" s="25">
        <v>1053776556</v>
      </c>
      <c r="C9" s="24" t="s">
        <v>251</v>
      </c>
      <c r="D9" s="24" t="s">
        <v>254</v>
      </c>
      <c r="E9" s="26" t="s">
        <v>256</v>
      </c>
      <c r="F9" s="24" t="s">
        <v>300</v>
      </c>
      <c r="G9" s="61" t="s">
        <v>654</v>
      </c>
      <c r="H9" s="62" t="s">
        <v>119</v>
      </c>
      <c r="I9" s="47">
        <v>9</v>
      </c>
    </row>
    <row r="10" spans="1:9">
      <c r="A10" s="25" t="s">
        <v>164</v>
      </c>
      <c r="B10" s="25">
        <v>79056271</v>
      </c>
      <c r="C10" s="24" t="s">
        <v>251</v>
      </c>
      <c r="D10" s="24" t="s">
        <v>254</v>
      </c>
      <c r="E10" s="26" t="s">
        <v>256</v>
      </c>
      <c r="F10" s="24" t="s">
        <v>300</v>
      </c>
      <c r="G10" s="61" t="s">
        <v>654</v>
      </c>
      <c r="H10" s="62" t="s">
        <v>119</v>
      </c>
      <c r="I10" s="47">
        <v>9.7100000000000009</v>
      </c>
    </row>
    <row r="11" spans="1:9">
      <c r="A11" s="25" t="s">
        <v>121</v>
      </c>
      <c r="B11" s="25">
        <v>40031376</v>
      </c>
      <c r="C11" s="24" t="s">
        <v>251</v>
      </c>
      <c r="D11" s="24" t="s">
        <v>254</v>
      </c>
      <c r="E11" s="26" t="s">
        <v>256</v>
      </c>
      <c r="F11" s="24" t="s">
        <v>300</v>
      </c>
      <c r="G11" s="61" t="s">
        <v>654</v>
      </c>
      <c r="H11" s="62" t="s">
        <v>119</v>
      </c>
      <c r="I11" s="47">
        <v>9.7100000000000009</v>
      </c>
    </row>
    <row r="12" spans="1:9">
      <c r="A12" s="42" t="s">
        <v>153</v>
      </c>
      <c r="B12" s="42">
        <v>1016089600</v>
      </c>
      <c r="C12" s="38" t="s">
        <v>251</v>
      </c>
      <c r="D12" s="38" t="s">
        <v>254</v>
      </c>
      <c r="E12" s="26" t="s">
        <v>256</v>
      </c>
      <c r="F12" s="24" t="s">
        <v>300</v>
      </c>
      <c r="G12" s="61" t="s">
        <v>654</v>
      </c>
      <c r="H12" s="62" t="s">
        <v>119</v>
      </c>
      <c r="I12" s="47">
        <v>9.7100000000000009</v>
      </c>
    </row>
    <row r="13" spans="1:9">
      <c r="A13" s="25" t="s">
        <v>167</v>
      </c>
      <c r="B13" s="25">
        <v>79721904</v>
      </c>
      <c r="C13" s="24" t="s">
        <v>251</v>
      </c>
      <c r="D13" s="24" t="s">
        <v>254</v>
      </c>
      <c r="E13" s="26" t="s">
        <v>256</v>
      </c>
      <c r="F13" s="24" t="s">
        <v>300</v>
      </c>
      <c r="G13" s="61" t="s">
        <v>654</v>
      </c>
      <c r="H13" s="62" t="s">
        <v>119</v>
      </c>
      <c r="I13" s="47">
        <v>10</v>
      </c>
    </row>
    <row r="14" spans="1:9">
      <c r="A14" s="25" t="s">
        <v>147</v>
      </c>
      <c r="B14" s="25">
        <v>1053806692</v>
      </c>
      <c r="C14" s="24" t="s">
        <v>251</v>
      </c>
      <c r="D14" s="24" t="s">
        <v>254</v>
      </c>
      <c r="E14" s="39" t="s">
        <v>256</v>
      </c>
      <c r="F14" s="38" t="s">
        <v>300</v>
      </c>
      <c r="G14" s="61" t="s">
        <v>654</v>
      </c>
      <c r="H14" s="62" t="s">
        <v>119</v>
      </c>
      <c r="I14" s="47">
        <v>8.7100000000000009</v>
      </c>
    </row>
    <row r="15" spans="1:9">
      <c r="A15" s="25" t="s">
        <v>152</v>
      </c>
      <c r="B15" s="25">
        <v>1010199996</v>
      </c>
      <c r="C15" s="24" t="s">
        <v>251</v>
      </c>
      <c r="D15" s="24" t="s">
        <v>254</v>
      </c>
      <c r="E15" s="26" t="s">
        <v>256</v>
      </c>
      <c r="F15" s="24" t="s">
        <v>300</v>
      </c>
      <c r="G15" s="61" t="s">
        <v>654</v>
      </c>
      <c r="H15" s="62" t="s">
        <v>119</v>
      </c>
      <c r="I15" s="47">
        <v>7.5</v>
      </c>
    </row>
    <row r="16" spans="1:9">
      <c r="A16" s="42" t="s">
        <v>130</v>
      </c>
      <c r="B16" s="42">
        <v>1053839211</v>
      </c>
      <c r="C16" s="38" t="s">
        <v>251</v>
      </c>
      <c r="D16" s="38" t="s">
        <v>254</v>
      </c>
      <c r="E16" s="26" t="s">
        <v>256</v>
      </c>
      <c r="F16" s="24" t="s">
        <v>300</v>
      </c>
      <c r="G16" s="61" t="s">
        <v>654</v>
      </c>
      <c r="H16" s="62" t="s">
        <v>119</v>
      </c>
      <c r="I16" s="47">
        <v>9.18</v>
      </c>
    </row>
    <row r="17" spans="1:12">
      <c r="A17" s="30" t="s">
        <v>32</v>
      </c>
      <c r="B17" s="24">
        <v>1042061383</v>
      </c>
      <c r="C17" s="24" t="s">
        <v>251</v>
      </c>
      <c r="D17" s="24" t="s">
        <v>252</v>
      </c>
      <c r="E17" s="26" t="s">
        <v>253</v>
      </c>
      <c r="F17" s="24" t="s">
        <v>300</v>
      </c>
      <c r="G17" s="66" t="s">
        <v>656</v>
      </c>
      <c r="H17" s="62" t="s">
        <v>120</v>
      </c>
      <c r="I17" s="63" t="e">
        <v>#N/A</v>
      </c>
    </row>
    <row r="18" spans="1:12" ht="14.4">
      <c r="A18" s="36" t="s">
        <v>55</v>
      </c>
      <c r="B18" s="27">
        <v>3563994</v>
      </c>
      <c r="C18" s="24" t="s">
        <v>251</v>
      </c>
      <c r="D18" s="24" t="s">
        <v>252</v>
      </c>
      <c r="E18" s="26" t="s">
        <v>253</v>
      </c>
      <c r="F18" s="24" t="s">
        <v>300</v>
      </c>
      <c r="G18" s="61" t="s">
        <v>654</v>
      </c>
      <c r="H18" s="62" t="s">
        <v>119</v>
      </c>
      <c r="I18" s="47">
        <v>8.2100000000000009</v>
      </c>
    </row>
    <row r="19" spans="1:12" ht="14.4">
      <c r="A19" s="36" t="s">
        <v>512</v>
      </c>
      <c r="B19" s="27">
        <v>1053830284</v>
      </c>
      <c r="C19" s="24" t="s">
        <v>251</v>
      </c>
      <c r="D19" s="24" t="s">
        <v>252</v>
      </c>
      <c r="E19" s="26" t="s">
        <v>253</v>
      </c>
      <c r="F19" s="24" t="s">
        <v>300</v>
      </c>
      <c r="G19" s="61" t="s">
        <v>654</v>
      </c>
      <c r="H19" s="62" t="s">
        <v>119</v>
      </c>
      <c r="I19" s="52">
        <v>8</v>
      </c>
    </row>
    <row r="20" spans="1:12" ht="14.4">
      <c r="A20" s="56" t="s">
        <v>36</v>
      </c>
      <c r="B20" s="40">
        <v>1053777672</v>
      </c>
      <c r="C20" s="38" t="s">
        <v>251</v>
      </c>
      <c r="D20" s="38" t="s">
        <v>252</v>
      </c>
      <c r="E20" s="26" t="s">
        <v>253</v>
      </c>
      <c r="F20" s="24" t="s">
        <v>300</v>
      </c>
      <c r="G20" s="66" t="s">
        <v>656</v>
      </c>
      <c r="H20" s="62" t="s">
        <v>120</v>
      </c>
      <c r="I20" s="63" t="e">
        <v>#N/A</v>
      </c>
    </row>
    <row r="21" spans="1:12" ht="14.4">
      <c r="A21" s="36" t="s">
        <v>34</v>
      </c>
      <c r="B21" s="27">
        <v>79120363</v>
      </c>
      <c r="C21" s="24" t="s">
        <v>251</v>
      </c>
      <c r="D21" s="24" t="s">
        <v>252</v>
      </c>
      <c r="E21" s="26" t="s">
        <v>253</v>
      </c>
      <c r="F21" s="24" t="s">
        <v>300</v>
      </c>
      <c r="G21" s="61" t="s">
        <v>654</v>
      </c>
      <c r="H21" s="62" t="s">
        <v>119</v>
      </c>
      <c r="I21" s="52">
        <v>8.75</v>
      </c>
    </row>
    <row r="22" spans="1:12" ht="14.4">
      <c r="A22" s="36" t="s">
        <v>49</v>
      </c>
      <c r="B22" s="27">
        <v>1053779753</v>
      </c>
      <c r="C22" s="24" t="s">
        <v>251</v>
      </c>
      <c r="D22" s="24" t="s">
        <v>252</v>
      </c>
      <c r="E22" s="26" t="s">
        <v>253</v>
      </c>
      <c r="F22" s="24" t="s">
        <v>300</v>
      </c>
      <c r="G22" s="61" t="s">
        <v>654</v>
      </c>
      <c r="H22" s="62" t="s">
        <v>119</v>
      </c>
      <c r="I22" s="47">
        <v>8.5</v>
      </c>
    </row>
    <row r="23" spans="1:12" ht="14.4">
      <c r="A23" s="37" t="s">
        <v>513</v>
      </c>
      <c r="B23" s="40">
        <v>19269864</v>
      </c>
      <c r="C23" s="38" t="s">
        <v>251</v>
      </c>
      <c r="D23" s="38" t="s">
        <v>252</v>
      </c>
      <c r="E23" s="26" t="s">
        <v>253</v>
      </c>
      <c r="F23" s="24" t="s">
        <v>300</v>
      </c>
      <c r="G23" s="61" t="s">
        <v>654</v>
      </c>
      <c r="H23" s="62" t="s">
        <v>119</v>
      </c>
      <c r="I23" s="47">
        <v>8.4600000000000009</v>
      </c>
    </row>
    <row r="24" spans="1:12" ht="14.4">
      <c r="A24" s="33" t="s">
        <v>31</v>
      </c>
      <c r="B24" s="28">
        <v>50926057</v>
      </c>
      <c r="C24" s="24" t="s">
        <v>251</v>
      </c>
      <c r="D24" s="24" t="s">
        <v>252</v>
      </c>
      <c r="E24" s="26" t="s">
        <v>253</v>
      </c>
      <c r="F24" s="24" t="s">
        <v>300</v>
      </c>
      <c r="G24" s="61" t="s">
        <v>654</v>
      </c>
      <c r="H24" s="62" t="s">
        <v>119</v>
      </c>
      <c r="I24" s="52">
        <v>8.7100000000000009</v>
      </c>
      <c r="J24" s="1"/>
      <c r="K24" s="1"/>
    </row>
    <row r="25" spans="1:12" ht="14.4">
      <c r="A25" s="41" t="s">
        <v>44</v>
      </c>
      <c r="B25" s="40">
        <v>1053819132</v>
      </c>
      <c r="C25" s="38" t="s">
        <v>251</v>
      </c>
      <c r="D25" s="38" t="s">
        <v>252</v>
      </c>
      <c r="E25" s="26" t="s">
        <v>253</v>
      </c>
      <c r="F25" s="24" t="s">
        <v>300</v>
      </c>
      <c r="G25" s="61" t="s">
        <v>654</v>
      </c>
      <c r="H25" s="62" t="s">
        <v>119</v>
      </c>
      <c r="I25" s="47">
        <v>8.75</v>
      </c>
      <c r="K25" s="1" t="s">
        <v>655</v>
      </c>
      <c r="L25" t="s">
        <v>1087</v>
      </c>
    </row>
    <row r="26" spans="1:12" ht="14.4">
      <c r="A26" s="33" t="s">
        <v>563</v>
      </c>
      <c r="B26" s="27">
        <v>19213672</v>
      </c>
      <c r="C26" s="24" t="s">
        <v>251</v>
      </c>
      <c r="D26" s="24" t="s">
        <v>252</v>
      </c>
      <c r="E26" s="26" t="s">
        <v>253</v>
      </c>
      <c r="F26" s="24" t="s">
        <v>300</v>
      </c>
      <c r="G26" s="61" t="s">
        <v>654</v>
      </c>
      <c r="H26" s="62" t="s">
        <v>119</v>
      </c>
      <c r="I26" s="47">
        <v>8.2100000000000009</v>
      </c>
    </row>
    <row r="27" spans="1:12" ht="16.5" customHeight="1">
      <c r="A27" s="30" t="s">
        <v>145</v>
      </c>
      <c r="B27" s="25">
        <v>52439283</v>
      </c>
      <c r="C27" s="24" t="s">
        <v>251</v>
      </c>
      <c r="D27" s="24" t="s">
        <v>252</v>
      </c>
      <c r="E27" s="26" t="s">
        <v>253</v>
      </c>
      <c r="F27" s="24" t="s">
        <v>300</v>
      </c>
      <c r="G27" s="61" t="s">
        <v>654</v>
      </c>
      <c r="H27" s="62" t="s">
        <v>119</v>
      </c>
      <c r="I27" s="47">
        <v>8.75</v>
      </c>
      <c r="K27" s="1" t="s">
        <v>1112</v>
      </c>
      <c r="L27" t="s">
        <v>1099</v>
      </c>
    </row>
    <row r="28" spans="1:12" ht="14.4">
      <c r="A28" s="33" t="s">
        <v>131</v>
      </c>
      <c r="B28" s="27">
        <v>11355250</v>
      </c>
      <c r="C28" s="24" t="s">
        <v>251</v>
      </c>
      <c r="D28" s="24" t="s">
        <v>252</v>
      </c>
      <c r="E28" s="26" t="s">
        <v>253</v>
      </c>
      <c r="F28" s="24" t="s">
        <v>300</v>
      </c>
      <c r="G28" s="61" t="s">
        <v>654</v>
      </c>
      <c r="H28" s="62" t="s">
        <v>119</v>
      </c>
      <c r="I28" s="47">
        <v>8.75</v>
      </c>
      <c r="K28" s="2" t="s">
        <v>314</v>
      </c>
      <c r="L28" s="3">
        <v>7.36</v>
      </c>
    </row>
    <row r="29" spans="1:12" ht="14.4">
      <c r="A29" s="37" t="s">
        <v>39</v>
      </c>
      <c r="B29" s="40">
        <v>72156120</v>
      </c>
      <c r="C29" s="38" t="s">
        <v>251</v>
      </c>
      <c r="D29" s="38" t="s">
        <v>252</v>
      </c>
      <c r="E29" s="26" t="s">
        <v>253</v>
      </c>
      <c r="F29" s="24" t="s">
        <v>300</v>
      </c>
      <c r="G29" s="61" t="s">
        <v>654</v>
      </c>
      <c r="H29" s="62" t="s">
        <v>119</v>
      </c>
      <c r="I29" s="47">
        <v>8.75</v>
      </c>
      <c r="K29" s="69" t="s">
        <v>203</v>
      </c>
      <c r="L29" s="3">
        <v>7.36</v>
      </c>
    </row>
    <row r="30" spans="1:12" ht="14.4">
      <c r="A30" s="36" t="s">
        <v>163</v>
      </c>
      <c r="B30" s="27">
        <v>20567225</v>
      </c>
      <c r="C30" s="24" t="s">
        <v>251</v>
      </c>
      <c r="D30" s="24" t="s">
        <v>252</v>
      </c>
      <c r="E30" s="26" t="s">
        <v>253</v>
      </c>
      <c r="F30" s="24" t="s">
        <v>300</v>
      </c>
      <c r="G30" s="61" t="s">
        <v>654</v>
      </c>
      <c r="H30" s="62" t="s">
        <v>119</v>
      </c>
      <c r="I30" s="47">
        <v>10</v>
      </c>
      <c r="K30" s="2" t="s">
        <v>312</v>
      </c>
      <c r="L30" s="3">
        <v>5.93</v>
      </c>
    </row>
    <row r="31" spans="1:12" ht="14.4">
      <c r="A31" s="36" t="s">
        <v>37</v>
      </c>
      <c r="B31" s="27">
        <v>9847544</v>
      </c>
      <c r="C31" s="24" t="s">
        <v>251</v>
      </c>
      <c r="D31" s="24" t="s">
        <v>252</v>
      </c>
      <c r="E31" s="26" t="s">
        <v>253</v>
      </c>
      <c r="F31" s="24" t="s">
        <v>300</v>
      </c>
      <c r="G31" s="61" t="s">
        <v>654</v>
      </c>
      <c r="H31" s="62" t="s">
        <v>119</v>
      </c>
      <c r="I31" s="47">
        <v>8.25</v>
      </c>
      <c r="K31" s="69" t="s">
        <v>246</v>
      </c>
      <c r="L31" s="3">
        <v>5.93</v>
      </c>
    </row>
    <row r="32" spans="1:12" ht="14.4">
      <c r="A32" s="37" t="s">
        <v>178</v>
      </c>
      <c r="B32" s="40">
        <v>66659905</v>
      </c>
      <c r="C32" s="38" t="s">
        <v>251</v>
      </c>
      <c r="D32" s="38" t="s">
        <v>252</v>
      </c>
      <c r="E32" s="26" t="s">
        <v>253</v>
      </c>
      <c r="F32" s="24" t="s">
        <v>300</v>
      </c>
      <c r="G32" s="61" t="s">
        <v>654</v>
      </c>
      <c r="H32" s="62" t="s">
        <v>119</v>
      </c>
      <c r="I32" s="47">
        <v>8.75</v>
      </c>
      <c r="K32" s="2" t="s">
        <v>257</v>
      </c>
      <c r="L32" s="3">
        <v>5.1100000000000003</v>
      </c>
    </row>
    <row r="33" spans="1:12">
      <c r="A33" s="36" t="s">
        <v>122</v>
      </c>
      <c r="B33" s="24">
        <v>52967540</v>
      </c>
      <c r="C33" s="24" t="s">
        <v>251</v>
      </c>
      <c r="D33" s="24" t="s">
        <v>252</v>
      </c>
      <c r="E33" s="26" t="s">
        <v>253</v>
      </c>
      <c r="F33" s="24" t="s">
        <v>300</v>
      </c>
      <c r="G33" s="61" t="s">
        <v>654</v>
      </c>
      <c r="H33" s="62" t="s">
        <v>119</v>
      </c>
      <c r="I33" s="47">
        <v>9.75</v>
      </c>
      <c r="K33" s="69" t="s">
        <v>135</v>
      </c>
      <c r="L33" s="3">
        <v>5.1100000000000003</v>
      </c>
    </row>
    <row r="34" spans="1:12" ht="14.4">
      <c r="A34" s="36" t="s">
        <v>47</v>
      </c>
      <c r="B34" s="27">
        <v>1053788126</v>
      </c>
      <c r="C34" s="24" t="s">
        <v>251</v>
      </c>
      <c r="D34" s="24" t="s">
        <v>252</v>
      </c>
      <c r="E34" s="26" t="s">
        <v>253</v>
      </c>
      <c r="F34" s="24" t="s">
        <v>300</v>
      </c>
      <c r="G34" s="61" t="s">
        <v>654</v>
      </c>
      <c r="H34" s="62" t="s">
        <v>119</v>
      </c>
      <c r="I34" s="47">
        <v>9</v>
      </c>
      <c r="K34" s="2" t="s">
        <v>302</v>
      </c>
      <c r="L34" s="3">
        <v>4.07</v>
      </c>
    </row>
    <row r="35" spans="1:12" ht="14.4">
      <c r="A35" s="36" t="s">
        <v>30</v>
      </c>
      <c r="B35" s="27">
        <v>1022978707</v>
      </c>
      <c r="C35" s="24" t="s">
        <v>251</v>
      </c>
      <c r="D35" s="24" t="s">
        <v>252</v>
      </c>
      <c r="E35" s="26" t="s">
        <v>253</v>
      </c>
      <c r="F35" s="24" t="s">
        <v>300</v>
      </c>
      <c r="G35" s="61" t="s">
        <v>654</v>
      </c>
      <c r="H35" s="62" t="s">
        <v>119</v>
      </c>
      <c r="I35" s="47">
        <v>9</v>
      </c>
      <c r="K35" s="69" t="s">
        <v>182</v>
      </c>
      <c r="L35" s="3">
        <v>4.07</v>
      </c>
    </row>
    <row r="36" spans="1:12" ht="14.4">
      <c r="A36" s="36" t="s">
        <v>50</v>
      </c>
      <c r="B36" s="27">
        <v>1088244027</v>
      </c>
      <c r="C36" s="24" t="s">
        <v>251</v>
      </c>
      <c r="D36" s="24" t="s">
        <v>252</v>
      </c>
      <c r="E36" s="26" t="s">
        <v>253</v>
      </c>
      <c r="F36" s="24" t="s">
        <v>300</v>
      </c>
      <c r="G36" s="61" t="s">
        <v>654</v>
      </c>
      <c r="H36" s="62" t="s">
        <v>119</v>
      </c>
      <c r="I36" s="47">
        <v>7.5</v>
      </c>
      <c r="K36" s="2" t="s">
        <v>1113</v>
      </c>
      <c r="L36" s="3">
        <v>5.6174999999999997</v>
      </c>
    </row>
    <row r="37" spans="1:12" ht="14.4">
      <c r="A37" s="36" t="s">
        <v>45</v>
      </c>
      <c r="B37" s="27">
        <v>43266164</v>
      </c>
      <c r="C37" s="24" t="s">
        <v>251</v>
      </c>
      <c r="D37" s="24" t="s">
        <v>252</v>
      </c>
      <c r="E37" s="26" t="s">
        <v>253</v>
      </c>
      <c r="F37" s="24" t="s">
        <v>300</v>
      </c>
      <c r="G37" s="61" t="s">
        <v>654</v>
      </c>
      <c r="H37" s="62" t="s">
        <v>119</v>
      </c>
      <c r="I37" s="47">
        <v>9</v>
      </c>
    </row>
    <row r="38" spans="1:12" ht="14.4">
      <c r="A38" s="36" t="s">
        <v>41</v>
      </c>
      <c r="B38" s="27">
        <v>1018436282</v>
      </c>
      <c r="C38" s="24" t="s">
        <v>251</v>
      </c>
      <c r="D38" s="24" t="s">
        <v>252</v>
      </c>
      <c r="E38" s="26" t="s">
        <v>253</v>
      </c>
      <c r="F38" s="24" t="s">
        <v>300</v>
      </c>
      <c r="G38" s="61" t="s">
        <v>654</v>
      </c>
      <c r="H38" s="62" t="s">
        <v>119</v>
      </c>
      <c r="I38" s="47">
        <v>9</v>
      </c>
    </row>
    <row r="39" spans="1:12" ht="14.4">
      <c r="A39" s="41" t="s">
        <v>42</v>
      </c>
      <c r="B39" s="40">
        <v>1071868486</v>
      </c>
      <c r="C39" s="38" t="s">
        <v>251</v>
      </c>
      <c r="D39" s="38" t="s">
        <v>252</v>
      </c>
      <c r="E39" s="26" t="s">
        <v>253</v>
      </c>
      <c r="F39" s="24" t="s">
        <v>300</v>
      </c>
      <c r="G39" s="61" t="s">
        <v>654</v>
      </c>
      <c r="H39" s="62" t="s">
        <v>119</v>
      </c>
      <c r="I39" s="47">
        <v>8.75</v>
      </c>
    </row>
    <row r="40" spans="1:12" ht="14.4">
      <c r="A40" s="36" t="s">
        <v>140</v>
      </c>
      <c r="B40" s="27">
        <v>8106177</v>
      </c>
      <c r="C40" s="24" t="s">
        <v>251</v>
      </c>
      <c r="D40" s="24" t="s">
        <v>252</v>
      </c>
      <c r="E40" s="26" t="s">
        <v>253</v>
      </c>
      <c r="F40" s="24" t="s">
        <v>300</v>
      </c>
      <c r="G40" s="61" t="s">
        <v>654</v>
      </c>
      <c r="H40" s="62" t="s">
        <v>119</v>
      </c>
      <c r="I40" s="47">
        <v>9.5</v>
      </c>
    </row>
    <row r="41" spans="1:12" ht="14.4">
      <c r="A41" s="33" t="s">
        <v>33</v>
      </c>
      <c r="B41" s="27">
        <v>79959226</v>
      </c>
      <c r="C41" s="24" t="s">
        <v>251</v>
      </c>
      <c r="D41" s="24" t="s">
        <v>252</v>
      </c>
      <c r="E41" s="39" t="s">
        <v>253</v>
      </c>
      <c r="F41" s="38" t="s">
        <v>300</v>
      </c>
      <c r="G41" s="61" t="s">
        <v>654</v>
      </c>
      <c r="H41" s="62" t="s">
        <v>119</v>
      </c>
      <c r="I41" s="47">
        <v>8.2100000000000009</v>
      </c>
    </row>
    <row r="42" spans="1:12" ht="14.4">
      <c r="A42" s="33" t="s">
        <v>179</v>
      </c>
      <c r="B42" s="27">
        <v>79711321</v>
      </c>
      <c r="C42" s="24" t="s">
        <v>251</v>
      </c>
      <c r="D42" s="24" t="s">
        <v>252</v>
      </c>
      <c r="E42" s="26" t="s">
        <v>253</v>
      </c>
      <c r="F42" s="24" t="s">
        <v>300</v>
      </c>
      <c r="G42" s="61" t="s">
        <v>654</v>
      </c>
      <c r="H42" s="62" t="s">
        <v>119</v>
      </c>
      <c r="I42" s="47">
        <v>9</v>
      </c>
    </row>
    <row r="43" spans="1:12" ht="14.4">
      <c r="A43" s="36" t="s">
        <v>390</v>
      </c>
      <c r="B43" s="27">
        <v>1032459048</v>
      </c>
      <c r="C43" s="24" t="s">
        <v>251</v>
      </c>
      <c r="D43" s="24" t="s">
        <v>252</v>
      </c>
      <c r="E43" s="26" t="s">
        <v>253</v>
      </c>
      <c r="F43" s="24" t="s">
        <v>300</v>
      </c>
      <c r="G43" s="61" t="s">
        <v>654</v>
      </c>
      <c r="H43" s="62" t="s">
        <v>119</v>
      </c>
      <c r="I43" s="47">
        <v>9</v>
      </c>
    </row>
    <row r="44" spans="1:12" ht="14.4">
      <c r="A44" s="33" t="s">
        <v>159</v>
      </c>
      <c r="B44" s="27">
        <v>52656892</v>
      </c>
      <c r="C44" s="24" t="s">
        <v>251</v>
      </c>
      <c r="D44" s="24" t="s">
        <v>252</v>
      </c>
      <c r="E44" s="26" t="s">
        <v>253</v>
      </c>
      <c r="F44" s="24" t="s">
        <v>300</v>
      </c>
      <c r="G44" s="61" t="s">
        <v>654</v>
      </c>
      <c r="H44" s="62" t="s">
        <v>119</v>
      </c>
      <c r="I44" s="47">
        <v>8.5</v>
      </c>
    </row>
    <row r="45" spans="1:12" ht="14.4">
      <c r="A45" s="36" t="s">
        <v>40</v>
      </c>
      <c r="B45" s="27">
        <v>52182842</v>
      </c>
      <c r="C45" s="24" t="s">
        <v>251</v>
      </c>
      <c r="D45" s="24" t="s">
        <v>252</v>
      </c>
      <c r="E45" s="26" t="s">
        <v>253</v>
      </c>
      <c r="F45" s="24" t="s">
        <v>300</v>
      </c>
      <c r="G45" s="61" t="s">
        <v>654</v>
      </c>
      <c r="H45" s="62" t="s">
        <v>119</v>
      </c>
      <c r="I45" s="47">
        <v>8</v>
      </c>
    </row>
    <row r="46" spans="1:12" ht="14.4">
      <c r="A46" s="33" t="s">
        <v>460</v>
      </c>
      <c r="B46" s="27">
        <v>39687092</v>
      </c>
      <c r="C46" s="24" t="s">
        <v>251</v>
      </c>
      <c r="D46" s="24" t="s">
        <v>252</v>
      </c>
      <c r="E46" s="26" t="s">
        <v>253</v>
      </c>
      <c r="F46" s="24" t="s">
        <v>300</v>
      </c>
      <c r="G46" s="61" t="s">
        <v>654</v>
      </c>
      <c r="H46" s="62" t="s">
        <v>119</v>
      </c>
      <c r="I46" s="47">
        <v>8.5</v>
      </c>
    </row>
    <row r="47" spans="1:12" ht="14.4">
      <c r="A47" s="33" t="s">
        <v>175</v>
      </c>
      <c r="B47" s="28">
        <v>43287628</v>
      </c>
      <c r="C47" s="24" t="s">
        <v>251</v>
      </c>
      <c r="D47" s="24" t="s">
        <v>252</v>
      </c>
      <c r="E47" s="26" t="s">
        <v>253</v>
      </c>
      <c r="F47" s="24" t="s">
        <v>300</v>
      </c>
      <c r="G47" s="61" t="s">
        <v>654</v>
      </c>
      <c r="H47" s="62" t="s">
        <v>119</v>
      </c>
      <c r="I47" s="47">
        <v>9</v>
      </c>
    </row>
    <row r="48" spans="1:12" ht="14.4">
      <c r="A48" s="36" t="s">
        <v>46</v>
      </c>
      <c r="B48" s="27">
        <v>1014260659</v>
      </c>
      <c r="C48" s="24" t="s">
        <v>251</v>
      </c>
      <c r="D48" s="24" t="s">
        <v>252</v>
      </c>
      <c r="E48" s="26" t="s">
        <v>253</v>
      </c>
      <c r="F48" s="24" t="s">
        <v>300</v>
      </c>
      <c r="G48" s="61" t="s">
        <v>654</v>
      </c>
      <c r="H48" s="62" t="s">
        <v>119</v>
      </c>
      <c r="I48" s="47">
        <v>8.7100000000000009</v>
      </c>
    </row>
    <row r="49" spans="1:9" ht="14.4">
      <c r="A49" s="33" t="s">
        <v>38</v>
      </c>
      <c r="B49" s="27">
        <v>1049604691</v>
      </c>
      <c r="C49" s="24" t="s">
        <v>251</v>
      </c>
      <c r="D49" s="24" t="s">
        <v>252</v>
      </c>
      <c r="E49" s="26" t="s">
        <v>253</v>
      </c>
      <c r="F49" s="24" t="s">
        <v>300</v>
      </c>
      <c r="G49" s="61" t="s">
        <v>654</v>
      </c>
      <c r="H49" s="62" t="s">
        <v>119</v>
      </c>
      <c r="I49" s="47">
        <v>8.5</v>
      </c>
    </row>
    <row r="50" spans="1:9" ht="14.4">
      <c r="A50" s="36" t="s">
        <v>458</v>
      </c>
      <c r="B50" s="27">
        <v>1032493447</v>
      </c>
      <c r="C50" s="24" t="s">
        <v>251</v>
      </c>
      <c r="D50" s="24" t="s">
        <v>252</v>
      </c>
      <c r="E50" s="26" t="s">
        <v>253</v>
      </c>
      <c r="F50" s="24" t="s">
        <v>300</v>
      </c>
      <c r="G50" s="61" t="s">
        <v>654</v>
      </c>
      <c r="H50" s="62" t="s">
        <v>119</v>
      </c>
      <c r="I50" s="47">
        <v>9.75</v>
      </c>
    </row>
    <row r="51" spans="1:9" ht="14.4">
      <c r="A51" s="36" t="s">
        <v>48</v>
      </c>
      <c r="B51" s="27">
        <v>1054925191</v>
      </c>
      <c r="C51" s="24" t="s">
        <v>251</v>
      </c>
      <c r="D51" s="24" t="s">
        <v>252</v>
      </c>
      <c r="E51" s="26" t="s">
        <v>253</v>
      </c>
      <c r="F51" s="24" t="s">
        <v>300</v>
      </c>
      <c r="G51" s="61" t="s">
        <v>654</v>
      </c>
      <c r="H51" s="62" t="s">
        <v>119</v>
      </c>
      <c r="I51" s="47">
        <v>7.75</v>
      </c>
    </row>
    <row r="52" spans="1:9" ht="14.4">
      <c r="A52" s="33" t="s">
        <v>148</v>
      </c>
      <c r="B52" s="27">
        <v>1121834677</v>
      </c>
      <c r="C52" s="24" t="s">
        <v>251</v>
      </c>
      <c r="D52" s="24" t="s">
        <v>252</v>
      </c>
      <c r="E52" s="26" t="s">
        <v>253</v>
      </c>
      <c r="F52" s="24" t="s">
        <v>300</v>
      </c>
      <c r="G52" s="61" t="s">
        <v>654</v>
      </c>
      <c r="H52" s="62" t="s">
        <v>119</v>
      </c>
      <c r="I52" s="47">
        <v>9</v>
      </c>
    </row>
    <row r="53" spans="1:9" ht="14.4">
      <c r="A53" s="33" t="s">
        <v>35</v>
      </c>
      <c r="B53" s="27">
        <v>1016021834</v>
      </c>
      <c r="C53" s="24" t="s">
        <v>251</v>
      </c>
      <c r="D53" s="24" t="s">
        <v>252</v>
      </c>
      <c r="E53" s="26" t="s">
        <v>253</v>
      </c>
      <c r="F53" s="24" t="s">
        <v>300</v>
      </c>
      <c r="G53" s="61" t="s">
        <v>654</v>
      </c>
      <c r="H53" s="62" t="s">
        <v>119</v>
      </c>
      <c r="I53" s="47">
        <v>7.75</v>
      </c>
    </row>
    <row r="54" spans="1:9" ht="14.4">
      <c r="A54" s="33" t="s">
        <v>160</v>
      </c>
      <c r="B54" s="29">
        <v>1110539602</v>
      </c>
      <c r="C54" s="24" t="s">
        <v>251</v>
      </c>
      <c r="D54" s="24" t="s">
        <v>252</v>
      </c>
      <c r="E54" s="26" t="s">
        <v>253</v>
      </c>
      <c r="F54" s="24" t="s">
        <v>300</v>
      </c>
      <c r="G54" s="61" t="s">
        <v>654</v>
      </c>
      <c r="H54" s="62" t="s">
        <v>119</v>
      </c>
      <c r="I54" s="47">
        <v>9</v>
      </c>
    </row>
    <row r="55" spans="1:9" ht="14.4">
      <c r="A55" s="36" t="s">
        <v>43</v>
      </c>
      <c r="B55" s="27">
        <v>16137275</v>
      </c>
      <c r="C55" s="24" t="s">
        <v>251</v>
      </c>
      <c r="D55" s="24" t="s">
        <v>252</v>
      </c>
      <c r="E55" s="26" t="s">
        <v>253</v>
      </c>
      <c r="F55" s="24" t="s">
        <v>300</v>
      </c>
      <c r="G55" s="61" t="s">
        <v>654</v>
      </c>
      <c r="H55" s="62" t="s">
        <v>119</v>
      </c>
      <c r="I55" s="47">
        <v>9</v>
      </c>
    </row>
    <row r="56" spans="1:9">
      <c r="A56" s="42" t="s">
        <v>308</v>
      </c>
      <c r="B56" s="42">
        <v>21500873</v>
      </c>
      <c r="C56" s="38" t="s">
        <v>251</v>
      </c>
      <c r="D56" s="38" t="s">
        <v>309</v>
      </c>
      <c r="E56" s="39" t="s">
        <v>310</v>
      </c>
      <c r="F56" s="38" t="s">
        <v>300</v>
      </c>
      <c r="G56" s="61" t="s">
        <v>654</v>
      </c>
      <c r="H56" s="62" t="s">
        <v>119</v>
      </c>
      <c r="I56" s="53">
        <v>9.2100000000000009</v>
      </c>
    </row>
    <row r="57" spans="1:9">
      <c r="A57" s="25" t="s">
        <v>202</v>
      </c>
      <c r="B57" s="25">
        <v>79567523</v>
      </c>
      <c r="C57" s="24" t="s">
        <v>251</v>
      </c>
      <c r="D57" s="24" t="s">
        <v>309</v>
      </c>
      <c r="E57" s="26" t="s">
        <v>310</v>
      </c>
      <c r="F57" s="24" t="s">
        <v>300</v>
      </c>
      <c r="G57" s="61" t="s">
        <v>654</v>
      </c>
      <c r="H57" s="62" t="s">
        <v>119</v>
      </c>
      <c r="I57" s="47">
        <v>8</v>
      </c>
    </row>
    <row r="58" spans="1:9">
      <c r="A58" s="25" t="s">
        <v>321</v>
      </c>
      <c r="B58" s="25">
        <v>1053782400</v>
      </c>
      <c r="C58" s="24" t="s">
        <v>251</v>
      </c>
      <c r="D58" s="24" t="s">
        <v>309</v>
      </c>
      <c r="E58" s="26" t="s">
        <v>310</v>
      </c>
      <c r="F58" s="24" t="s">
        <v>300</v>
      </c>
      <c r="G58" s="61" t="s">
        <v>654</v>
      </c>
      <c r="H58" s="62" t="s">
        <v>119</v>
      </c>
      <c r="I58" s="47">
        <v>8.4600000000000009</v>
      </c>
    </row>
    <row r="59" spans="1:9">
      <c r="A59" s="25" t="s">
        <v>199</v>
      </c>
      <c r="B59" s="25">
        <v>51881817</v>
      </c>
      <c r="C59" s="24" t="s">
        <v>251</v>
      </c>
      <c r="D59" s="24" t="s">
        <v>309</v>
      </c>
      <c r="E59" s="26" t="s">
        <v>310</v>
      </c>
      <c r="F59" s="24" t="s">
        <v>300</v>
      </c>
      <c r="G59" s="61" t="s">
        <v>654</v>
      </c>
      <c r="H59" s="62" t="s">
        <v>119</v>
      </c>
      <c r="I59" s="47">
        <v>9.75</v>
      </c>
    </row>
    <row r="60" spans="1:9">
      <c r="A60" s="25" t="s">
        <v>565</v>
      </c>
      <c r="B60" s="25">
        <v>1057784864</v>
      </c>
      <c r="C60" s="24" t="s">
        <v>251</v>
      </c>
      <c r="D60" s="24" t="s">
        <v>254</v>
      </c>
      <c r="E60" s="26" t="s">
        <v>259</v>
      </c>
      <c r="F60" s="24" t="s">
        <v>300</v>
      </c>
      <c r="G60" s="61" t="s">
        <v>654</v>
      </c>
      <c r="H60" s="62" t="s">
        <v>119</v>
      </c>
      <c r="I60" s="47">
        <v>8.2100000000000009</v>
      </c>
    </row>
    <row r="61" spans="1:9">
      <c r="A61" s="25" t="s">
        <v>150</v>
      </c>
      <c r="B61" s="25">
        <v>1061656608</v>
      </c>
      <c r="C61" s="24" t="s">
        <v>251</v>
      </c>
      <c r="D61" s="24" t="s">
        <v>254</v>
      </c>
      <c r="E61" s="26" t="s">
        <v>259</v>
      </c>
      <c r="F61" s="24" t="s">
        <v>300</v>
      </c>
      <c r="G61" s="61" t="s">
        <v>654</v>
      </c>
      <c r="H61" s="62" t="s">
        <v>119</v>
      </c>
      <c r="I61" s="47">
        <v>10</v>
      </c>
    </row>
    <row r="62" spans="1:9">
      <c r="A62" s="25" t="s">
        <v>162</v>
      </c>
      <c r="B62" s="25">
        <v>18777671</v>
      </c>
      <c r="C62" s="24" t="s">
        <v>251</v>
      </c>
      <c r="D62" s="24" t="s">
        <v>254</v>
      </c>
      <c r="E62" s="26" t="s">
        <v>259</v>
      </c>
      <c r="F62" s="24" t="s">
        <v>300</v>
      </c>
      <c r="G62" s="66" t="s">
        <v>656</v>
      </c>
      <c r="H62" s="62" t="s">
        <v>120</v>
      </c>
      <c r="I62" s="63" t="e">
        <v>#N/A</v>
      </c>
    </row>
    <row r="63" spans="1:9">
      <c r="A63" s="25" t="s">
        <v>203</v>
      </c>
      <c r="B63" s="25">
        <v>41520225</v>
      </c>
      <c r="C63" s="24" t="s">
        <v>251</v>
      </c>
      <c r="D63" s="24" t="s">
        <v>313</v>
      </c>
      <c r="E63" s="26" t="s">
        <v>314</v>
      </c>
      <c r="F63" s="24" t="s">
        <v>300</v>
      </c>
      <c r="G63" s="61" t="s">
        <v>1087</v>
      </c>
      <c r="H63" s="62" t="s">
        <v>119</v>
      </c>
      <c r="I63" s="64">
        <v>7.36</v>
      </c>
    </row>
    <row r="64" spans="1:9">
      <c r="A64" s="25" t="s">
        <v>205</v>
      </c>
      <c r="B64" s="25">
        <v>1019061780</v>
      </c>
      <c r="C64" s="24" t="s">
        <v>251</v>
      </c>
      <c r="D64" s="24" t="s">
        <v>313</v>
      </c>
      <c r="E64" s="26" t="s">
        <v>314</v>
      </c>
      <c r="F64" s="24" t="s">
        <v>300</v>
      </c>
      <c r="G64" s="61" t="s">
        <v>654</v>
      </c>
      <c r="H64" s="62" t="s">
        <v>119</v>
      </c>
      <c r="I64" s="47">
        <v>7.5</v>
      </c>
    </row>
    <row r="65" spans="1:9">
      <c r="A65" s="25" t="s">
        <v>210</v>
      </c>
      <c r="B65" s="25">
        <v>1101756907</v>
      </c>
      <c r="C65" s="24" t="s">
        <v>251</v>
      </c>
      <c r="D65" s="24" t="s">
        <v>313</v>
      </c>
      <c r="E65" s="26" t="s">
        <v>314</v>
      </c>
      <c r="F65" s="24" t="s">
        <v>300</v>
      </c>
      <c r="G65" s="61" t="s">
        <v>654</v>
      </c>
      <c r="H65" s="62" t="s">
        <v>119</v>
      </c>
      <c r="I65" s="47">
        <v>8.18</v>
      </c>
    </row>
    <row r="66" spans="1:9">
      <c r="A66" s="25" t="s">
        <v>215</v>
      </c>
      <c r="B66" s="25">
        <v>1022379491</v>
      </c>
      <c r="C66" s="24" t="s">
        <v>251</v>
      </c>
      <c r="D66" s="24" t="s">
        <v>313</v>
      </c>
      <c r="E66" s="26" t="s">
        <v>314</v>
      </c>
      <c r="F66" s="24" t="s">
        <v>300</v>
      </c>
      <c r="G66" s="61" t="s">
        <v>654</v>
      </c>
      <c r="H66" s="62" t="s">
        <v>119</v>
      </c>
      <c r="I66" s="47">
        <v>9.75</v>
      </c>
    </row>
    <row r="67" spans="1:9">
      <c r="A67" s="25" t="s">
        <v>218</v>
      </c>
      <c r="B67" s="25">
        <v>41631081</v>
      </c>
      <c r="C67" s="24" t="s">
        <v>251</v>
      </c>
      <c r="D67" s="24" t="s">
        <v>313</v>
      </c>
      <c r="E67" s="26" t="s">
        <v>314</v>
      </c>
      <c r="F67" s="24" t="s">
        <v>300</v>
      </c>
      <c r="G67" s="61" t="s">
        <v>654</v>
      </c>
      <c r="H67" s="62" t="s">
        <v>119</v>
      </c>
      <c r="I67" s="47">
        <v>10</v>
      </c>
    </row>
    <row r="68" spans="1:9">
      <c r="A68" s="25" t="s">
        <v>170</v>
      </c>
      <c r="B68" s="25">
        <v>1070011988</v>
      </c>
      <c r="C68" s="24" t="s">
        <v>251</v>
      </c>
      <c r="D68" s="24" t="s">
        <v>313</v>
      </c>
      <c r="E68" s="26" t="s">
        <v>314</v>
      </c>
      <c r="F68" s="24" t="s">
        <v>300</v>
      </c>
      <c r="G68" s="61" t="s">
        <v>654</v>
      </c>
      <c r="H68" s="62" t="s">
        <v>119</v>
      </c>
      <c r="I68" s="47">
        <v>8.7100000000000009</v>
      </c>
    </row>
    <row r="69" spans="1:9">
      <c r="A69" s="25" t="s">
        <v>237</v>
      </c>
      <c r="B69" s="25">
        <v>1032464952</v>
      </c>
      <c r="C69" s="24" t="s">
        <v>251</v>
      </c>
      <c r="D69" s="24" t="s">
        <v>313</v>
      </c>
      <c r="E69" s="26" t="s">
        <v>314</v>
      </c>
      <c r="F69" s="24" t="s">
        <v>300</v>
      </c>
      <c r="G69" s="61" t="s">
        <v>654</v>
      </c>
      <c r="H69" s="62" t="s">
        <v>119</v>
      </c>
      <c r="I69" s="47">
        <v>9</v>
      </c>
    </row>
    <row r="70" spans="1:9">
      <c r="A70" s="25" t="s">
        <v>127</v>
      </c>
      <c r="B70" s="25">
        <v>1030587612</v>
      </c>
      <c r="C70" s="24" t="s">
        <v>251</v>
      </c>
      <c r="D70" s="24" t="s">
        <v>313</v>
      </c>
      <c r="E70" s="26" t="s">
        <v>314</v>
      </c>
      <c r="F70" s="24" t="s">
        <v>300</v>
      </c>
      <c r="G70" s="61" t="s">
        <v>654</v>
      </c>
      <c r="H70" s="62" t="s">
        <v>119</v>
      </c>
      <c r="I70" s="48">
        <v>9</v>
      </c>
    </row>
    <row r="71" spans="1:9">
      <c r="A71" s="25" t="s">
        <v>459</v>
      </c>
      <c r="B71" s="25">
        <v>1024535483</v>
      </c>
      <c r="C71" s="24" t="s">
        <v>251</v>
      </c>
      <c r="D71" s="24" t="s">
        <v>313</v>
      </c>
      <c r="E71" s="26" t="s">
        <v>314</v>
      </c>
      <c r="F71" s="24" t="s">
        <v>300</v>
      </c>
      <c r="G71" s="61" t="s">
        <v>654</v>
      </c>
      <c r="H71" s="62" t="s">
        <v>119</v>
      </c>
      <c r="I71" s="47">
        <v>10</v>
      </c>
    </row>
    <row r="72" spans="1:9">
      <c r="A72" s="25" t="s">
        <v>154</v>
      </c>
      <c r="B72" s="25">
        <v>52053028</v>
      </c>
      <c r="C72" s="24" t="s">
        <v>251</v>
      </c>
      <c r="D72" s="24" t="s">
        <v>313</v>
      </c>
      <c r="E72" s="26" t="s">
        <v>314</v>
      </c>
      <c r="F72" s="24" t="s">
        <v>300</v>
      </c>
      <c r="G72" s="61" t="s">
        <v>654</v>
      </c>
      <c r="H72" s="62" t="s">
        <v>119</v>
      </c>
      <c r="I72" s="47">
        <v>8.2100000000000009</v>
      </c>
    </row>
    <row r="73" spans="1:9">
      <c r="A73" s="25" t="s">
        <v>317</v>
      </c>
      <c r="B73" s="25">
        <v>1027888172</v>
      </c>
      <c r="C73" s="24" t="s">
        <v>251</v>
      </c>
      <c r="D73" s="24" t="s">
        <v>313</v>
      </c>
      <c r="E73" s="26" t="s">
        <v>314</v>
      </c>
      <c r="F73" s="24" t="s">
        <v>300</v>
      </c>
      <c r="G73" s="61" t="s">
        <v>654</v>
      </c>
      <c r="H73" s="62" t="s">
        <v>119</v>
      </c>
      <c r="I73" s="47">
        <v>9.4600000000000009</v>
      </c>
    </row>
    <row r="74" spans="1:9">
      <c r="A74" s="30" t="s">
        <v>200</v>
      </c>
      <c r="B74" s="25">
        <v>39535434</v>
      </c>
      <c r="C74" s="24" t="s">
        <v>251</v>
      </c>
      <c r="D74" s="24" t="s">
        <v>252</v>
      </c>
      <c r="E74" s="26" t="s">
        <v>312</v>
      </c>
      <c r="F74" s="24" t="s">
        <v>300</v>
      </c>
      <c r="G74" s="61" t="s">
        <v>654</v>
      </c>
      <c r="H74" s="62" t="s">
        <v>119</v>
      </c>
      <c r="I74" s="47">
        <v>8.5</v>
      </c>
    </row>
    <row r="75" spans="1:9">
      <c r="A75" s="25" t="s">
        <v>201</v>
      </c>
      <c r="B75" s="25">
        <v>1066741459</v>
      </c>
      <c r="C75" s="24" t="s">
        <v>251</v>
      </c>
      <c r="D75" s="24" t="s">
        <v>252</v>
      </c>
      <c r="E75" s="26" t="s">
        <v>312</v>
      </c>
      <c r="F75" s="24" t="s">
        <v>300</v>
      </c>
      <c r="G75" s="61" t="s">
        <v>654</v>
      </c>
      <c r="H75" s="62" t="s">
        <v>119</v>
      </c>
      <c r="I75" s="47">
        <v>7.5</v>
      </c>
    </row>
    <row r="76" spans="1:9">
      <c r="A76" s="25" t="s">
        <v>223</v>
      </c>
      <c r="B76" s="25">
        <v>1032362822</v>
      </c>
      <c r="C76" s="24" t="s">
        <v>251</v>
      </c>
      <c r="D76" s="24" t="s">
        <v>252</v>
      </c>
      <c r="E76" s="26" t="s">
        <v>312</v>
      </c>
      <c r="F76" s="24" t="s">
        <v>300</v>
      </c>
      <c r="G76" s="61" t="s">
        <v>654</v>
      </c>
      <c r="H76" s="62" t="s">
        <v>119</v>
      </c>
      <c r="I76" s="47">
        <v>8.25</v>
      </c>
    </row>
    <row r="77" spans="1:9">
      <c r="A77" s="25" t="s">
        <v>231</v>
      </c>
      <c r="B77" s="25">
        <v>51847421</v>
      </c>
      <c r="C77" s="24" t="s">
        <v>251</v>
      </c>
      <c r="D77" s="24" t="s">
        <v>252</v>
      </c>
      <c r="E77" s="26" t="s">
        <v>312</v>
      </c>
      <c r="F77" s="24" t="s">
        <v>300</v>
      </c>
      <c r="G77" s="61" t="s">
        <v>654</v>
      </c>
      <c r="H77" s="62" t="s">
        <v>119</v>
      </c>
      <c r="I77" s="47">
        <v>8.5</v>
      </c>
    </row>
    <row r="78" spans="1:9">
      <c r="A78" s="30" t="s">
        <v>234</v>
      </c>
      <c r="B78" s="25">
        <v>42782893</v>
      </c>
      <c r="C78" s="24" t="s">
        <v>251</v>
      </c>
      <c r="D78" s="24" t="s">
        <v>252</v>
      </c>
      <c r="E78" s="24" t="s">
        <v>252</v>
      </c>
      <c r="F78" s="24" t="s">
        <v>300</v>
      </c>
      <c r="G78" s="66" t="s">
        <v>656</v>
      </c>
      <c r="H78" s="62" t="s">
        <v>120</v>
      </c>
      <c r="I78" s="63" t="e">
        <v>#N/A</v>
      </c>
    </row>
    <row r="79" spans="1:9">
      <c r="A79" s="25" t="s">
        <v>236</v>
      </c>
      <c r="B79" s="25">
        <v>42657690</v>
      </c>
      <c r="C79" s="24" t="s">
        <v>251</v>
      </c>
      <c r="D79" s="24" t="s">
        <v>252</v>
      </c>
      <c r="E79" s="26" t="s">
        <v>312</v>
      </c>
      <c r="F79" s="24" t="s">
        <v>300</v>
      </c>
      <c r="G79" s="61" t="s">
        <v>654</v>
      </c>
      <c r="H79" s="62" t="s">
        <v>119</v>
      </c>
      <c r="I79" s="47">
        <v>8.25</v>
      </c>
    </row>
    <row r="80" spans="1:9">
      <c r="A80" s="25" t="s">
        <v>239</v>
      </c>
      <c r="B80" s="25">
        <v>1016020967</v>
      </c>
      <c r="C80" s="24" t="s">
        <v>251</v>
      </c>
      <c r="D80" s="24" t="s">
        <v>252</v>
      </c>
      <c r="E80" s="26" t="s">
        <v>312</v>
      </c>
      <c r="F80" s="24" t="s">
        <v>300</v>
      </c>
      <c r="G80" s="61" t="s">
        <v>654</v>
      </c>
      <c r="H80" s="62" t="s">
        <v>119</v>
      </c>
      <c r="I80" s="47">
        <v>7.75</v>
      </c>
    </row>
    <row r="81" spans="1:9">
      <c r="A81" s="25" t="s">
        <v>245</v>
      </c>
      <c r="B81" s="25">
        <v>1000832331</v>
      </c>
      <c r="C81" s="24" t="s">
        <v>251</v>
      </c>
      <c r="D81" s="24" t="s">
        <v>252</v>
      </c>
      <c r="E81" s="26" t="s">
        <v>312</v>
      </c>
      <c r="F81" s="24" t="s">
        <v>300</v>
      </c>
      <c r="G81" s="61" t="s">
        <v>654</v>
      </c>
      <c r="H81" s="62" t="s">
        <v>119</v>
      </c>
      <c r="I81" s="52">
        <v>8.75</v>
      </c>
    </row>
    <row r="82" spans="1:9">
      <c r="A82" s="25" t="s">
        <v>246</v>
      </c>
      <c r="B82" s="25">
        <v>30325466</v>
      </c>
      <c r="C82" s="24" t="s">
        <v>251</v>
      </c>
      <c r="D82" s="24" t="s">
        <v>252</v>
      </c>
      <c r="E82" s="26" t="s">
        <v>312</v>
      </c>
      <c r="F82" s="24" t="s">
        <v>300</v>
      </c>
      <c r="G82" s="61" t="s">
        <v>1087</v>
      </c>
      <c r="H82" s="62" t="s">
        <v>119</v>
      </c>
      <c r="I82" s="64">
        <v>5.93</v>
      </c>
    </row>
    <row r="83" spans="1:9">
      <c r="A83" s="25" t="s">
        <v>174</v>
      </c>
      <c r="B83" s="25">
        <v>79916799</v>
      </c>
      <c r="C83" s="24" t="s">
        <v>251</v>
      </c>
      <c r="D83" s="24" t="s">
        <v>252</v>
      </c>
      <c r="E83" s="26" t="s">
        <v>312</v>
      </c>
      <c r="F83" s="24" t="s">
        <v>300</v>
      </c>
      <c r="G83" s="61" t="s">
        <v>654</v>
      </c>
      <c r="H83" s="62" t="s">
        <v>119</v>
      </c>
      <c r="I83" s="47">
        <v>7.57</v>
      </c>
    </row>
    <row r="84" spans="1:9">
      <c r="A84" s="25" t="s">
        <v>134</v>
      </c>
      <c r="B84" s="25">
        <v>1017130833</v>
      </c>
      <c r="C84" s="24" t="s">
        <v>251</v>
      </c>
      <c r="D84" s="24" t="s">
        <v>252</v>
      </c>
      <c r="E84" s="24" t="s">
        <v>252</v>
      </c>
      <c r="F84" s="24" t="s">
        <v>300</v>
      </c>
      <c r="G84" s="61" t="s">
        <v>654</v>
      </c>
      <c r="H84" s="62" t="s">
        <v>119</v>
      </c>
      <c r="I84" s="47">
        <v>7.5</v>
      </c>
    </row>
    <row r="85" spans="1:9">
      <c r="A85" s="25" t="s">
        <v>244</v>
      </c>
      <c r="B85" s="25">
        <v>29328794</v>
      </c>
      <c r="C85" s="24" t="s">
        <v>251</v>
      </c>
      <c r="D85" s="24" t="s">
        <v>252</v>
      </c>
      <c r="E85" s="26" t="s">
        <v>312</v>
      </c>
      <c r="F85" s="24" t="s">
        <v>300</v>
      </c>
      <c r="G85" s="61" t="s">
        <v>654</v>
      </c>
      <c r="H85" s="62" t="s">
        <v>119</v>
      </c>
      <c r="I85" s="47">
        <v>9</v>
      </c>
    </row>
    <row r="86" spans="1:9">
      <c r="A86" s="25" t="s">
        <v>238</v>
      </c>
      <c r="B86" s="25">
        <v>1128405848</v>
      </c>
      <c r="C86" s="24" t="s">
        <v>251</v>
      </c>
      <c r="D86" s="24" t="s">
        <v>252</v>
      </c>
      <c r="E86" s="26" t="s">
        <v>312</v>
      </c>
      <c r="F86" s="24" t="s">
        <v>300</v>
      </c>
      <c r="G86" s="61" t="s">
        <v>654</v>
      </c>
      <c r="H86" s="62" t="s">
        <v>119</v>
      </c>
      <c r="I86" s="47">
        <v>9</v>
      </c>
    </row>
    <row r="87" spans="1:9">
      <c r="A87" s="25" t="s">
        <v>139</v>
      </c>
      <c r="B87" s="25">
        <v>21464897</v>
      </c>
      <c r="C87" s="24" t="s">
        <v>251</v>
      </c>
      <c r="D87" s="24" t="s">
        <v>309</v>
      </c>
      <c r="E87" s="26" t="s">
        <v>258</v>
      </c>
      <c r="F87" s="24" t="s">
        <v>300</v>
      </c>
      <c r="G87" s="61" t="s">
        <v>654</v>
      </c>
      <c r="H87" s="62" t="s">
        <v>119</v>
      </c>
      <c r="I87" s="47">
        <v>8.7100000000000009</v>
      </c>
    </row>
    <row r="88" spans="1:9">
      <c r="A88" s="25" t="s">
        <v>320</v>
      </c>
      <c r="B88" s="25">
        <v>42654542</v>
      </c>
      <c r="C88" s="24" t="s">
        <v>251</v>
      </c>
      <c r="D88" s="24" t="s">
        <v>309</v>
      </c>
      <c r="E88" s="26" t="s">
        <v>258</v>
      </c>
      <c r="F88" s="24" t="s">
        <v>300</v>
      </c>
      <c r="G88" s="61" t="s">
        <v>654</v>
      </c>
      <c r="H88" s="62" t="s">
        <v>119</v>
      </c>
      <c r="I88" s="61">
        <v>9</v>
      </c>
    </row>
    <row r="89" spans="1:9">
      <c r="A89" s="30" t="s">
        <v>219</v>
      </c>
      <c r="B89" s="25">
        <v>24333875</v>
      </c>
      <c r="C89" s="24" t="s">
        <v>251</v>
      </c>
      <c r="D89" s="24" t="s">
        <v>309</v>
      </c>
      <c r="E89" s="26" t="s">
        <v>258</v>
      </c>
      <c r="F89" s="24" t="s">
        <v>300</v>
      </c>
      <c r="G89" s="66" t="s">
        <v>656</v>
      </c>
      <c r="H89" s="62" t="s">
        <v>120</v>
      </c>
      <c r="I89" s="63" t="e">
        <v>#N/A</v>
      </c>
    </row>
    <row r="90" spans="1:9">
      <c r="A90" s="25" t="s">
        <v>138</v>
      </c>
      <c r="B90" s="25">
        <v>22456732</v>
      </c>
      <c r="C90" s="24" t="s">
        <v>251</v>
      </c>
      <c r="D90" s="24" t="s">
        <v>309</v>
      </c>
      <c r="E90" s="26" t="s">
        <v>258</v>
      </c>
      <c r="F90" s="24" t="s">
        <v>300</v>
      </c>
      <c r="G90" s="61" t="s">
        <v>654</v>
      </c>
      <c r="H90" s="62" t="s">
        <v>119</v>
      </c>
      <c r="I90" s="47">
        <v>8</v>
      </c>
    </row>
    <row r="91" spans="1:9">
      <c r="A91" s="30" t="s">
        <v>298</v>
      </c>
      <c r="B91" s="25">
        <v>4479554</v>
      </c>
      <c r="C91" s="24" t="s">
        <v>251</v>
      </c>
      <c r="D91" s="24" t="s">
        <v>309</v>
      </c>
      <c r="E91" s="26" t="s">
        <v>258</v>
      </c>
      <c r="F91" s="24" t="s">
        <v>300</v>
      </c>
      <c r="G91" s="66" t="s">
        <v>656</v>
      </c>
      <c r="H91" s="62" t="s">
        <v>120</v>
      </c>
      <c r="I91" s="63" t="e">
        <v>#N/A</v>
      </c>
    </row>
    <row r="92" spans="1:9">
      <c r="A92" s="25" t="s">
        <v>151</v>
      </c>
      <c r="B92" s="25">
        <v>30404839</v>
      </c>
      <c r="C92" s="24" t="s">
        <v>251</v>
      </c>
      <c r="D92" s="24" t="s">
        <v>309</v>
      </c>
      <c r="E92" s="26" t="s">
        <v>258</v>
      </c>
      <c r="F92" s="24" t="s">
        <v>300</v>
      </c>
      <c r="G92" s="61" t="s">
        <v>654</v>
      </c>
      <c r="H92" s="62" t="s">
        <v>119</v>
      </c>
      <c r="I92" s="47">
        <v>9</v>
      </c>
    </row>
    <row r="93" spans="1:9">
      <c r="A93" s="25" t="s">
        <v>126</v>
      </c>
      <c r="B93" s="25">
        <v>86083104</v>
      </c>
      <c r="C93" s="24" t="s">
        <v>251</v>
      </c>
      <c r="D93" s="24" t="s">
        <v>309</v>
      </c>
      <c r="E93" s="26" t="s">
        <v>258</v>
      </c>
      <c r="F93" s="24" t="s">
        <v>300</v>
      </c>
      <c r="G93" s="61" t="s">
        <v>654</v>
      </c>
      <c r="H93" s="62" t="s">
        <v>119</v>
      </c>
      <c r="I93" s="47">
        <v>9</v>
      </c>
    </row>
    <row r="94" spans="1:9">
      <c r="A94" s="25" t="s">
        <v>133</v>
      </c>
      <c r="B94" s="25">
        <v>37514319</v>
      </c>
      <c r="C94" s="24" t="s">
        <v>251</v>
      </c>
      <c r="D94" s="24" t="s">
        <v>309</v>
      </c>
      <c r="E94" s="26" t="s">
        <v>258</v>
      </c>
      <c r="F94" s="24" t="s">
        <v>300</v>
      </c>
      <c r="G94" s="61" t="s">
        <v>654</v>
      </c>
      <c r="H94" s="62" t="s">
        <v>119</v>
      </c>
      <c r="I94" s="47">
        <v>8</v>
      </c>
    </row>
    <row r="95" spans="1:9">
      <c r="A95" s="25" t="s">
        <v>128</v>
      </c>
      <c r="B95" s="25">
        <v>70142748</v>
      </c>
      <c r="C95" s="24" t="s">
        <v>251</v>
      </c>
      <c r="D95" s="24" t="s">
        <v>309</v>
      </c>
      <c r="E95" s="26" t="s">
        <v>258</v>
      </c>
      <c r="F95" s="24" t="s">
        <v>300</v>
      </c>
      <c r="G95" s="61" t="s">
        <v>654</v>
      </c>
      <c r="H95" s="62" t="s">
        <v>119</v>
      </c>
      <c r="I95" s="47">
        <v>8.2100000000000009</v>
      </c>
    </row>
    <row r="96" spans="1:9">
      <c r="A96" s="25" t="s">
        <v>124</v>
      </c>
      <c r="B96" s="25">
        <v>1069154064</v>
      </c>
      <c r="C96" s="24" t="s">
        <v>251</v>
      </c>
      <c r="D96" s="24" t="s">
        <v>309</v>
      </c>
      <c r="E96" s="26" t="s">
        <v>258</v>
      </c>
      <c r="F96" s="24" t="s">
        <v>300</v>
      </c>
      <c r="G96" s="61" t="s">
        <v>654</v>
      </c>
      <c r="H96" s="62" t="s">
        <v>119</v>
      </c>
      <c r="I96" s="47">
        <v>7.5</v>
      </c>
    </row>
    <row r="97" spans="1:11">
      <c r="A97" s="25" t="s">
        <v>204</v>
      </c>
      <c r="B97" s="25">
        <v>1033346100</v>
      </c>
      <c r="C97" s="24" t="s">
        <v>251</v>
      </c>
      <c r="D97" s="24" t="s">
        <v>309</v>
      </c>
      <c r="E97" s="26" t="s">
        <v>315</v>
      </c>
      <c r="F97" s="24" t="s">
        <v>300</v>
      </c>
      <c r="G97" s="61" t="s">
        <v>654</v>
      </c>
      <c r="H97" s="62" t="s">
        <v>119</v>
      </c>
      <c r="I97" s="63">
        <v>7.68</v>
      </c>
    </row>
    <row r="98" spans="1:11">
      <c r="A98" s="25" t="s">
        <v>207</v>
      </c>
      <c r="B98" s="25">
        <v>52518456</v>
      </c>
      <c r="C98" s="24" t="s">
        <v>251</v>
      </c>
      <c r="D98" s="24" t="s">
        <v>309</v>
      </c>
      <c r="E98" s="26" t="s">
        <v>315</v>
      </c>
      <c r="F98" s="24" t="s">
        <v>300</v>
      </c>
      <c r="G98" s="66" t="s">
        <v>656</v>
      </c>
      <c r="H98" s="62" t="s">
        <v>120</v>
      </c>
      <c r="I98" s="63" t="e">
        <v>#N/A</v>
      </c>
    </row>
    <row r="99" spans="1:11">
      <c r="A99" s="25" t="s">
        <v>209</v>
      </c>
      <c r="B99" s="25">
        <v>80456539</v>
      </c>
      <c r="C99" s="24" t="s">
        <v>251</v>
      </c>
      <c r="D99" s="24" t="s">
        <v>309</v>
      </c>
      <c r="E99" s="26" t="s">
        <v>315</v>
      </c>
      <c r="F99" s="24" t="s">
        <v>300</v>
      </c>
      <c r="G99" s="61" t="s">
        <v>654</v>
      </c>
      <c r="H99" s="62" t="s">
        <v>119</v>
      </c>
      <c r="I99" s="63">
        <v>8.5</v>
      </c>
    </row>
    <row r="100" spans="1:11">
      <c r="A100" s="25" t="s">
        <v>213</v>
      </c>
      <c r="B100" s="25">
        <v>52526950</v>
      </c>
      <c r="C100" s="24" t="s">
        <v>251</v>
      </c>
      <c r="D100" s="24" t="s">
        <v>309</v>
      </c>
      <c r="E100" s="26" t="s">
        <v>315</v>
      </c>
      <c r="F100" s="24" t="s">
        <v>300</v>
      </c>
      <c r="G100" s="61" t="s">
        <v>654</v>
      </c>
      <c r="H100" s="62" t="s">
        <v>119</v>
      </c>
      <c r="I100" s="47">
        <v>9</v>
      </c>
    </row>
    <row r="101" spans="1:11">
      <c r="A101" s="25" t="s">
        <v>222</v>
      </c>
      <c r="B101" s="25">
        <v>3086908</v>
      </c>
      <c r="C101" s="24" t="s">
        <v>251</v>
      </c>
      <c r="D101" s="24" t="s">
        <v>309</v>
      </c>
      <c r="E101" s="26" t="s">
        <v>315</v>
      </c>
      <c r="F101" s="24" t="s">
        <v>300</v>
      </c>
      <c r="G101" s="66" t="s">
        <v>656</v>
      </c>
      <c r="H101" s="62" t="s">
        <v>120</v>
      </c>
      <c r="I101" s="63" t="e">
        <v>#N/A</v>
      </c>
    </row>
    <row r="102" spans="1:11">
      <c r="A102" s="25" t="s">
        <v>227</v>
      </c>
      <c r="B102" s="25">
        <v>10004589</v>
      </c>
      <c r="C102" s="24" t="s">
        <v>251</v>
      </c>
      <c r="D102" s="24" t="s">
        <v>309</v>
      </c>
      <c r="E102" s="26" t="s">
        <v>315</v>
      </c>
      <c r="F102" s="24" t="s">
        <v>300</v>
      </c>
      <c r="G102" s="66" t="s">
        <v>656</v>
      </c>
      <c r="H102" s="62" t="s">
        <v>120</v>
      </c>
      <c r="I102" s="63" t="e">
        <v>#N/A</v>
      </c>
      <c r="K102">
        <f>26/168</f>
        <v>0.15476190476190477</v>
      </c>
    </row>
    <row r="103" spans="1:11">
      <c r="A103" s="25" t="s">
        <v>228</v>
      </c>
      <c r="B103" s="25">
        <v>80456810</v>
      </c>
      <c r="C103" s="24" t="s">
        <v>251</v>
      </c>
      <c r="D103" s="24" t="s">
        <v>309</v>
      </c>
      <c r="E103" s="26" t="s">
        <v>315</v>
      </c>
      <c r="F103" s="24" t="s">
        <v>300</v>
      </c>
      <c r="G103" s="66" t="s">
        <v>656</v>
      </c>
      <c r="H103" s="62" t="s">
        <v>120</v>
      </c>
      <c r="I103" s="63" t="e">
        <v>#N/A</v>
      </c>
    </row>
    <row r="104" spans="1:11">
      <c r="A104" s="25" t="s">
        <v>232</v>
      </c>
      <c r="B104" s="25">
        <v>42771049</v>
      </c>
      <c r="C104" s="24" t="s">
        <v>251</v>
      </c>
      <c r="D104" s="24" t="s">
        <v>309</v>
      </c>
      <c r="E104" s="26" t="s">
        <v>315</v>
      </c>
      <c r="F104" s="24" t="s">
        <v>300</v>
      </c>
      <c r="G104" s="66" t="s">
        <v>656</v>
      </c>
      <c r="H104" s="62" t="s">
        <v>120</v>
      </c>
      <c r="I104" s="63" t="e">
        <v>#N/A</v>
      </c>
    </row>
    <row r="105" spans="1:11">
      <c r="A105" s="25" t="s">
        <v>235</v>
      </c>
      <c r="B105" s="25">
        <v>1071868547</v>
      </c>
      <c r="C105" s="24" t="s">
        <v>251</v>
      </c>
      <c r="D105" s="24" t="s">
        <v>309</v>
      </c>
      <c r="E105" s="26" t="s">
        <v>315</v>
      </c>
      <c r="F105" s="24" t="s">
        <v>300</v>
      </c>
      <c r="G105" s="61" t="s">
        <v>654</v>
      </c>
      <c r="H105" s="62" t="s">
        <v>119</v>
      </c>
      <c r="I105" s="47">
        <v>8</v>
      </c>
    </row>
    <row r="106" spans="1:11">
      <c r="A106" s="25" t="s">
        <v>297</v>
      </c>
      <c r="B106" s="25">
        <v>10171390</v>
      </c>
      <c r="C106" s="24" t="s">
        <v>251</v>
      </c>
      <c r="D106" s="24" t="s">
        <v>309</v>
      </c>
      <c r="E106" s="26" t="s">
        <v>315</v>
      </c>
      <c r="F106" s="24" t="s">
        <v>300</v>
      </c>
      <c r="G106" s="66" t="s">
        <v>656</v>
      </c>
      <c r="H106" s="62" t="s">
        <v>120</v>
      </c>
      <c r="I106" s="47" t="s">
        <v>51</v>
      </c>
    </row>
    <row r="107" spans="1:11">
      <c r="A107" s="25" t="s">
        <v>146</v>
      </c>
      <c r="B107" s="25">
        <v>1067929498</v>
      </c>
      <c r="C107" s="24" t="s">
        <v>251</v>
      </c>
      <c r="D107" s="24" t="s">
        <v>309</v>
      </c>
      <c r="E107" s="26" t="s">
        <v>315</v>
      </c>
      <c r="F107" s="24" t="s">
        <v>300</v>
      </c>
      <c r="G107" s="61" t="s">
        <v>654</v>
      </c>
      <c r="H107" s="62" t="s">
        <v>119</v>
      </c>
      <c r="I107" s="47">
        <v>8.5</v>
      </c>
    </row>
    <row r="108" spans="1:11">
      <c r="A108" s="25" t="s">
        <v>242</v>
      </c>
      <c r="B108" s="25">
        <v>1037590748</v>
      </c>
      <c r="C108" s="24" t="s">
        <v>251</v>
      </c>
      <c r="D108" s="24" t="s">
        <v>309</v>
      </c>
      <c r="E108" s="26" t="s">
        <v>315</v>
      </c>
      <c r="F108" s="24" t="s">
        <v>300</v>
      </c>
      <c r="G108" s="61" t="s">
        <v>654</v>
      </c>
      <c r="H108" s="62" t="s">
        <v>119</v>
      </c>
      <c r="I108" s="63">
        <v>9.5</v>
      </c>
    </row>
    <row r="109" spans="1:11">
      <c r="A109" s="25" t="s">
        <v>123</v>
      </c>
      <c r="B109" s="25">
        <v>31485218</v>
      </c>
      <c r="C109" s="24" t="s">
        <v>251</v>
      </c>
      <c r="D109" s="24" t="s">
        <v>309</v>
      </c>
      <c r="E109" s="26" t="s">
        <v>315</v>
      </c>
      <c r="F109" s="24" t="s">
        <v>300</v>
      </c>
      <c r="G109" s="61" t="s">
        <v>654</v>
      </c>
      <c r="H109" s="62" t="s">
        <v>119</v>
      </c>
      <c r="I109" s="48">
        <v>9.43</v>
      </c>
    </row>
    <row r="110" spans="1:11">
      <c r="A110" s="25" t="s">
        <v>125</v>
      </c>
      <c r="B110" s="25">
        <v>1094936162</v>
      </c>
      <c r="C110" s="24" t="s">
        <v>251</v>
      </c>
      <c r="D110" s="24" t="s">
        <v>309</v>
      </c>
      <c r="E110" s="26" t="s">
        <v>315</v>
      </c>
      <c r="F110" s="24" t="s">
        <v>300</v>
      </c>
      <c r="G110" s="61" t="s">
        <v>654</v>
      </c>
      <c r="H110" s="62" t="s">
        <v>119</v>
      </c>
      <c r="I110" s="47">
        <v>10</v>
      </c>
    </row>
    <row r="111" spans="1:11">
      <c r="A111" s="25" t="s">
        <v>241</v>
      </c>
      <c r="B111" s="25">
        <v>1053852621</v>
      </c>
      <c r="C111" s="24" t="s">
        <v>251</v>
      </c>
      <c r="D111" s="24" t="s">
        <v>309</v>
      </c>
      <c r="E111" s="26" t="s">
        <v>315</v>
      </c>
      <c r="F111" s="24" t="s">
        <v>300</v>
      </c>
      <c r="G111" s="61" t="s">
        <v>654</v>
      </c>
      <c r="H111" s="62" t="s">
        <v>119</v>
      </c>
      <c r="I111" s="47">
        <v>7.75</v>
      </c>
    </row>
    <row r="112" spans="1:11">
      <c r="A112" s="25" t="s">
        <v>319</v>
      </c>
      <c r="B112" s="25">
        <v>6757664</v>
      </c>
      <c r="C112" s="24" t="s">
        <v>251</v>
      </c>
      <c r="D112" s="24" t="s">
        <v>309</v>
      </c>
      <c r="E112" s="26" t="s">
        <v>315</v>
      </c>
      <c r="F112" s="24" t="s">
        <v>300</v>
      </c>
      <c r="G112" s="61" t="s">
        <v>654</v>
      </c>
      <c r="H112" s="62" t="s">
        <v>119</v>
      </c>
      <c r="I112" s="47">
        <v>8</v>
      </c>
    </row>
    <row r="113" spans="1:11">
      <c r="A113" s="25" t="s">
        <v>180</v>
      </c>
      <c r="B113" s="25">
        <v>1102839402</v>
      </c>
      <c r="C113" s="24" t="s">
        <v>251</v>
      </c>
      <c r="D113" s="24" t="s">
        <v>309</v>
      </c>
      <c r="E113" s="26" t="s">
        <v>315</v>
      </c>
      <c r="F113" s="24" t="s">
        <v>300</v>
      </c>
      <c r="G113" s="61" t="s">
        <v>654</v>
      </c>
      <c r="H113" s="62" t="s">
        <v>119</v>
      </c>
      <c r="I113" s="47">
        <v>7.68</v>
      </c>
    </row>
    <row r="114" spans="1:11">
      <c r="A114" s="25" t="s">
        <v>142</v>
      </c>
      <c r="B114" s="31">
        <v>52770411</v>
      </c>
      <c r="C114" s="24" t="s">
        <v>251</v>
      </c>
      <c r="D114" s="24" t="s">
        <v>309</v>
      </c>
      <c r="E114" s="26" t="s">
        <v>315</v>
      </c>
      <c r="F114" s="24" t="s">
        <v>300</v>
      </c>
      <c r="G114" s="61" t="s">
        <v>654</v>
      </c>
      <c r="H114" s="62" t="s">
        <v>119</v>
      </c>
      <c r="I114" s="47">
        <v>8.7100000000000009</v>
      </c>
    </row>
    <row r="115" spans="1:11">
      <c r="A115" s="25" t="s">
        <v>206</v>
      </c>
      <c r="B115" s="25">
        <v>1016061217</v>
      </c>
      <c r="C115" s="24" t="s">
        <v>251</v>
      </c>
      <c r="D115" s="24" t="s">
        <v>313</v>
      </c>
      <c r="E115" s="26" t="s">
        <v>316</v>
      </c>
      <c r="F115" s="24" t="s">
        <v>300</v>
      </c>
      <c r="G115" s="61" t="s">
        <v>654</v>
      </c>
      <c r="H115" s="62" t="s">
        <v>119</v>
      </c>
      <c r="I115" s="47">
        <v>9.75</v>
      </c>
    </row>
    <row r="116" spans="1:11">
      <c r="A116" s="25" t="s">
        <v>211</v>
      </c>
      <c r="B116" s="25">
        <v>1016041480</v>
      </c>
      <c r="C116" s="24" t="s">
        <v>251</v>
      </c>
      <c r="D116" s="24" t="s">
        <v>313</v>
      </c>
      <c r="E116" s="26" t="s">
        <v>316</v>
      </c>
      <c r="F116" s="24" t="s">
        <v>300</v>
      </c>
      <c r="G116" s="61" t="s">
        <v>654</v>
      </c>
      <c r="H116" s="62" t="s">
        <v>119</v>
      </c>
      <c r="I116" s="47">
        <v>9</v>
      </c>
    </row>
    <row r="117" spans="1:11">
      <c r="A117" s="25" t="s">
        <v>214</v>
      </c>
      <c r="B117" s="25">
        <v>52499546</v>
      </c>
      <c r="C117" s="24" t="s">
        <v>251</v>
      </c>
      <c r="D117" s="24" t="s">
        <v>313</v>
      </c>
      <c r="E117" s="26" t="s">
        <v>316</v>
      </c>
      <c r="F117" s="24" t="s">
        <v>300</v>
      </c>
      <c r="G117" s="61" t="s">
        <v>654</v>
      </c>
      <c r="H117" s="62" t="s">
        <v>119</v>
      </c>
      <c r="I117" s="47">
        <v>7.64</v>
      </c>
    </row>
    <row r="118" spans="1:11">
      <c r="A118" s="25" t="s">
        <v>216</v>
      </c>
      <c r="B118" s="25">
        <v>1014251436</v>
      </c>
      <c r="C118" s="24" t="s">
        <v>251</v>
      </c>
      <c r="D118" s="24" t="s">
        <v>313</v>
      </c>
      <c r="E118" s="26" t="s">
        <v>316</v>
      </c>
      <c r="F118" s="24" t="s">
        <v>300</v>
      </c>
      <c r="G118" s="61" t="s">
        <v>654</v>
      </c>
      <c r="H118" s="62" t="s">
        <v>119</v>
      </c>
      <c r="I118" s="47">
        <v>10</v>
      </c>
    </row>
    <row r="119" spans="1:11">
      <c r="A119" s="25" t="s">
        <v>137</v>
      </c>
      <c r="B119" s="25">
        <v>10252566</v>
      </c>
      <c r="C119" s="24" t="s">
        <v>251</v>
      </c>
      <c r="D119" s="24" t="s">
        <v>313</v>
      </c>
      <c r="E119" s="24" t="s">
        <v>313</v>
      </c>
      <c r="F119" s="24" t="s">
        <v>300</v>
      </c>
      <c r="G119" s="61" t="s">
        <v>654</v>
      </c>
      <c r="H119" s="62" t="s">
        <v>119</v>
      </c>
      <c r="I119" s="47">
        <v>10</v>
      </c>
    </row>
    <row r="120" spans="1:11">
      <c r="A120" s="25" t="s">
        <v>220</v>
      </c>
      <c r="B120" s="25">
        <v>3187629</v>
      </c>
      <c r="C120" s="24" t="s">
        <v>251</v>
      </c>
      <c r="D120" s="24" t="s">
        <v>313</v>
      </c>
      <c r="E120" s="24" t="s">
        <v>313</v>
      </c>
      <c r="F120" s="24" t="s">
        <v>300</v>
      </c>
      <c r="G120" s="66" t="s">
        <v>656</v>
      </c>
      <c r="H120" s="62" t="s">
        <v>120</v>
      </c>
      <c r="I120" s="63" t="e">
        <v>#N/A</v>
      </c>
    </row>
    <row r="121" spans="1:11">
      <c r="A121" s="25" t="s">
        <v>221</v>
      </c>
      <c r="B121" s="25">
        <v>1014289385</v>
      </c>
      <c r="C121" s="24" t="s">
        <v>251</v>
      </c>
      <c r="D121" s="24" t="s">
        <v>313</v>
      </c>
      <c r="E121" s="26" t="s">
        <v>316</v>
      </c>
      <c r="F121" s="24" t="s">
        <v>300</v>
      </c>
      <c r="G121" s="61" t="s">
        <v>654</v>
      </c>
      <c r="H121" s="62" t="s">
        <v>119</v>
      </c>
      <c r="I121" s="47">
        <v>8.7100000000000009</v>
      </c>
    </row>
    <row r="122" spans="1:11">
      <c r="A122" s="25" t="s">
        <v>233</v>
      </c>
      <c r="B122" s="25">
        <v>1020744333</v>
      </c>
      <c r="C122" s="24" t="s">
        <v>251</v>
      </c>
      <c r="D122" s="24" t="s">
        <v>313</v>
      </c>
      <c r="E122" s="26" t="s">
        <v>316</v>
      </c>
      <c r="F122" s="24" t="s">
        <v>300</v>
      </c>
      <c r="G122" s="61" t="s">
        <v>654</v>
      </c>
      <c r="H122" s="62" t="s">
        <v>119</v>
      </c>
      <c r="I122" s="47">
        <v>8</v>
      </c>
    </row>
    <row r="123" spans="1:11">
      <c r="A123" s="25" t="s">
        <v>190</v>
      </c>
      <c r="B123" s="25">
        <v>52696128</v>
      </c>
      <c r="C123" s="24" t="s">
        <v>251</v>
      </c>
      <c r="D123" s="24" t="s">
        <v>254</v>
      </c>
      <c r="E123" s="26" t="s">
        <v>257</v>
      </c>
      <c r="F123" s="24" t="s">
        <v>300</v>
      </c>
      <c r="G123" s="61" t="s">
        <v>654</v>
      </c>
      <c r="H123" s="62" t="s">
        <v>119</v>
      </c>
      <c r="I123" s="47">
        <v>8.75</v>
      </c>
    </row>
    <row r="124" spans="1:11">
      <c r="A124" s="25" t="s">
        <v>135</v>
      </c>
      <c r="B124" s="25">
        <v>15534379</v>
      </c>
      <c r="C124" s="24" t="s">
        <v>251</v>
      </c>
      <c r="D124" s="24" t="s">
        <v>254</v>
      </c>
      <c r="E124" s="26" t="s">
        <v>257</v>
      </c>
      <c r="F124" s="24" t="s">
        <v>300</v>
      </c>
      <c r="G124" s="61" t="s">
        <v>1087</v>
      </c>
      <c r="H124" s="62" t="s">
        <v>119</v>
      </c>
      <c r="I124" s="64">
        <v>5.1100000000000003</v>
      </c>
      <c r="K124">
        <f>4/168</f>
        <v>2.3809523809523808E-2</v>
      </c>
    </row>
    <row r="125" spans="1:11">
      <c r="A125" s="25" t="s">
        <v>307</v>
      </c>
      <c r="B125" s="25">
        <v>1053853152</v>
      </c>
      <c r="C125" s="24" t="s">
        <v>251</v>
      </c>
      <c r="D125" s="24" t="s">
        <v>254</v>
      </c>
      <c r="E125" s="26" t="s">
        <v>257</v>
      </c>
      <c r="F125" s="24" t="s">
        <v>300</v>
      </c>
      <c r="G125" s="61" t="s">
        <v>654</v>
      </c>
      <c r="H125" s="62" t="s">
        <v>119</v>
      </c>
      <c r="I125" s="47">
        <v>10</v>
      </c>
    </row>
    <row r="126" spans="1:11">
      <c r="A126" s="25" t="s">
        <v>183</v>
      </c>
      <c r="B126" s="25">
        <v>19154144</v>
      </c>
      <c r="C126" s="24" t="s">
        <v>251</v>
      </c>
      <c r="D126" s="24" t="s">
        <v>254</v>
      </c>
      <c r="E126" s="26" t="s">
        <v>257</v>
      </c>
      <c r="F126" s="24" t="s">
        <v>300</v>
      </c>
      <c r="G126" s="61" t="s">
        <v>654</v>
      </c>
      <c r="H126" s="62" t="s">
        <v>119</v>
      </c>
      <c r="I126" s="47">
        <v>10</v>
      </c>
    </row>
    <row r="127" spans="1:11">
      <c r="A127" s="25" t="s">
        <v>189</v>
      </c>
      <c r="B127" s="25">
        <v>1010210117</v>
      </c>
      <c r="C127" s="24" t="s">
        <v>251</v>
      </c>
      <c r="D127" s="24" t="s">
        <v>254</v>
      </c>
      <c r="E127" s="26" t="s">
        <v>257</v>
      </c>
      <c r="F127" s="24" t="s">
        <v>300</v>
      </c>
      <c r="G127" s="61" t="s">
        <v>654</v>
      </c>
      <c r="H127" s="62" t="s">
        <v>119</v>
      </c>
      <c r="I127" s="47">
        <v>9</v>
      </c>
    </row>
    <row r="128" spans="1:11">
      <c r="A128" s="25" t="s">
        <v>457</v>
      </c>
      <c r="B128" s="25">
        <v>1036929688</v>
      </c>
      <c r="C128" s="24" t="s">
        <v>251</v>
      </c>
      <c r="D128" s="24" t="s">
        <v>254</v>
      </c>
      <c r="E128" s="26" t="s">
        <v>257</v>
      </c>
      <c r="F128" s="24" t="s">
        <v>300</v>
      </c>
      <c r="G128" s="61" t="s">
        <v>654</v>
      </c>
      <c r="H128" s="62" t="s">
        <v>119</v>
      </c>
      <c r="I128" s="47">
        <v>10</v>
      </c>
    </row>
    <row r="129" spans="1:9">
      <c r="A129" s="25" t="s">
        <v>136</v>
      </c>
      <c r="B129" s="25">
        <v>15523184</v>
      </c>
      <c r="C129" s="24" t="s">
        <v>251</v>
      </c>
      <c r="D129" s="24" t="s">
        <v>254</v>
      </c>
      <c r="E129" s="26" t="s">
        <v>257</v>
      </c>
      <c r="F129" s="24" t="s">
        <v>300</v>
      </c>
      <c r="G129" s="61" t="s">
        <v>654</v>
      </c>
      <c r="H129" s="62" t="s">
        <v>119</v>
      </c>
      <c r="I129" s="47">
        <v>10</v>
      </c>
    </row>
    <row r="130" spans="1:9">
      <c r="A130" s="25" t="s">
        <v>169</v>
      </c>
      <c r="B130" s="25">
        <v>15388080</v>
      </c>
      <c r="C130" s="24" t="s">
        <v>251</v>
      </c>
      <c r="D130" s="24" t="s">
        <v>254</v>
      </c>
      <c r="E130" s="26" t="s">
        <v>257</v>
      </c>
      <c r="F130" s="24" t="s">
        <v>300</v>
      </c>
      <c r="G130" s="61" t="s">
        <v>654</v>
      </c>
      <c r="H130" s="62" t="s">
        <v>119</v>
      </c>
      <c r="I130" s="47">
        <v>8.43</v>
      </c>
    </row>
    <row r="131" spans="1:9">
      <c r="A131" s="25" t="s">
        <v>165</v>
      </c>
      <c r="B131" s="25">
        <v>1058846246</v>
      </c>
      <c r="C131" s="24" t="s">
        <v>251</v>
      </c>
      <c r="D131" s="24" t="s">
        <v>301</v>
      </c>
      <c r="E131" s="26" t="s">
        <v>305</v>
      </c>
      <c r="F131" s="24" t="s">
        <v>300</v>
      </c>
      <c r="G131" s="61" t="s">
        <v>654</v>
      </c>
      <c r="H131" s="62" t="s">
        <v>119</v>
      </c>
      <c r="I131" s="47">
        <v>8.14</v>
      </c>
    </row>
    <row r="132" spans="1:9">
      <c r="A132" s="25" t="s">
        <v>212</v>
      </c>
      <c r="B132" s="25">
        <v>1041326690</v>
      </c>
      <c r="C132" s="24" t="s">
        <v>251</v>
      </c>
      <c r="D132" s="24" t="s">
        <v>252</v>
      </c>
      <c r="E132" s="26" t="s">
        <v>318</v>
      </c>
      <c r="F132" s="24" t="s">
        <v>300</v>
      </c>
      <c r="G132" s="66" t="s">
        <v>656</v>
      </c>
      <c r="H132" s="62" t="s">
        <v>120</v>
      </c>
      <c r="I132" s="63" t="e">
        <v>#N/A</v>
      </c>
    </row>
    <row r="133" spans="1:9">
      <c r="A133" s="25" t="s">
        <v>132</v>
      </c>
      <c r="B133" s="25">
        <v>71268347</v>
      </c>
      <c r="C133" s="24" t="s">
        <v>251</v>
      </c>
      <c r="D133" s="24" t="s">
        <v>252</v>
      </c>
      <c r="E133" s="26" t="s">
        <v>318</v>
      </c>
      <c r="F133" s="24" t="s">
        <v>300</v>
      </c>
      <c r="G133" s="61" t="s">
        <v>654</v>
      </c>
      <c r="H133" s="62" t="s">
        <v>119</v>
      </c>
      <c r="I133" s="47">
        <v>8.5</v>
      </c>
    </row>
    <row r="134" spans="1:9">
      <c r="A134" s="25" t="s">
        <v>217</v>
      </c>
      <c r="B134" s="25">
        <v>52804053</v>
      </c>
      <c r="C134" s="24" t="s">
        <v>251</v>
      </c>
      <c r="D134" s="24" t="s">
        <v>252</v>
      </c>
      <c r="E134" s="26" t="s">
        <v>318</v>
      </c>
      <c r="F134" s="24" t="s">
        <v>300</v>
      </c>
      <c r="G134" s="61" t="s">
        <v>654</v>
      </c>
      <c r="H134" s="62" t="s">
        <v>119</v>
      </c>
      <c r="I134" s="47">
        <v>8.75</v>
      </c>
    </row>
    <row r="135" spans="1:9">
      <c r="A135" s="25" t="s">
        <v>224</v>
      </c>
      <c r="B135" s="25">
        <v>1115187228</v>
      </c>
      <c r="C135" s="24" t="s">
        <v>251</v>
      </c>
      <c r="D135" s="24" t="s">
        <v>252</v>
      </c>
      <c r="E135" s="26" t="s">
        <v>318</v>
      </c>
      <c r="F135" s="24" t="s">
        <v>300</v>
      </c>
      <c r="G135" s="61" t="s">
        <v>654</v>
      </c>
      <c r="H135" s="62" t="s">
        <v>119</v>
      </c>
      <c r="I135" s="63">
        <v>7.75</v>
      </c>
    </row>
    <row r="136" spans="1:9">
      <c r="A136" s="25" t="s">
        <v>225</v>
      </c>
      <c r="B136" s="25">
        <v>52962536</v>
      </c>
      <c r="C136" s="24" t="s">
        <v>251</v>
      </c>
      <c r="D136" s="24" t="s">
        <v>252</v>
      </c>
      <c r="E136" s="26" t="s">
        <v>318</v>
      </c>
      <c r="F136" s="24" t="s">
        <v>300</v>
      </c>
      <c r="G136" s="61" t="s">
        <v>654</v>
      </c>
      <c r="H136" s="62" t="s">
        <v>119</v>
      </c>
      <c r="I136" s="47">
        <v>8.25</v>
      </c>
    </row>
    <row r="137" spans="1:9">
      <c r="A137" s="25" t="s">
        <v>230</v>
      </c>
      <c r="B137" s="25">
        <v>1017231699</v>
      </c>
      <c r="C137" s="24" t="s">
        <v>251</v>
      </c>
      <c r="D137" s="24" t="s">
        <v>252</v>
      </c>
      <c r="E137" s="26" t="s">
        <v>318</v>
      </c>
      <c r="F137" s="24" t="s">
        <v>300</v>
      </c>
      <c r="G137" s="66" t="s">
        <v>656</v>
      </c>
      <c r="H137" s="62" t="s">
        <v>120</v>
      </c>
      <c r="I137" s="63" t="e">
        <v>#N/A</v>
      </c>
    </row>
    <row r="138" spans="1:9">
      <c r="A138" s="25" t="s">
        <v>144</v>
      </c>
      <c r="B138" s="25">
        <v>52116458</v>
      </c>
      <c r="C138" s="24" t="s">
        <v>251</v>
      </c>
      <c r="D138" s="24" t="s">
        <v>252</v>
      </c>
      <c r="E138" s="26" t="s">
        <v>318</v>
      </c>
      <c r="F138" s="24" t="s">
        <v>300</v>
      </c>
      <c r="G138" s="66" t="s">
        <v>656</v>
      </c>
      <c r="H138" s="62" t="s">
        <v>120</v>
      </c>
      <c r="I138" s="63" t="e">
        <v>#N/A</v>
      </c>
    </row>
    <row r="139" spans="1:9">
      <c r="A139" s="25" t="s">
        <v>240</v>
      </c>
      <c r="B139" s="25">
        <v>39447538</v>
      </c>
      <c r="C139" s="24" t="s">
        <v>251</v>
      </c>
      <c r="D139" s="24" t="s">
        <v>252</v>
      </c>
      <c r="E139" s="26" t="s">
        <v>318</v>
      </c>
      <c r="F139" s="24" t="s">
        <v>300</v>
      </c>
      <c r="G139" s="66" t="s">
        <v>656</v>
      </c>
      <c r="H139" s="62" t="s">
        <v>120</v>
      </c>
      <c r="I139" s="63" t="e">
        <v>#N/A</v>
      </c>
    </row>
    <row r="140" spans="1:9">
      <c r="A140" s="25" t="s">
        <v>243</v>
      </c>
      <c r="B140" s="25">
        <v>1033339682</v>
      </c>
      <c r="C140" s="24" t="s">
        <v>251</v>
      </c>
      <c r="D140" s="24" t="s">
        <v>252</v>
      </c>
      <c r="E140" s="26" t="s">
        <v>318</v>
      </c>
      <c r="F140" s="24" t="s">
        <v>300</v>
      </c>
      <c r="G140" s="66" t="s">
        <v>656</v>
      </c>
      <c r="H140" s="62" t="s">
        <v>120</v>
      </c>
      <c r="I140" s="63" t="e">
        <v>#N/A</v>
      </c>
    </row>
    <row r="141" spans="1:9">
      <c r="A141" s="25" t="s">
        <v>229</v>
      </c>
      <c r="B141" s="25">
        <v>1015992746</v>
      </c>
      <c r="C141" s="24" t="s">
        <v>251</v>
      </c>
      <c r="D141" s="24" t="s">
        <v>252</v>
      </c>
      <c r="E141" s="26" t="s">
        <v>318</v>
      </c>
      <c r="F141" s="24" t="s">
        <v>300</v>
      </c>
      <c r="G141" s="61" t="s">
        <v>654</v>
      </c>
      <c r="H141" s="62" t="s">
        <v>119</v>
      </c>
      <c r="I141" s="47">
        <v>8.43</v>
      </c>
    </row>
    <row r="142" spans="1:9" ht="14.4">
      <c r="A142" s="25" t="s">
        <v>182</v>
      </c>
      <c r="B142" s="27">
        <v>1037608126</v>
      </c>
      <c r="C142" s="24" t="s">
        <v>251</v>
      </c>
      <c r="D142" s="24" t="s">
        <v>301</v>
      </c>
      <c r="E142" s="26" t="s">
        <v>302</v>
      </c>
      <c r="F142" s="24" t="s">
        <v>300</v>
      </c>
      <c r="G142" s="61" t="s">
        <v>1087</v>
      </c>
      <c r="H142" s="62" t="s">
        <v>119</v>
      </c>
      <c r="I142" s="64">
        <v>4.07</v>
      </c>
    </row>
    <row r="143" spans="1:9">
      <c r="A143" s="25" t="s">
        <v>143</v>
      </c>
      <c r="B143" s="25">
        <v>1027883976</v>
      </c>
      <c r="C143" s="24" t="s">
        <v>251</v>
      </c>
      <c r="D143" s="24" t="s">
        <v>301</v>
      </c>
      <c r="E143" s="26" t="s">
        <v>302</v>
      </c>
      <c r="F143" s="24" t="s">
        <v>300</v>
      </c>
      <c r="G143" s="61" t="s">
        <v>654</v>
      </c>
      <c r="H143" s="62" t="s">
        <v>119</v>
      </c>
      <c r="I143" s="47">
        <v>8.75</v>
      </c>
    </row>
    <row r="144" spans="1:9">
      <c r="A144" s="25" t="s">
        <v>184</v>
      </c>
      <c r="B144" s="25">
        <v>30406752</v>
      </c>
      <c r="C144" s="24" t="s">
        <v>251</v>
      </c>
      <c r="D144" s="24" t="s">
        <v>301</v>
      </c>
      <c r="E144" s="26" t="s">
        <v>302</v>
      </c>
      <c r="F144" s="24" t="s">
        <v>300</v>
      </c>
      <c r="G144" s="66" t="s">
        <v>656</v>
      </c>
      <c r="H144" s="62" t="s">
        <v>120</v>
      </c>
      <c r="I144" s="63" t="e">
        <v>#N/A</v>
      </c>
    </row>
    <row r="145" spans="1:11">
      <c r="A145" s="25" t="s">
        <v>185</v>
      </c>
      <c r="B145" s="25">
        <v>1152439154</v>
      </c>
      <c r="C145" s="24" t="s">
        <v>251</v>
      </c>
      <c r="D145" s="24" t="s">
        <v>301</v>
      </c>
      <c r="E145" s="26" t="s">
        <v>302</v>
      </c>
      <c r="F145" s="24" t="s">
        <v>300</v>
      </c>
      <c r="G145" s="61" t="s">
        <v>654</v>
      </c>
      <c r="H145" s="62" t="s">
        <v>119</v>
      </c>
      <c r="I145" s="47">
        <v>8.9600000000000009</v>
      </c>
    </row>
    <row r="146" spans="1:11">
      <c r="A146" s="25" t="s">
        <v>306</v>
      </c>
      <c r="B146" s="25">
        <v>1053824892</v>
      </c>
      <c r="C146" s="24" t="s">
        <v>251</v>
      </c>
      <c r="D146" s="24" t="s">
        <v>301</v>
      </c>
      <c r="E146" s="26" t="s">
        <v>302</v>
      </c>
      <c r="F146" s="24" t="s">
        <v>300</v>
      </c>
      <c r="G146" s="66" t="s">
        <v>656</v>
      </c>
      <c r="H146" s="62" t="s">
        <v>120</v>
      </c>
      <c r="I146" s="63" t="e">
        <v>#N/A</v>
      </c>
    </row>
    <row r="147" spans="1:11">
      <c r="A147" s="25" t="s">
        <v>191</v>
      </c>
      <c r="B147" s="25">
        <v>1056370207</v>
      </c>
      <c r="C147" s="24" t="s">
        <v>251</v>
      </c>
      <c r="D147" s="24" t="s">
        <v>301</v>
      </c>
      <c r="E147" s="26" t="s">
        <v>302</v>
      </c>
      <c r="F147" s="24" t="s">
        <v>300</v>
      </c>
      <c r="G147" s="61" t="s">
        <v>654</v>
      </c>
      <c r="H147" s="62" t="s">
        <v>119</v>
      </c>
      <c r="I147" s="52">
        <v>8.25</v>
      </c>
    </row>
    <row r="148" spans="1:11">
      <c r="A148" s="25" t="s">
        <v>192</v>
      </c>
      <c r="B148" s="25">
        <v>52426152</v>
      </c>
      <c r="C148" s="24" t="s">
        <v>251</v>
      </c>
      <c r="D148" s="24" t="s">
        <v>301</v>
      </c>
      <c r="E148" s="26" t="s">
        <v>302</v>
      </c>
      <c r="F148" s="24" t="s">
        <v>300</v>
      </c>
      <c r="G148" s="61" t="s">
        <v>654</v>
      </c>
      <c r="H148" s="62" t="s">
        <v>119</v>
      </c>
      <c r="I148" s="47">
        <v>9</v>
      </c>
    </row>
    <row r="149" spans="1:11">
      <c r="A149" s="25" t="s">
        <v>158</v>
      </c>
      <c r="B149" s="25">
        <v>52954099</v>
      </c>
      <c r="C149" s="24" t="s">
        <v>251</v>
      </c>
      <c r="D149" s="24" t="s">
        <v>301</v>
      </c>
      <c r="E149" s="26" t="s">
        <v>302</v>
      </c>
      <c r="F149" s="24" t="s">
        <v>300</v>
      </c>
      <c r="G149" s="61" t="s">
        <v>654</v>
      </c>
      <c r="H149" s="62" t="s">
        <v>119</v>
      </c>
      <c r="I149" s="47">
        <v>9</v>
      </c>
    </row>
    <row r="150" spans="1:11">
      <c r="A150" s="25" t="s">
        <v>186</v>
      </c>
      <c r="B150" s="25">
        <v>46386967</v>
      </c>
      <c r="C150" s="24" t="s">
        <v>251</v>
      </c>
      <c r="D150" s="24" t="s">
        <v>301</v>
      </c>
      <c r="E150" s="26" t="s">
        <v>302</v>
      </c>
      <c r="F150" s="24" t="s">
        <v>300</v>
      </c>
      <c r="G150" s="61" t="s">
        <v>654</v>
      </c>
      <c r="H150" s="62" t="s">
        <v>119</v>
      </c>
      <c r="I150" s="47">
        <v>7.75</v>
      </c>
    </row>
    <row r="151" spans="1:11">
      <c r="A151" s="25" t="s">
        <v>129</v>
      </c>
      <c r="B151" s="25">
        <v>15379906</v>
      </c>
      <c r="C151" s="24" t="s">
        <v>251</v>
      </c>
      <c r="D151" s="24" t="s">
        <v>301</v>
      </c>
      <c r="E151" s="26" t="s">
        <v>302</v>
      </c>
      <c r="F151" s="24" t="s">
        <v>300</v>
      </c>
      <c r="G151" s="61" t="s">
        <v>654</v>
      </c>
      <c r="H151" s="62" t="s">
        <v>119</v>
      </c>
      <c r="I151" s="47">
        <v>7.96</v>
      </c>
    </row>
    <row r="152" spans="1:11">
      <c r="A152" s="25" t="s">
        <v>188</v>
      </c>
      <c r="B152" s="25">
        <v>51749682</v>
      </c>
      <c r="C152" s="24" t="s">
        <v>251</v>
      </c>
      <c r="D152" s="24" t="s">
        <v>301</v>
      </c>
      <c r="E152" s="26" t="s">
        <v>302</v>
      </c>
      <c r="F152" s="24" t="s">
        <v>300</v>
      </c>
      <c r="G152" s="61" t="s">
        <v>654</v>
      </c>
      <c r="H152" s="62" t="s">
        <v>119</v>
      </c>
      <c r="I152" s="47">
        <v>8.5</v>
      </c>
    </row>
    <row r="153" spans="1:11">
      <c r="A153" s="25" t="s">
        <v>391</v>
      </c>
      <c r="B153" s="25">
        <v>15922162</v>
      </c>
      <c r="C153" s="24" t="s">
        <v>251</v>
      </c>
      <c r="D153" s="24" t="s">
        <v>301</v>
      </c>
      <c r="E153" s="26" t="s">
        <v>302</v>
      </c>
      <c r="F153" s="24" t="s">
        <v>300</v>
      </c>
      <c r="G153" s="61" t="s">
        <v>654</v>
      </c>
      <c r="H153" s="62" t="s">
        <v>119</v>
      </c>
      <c r="I153" s="52">
        <v>9.25</v>
      </c>
    </row>
    <row r="154" spans="1:11">
      <c r="A154" s="25" t="s">
        <v>155</v>
      </c>
      <c r="B154" s="25">
        <v>60357560</v>
      </c>
      <c r="C154" s="24" t="s">
        <v>251</v>
      </c>
      <c r="D154" s="24" t="s">
        <v>309</v>
      </c>
      <c r="E154" s="26" t="s">
        <v>311</v>
      </c>
      <c r="F154" s="24" t="s">
        <v>300</v>
      </c>
      <c r="G154" s="61" t="s">
        <v>654</v>
      </c>
      <c r="H154" s="62" t="s">
        <v>119</v>
      </c>
      <c r="I154" s="47">
        <v>9</v>
      </c>
    </row>
    <row r="155" spans="1:11">
      <c r="A155" s="25" t="s">
        <v>141</v>
      </c>
      <c r="B155" s="25">
        <v>20768034</v>
      </c>
      <c r="C155" s="24" t="s">
        <v>251</v>
      </c>
      <c r="D155" s="24" t="s">
        <v>309</v>
      </c>
      <c r="E155" s="24" t="s">
        <v>309</v>
      </c>
      <c r="F155" s="24" t="s">
        <v>300</v>
      </c>
      <c r="G155" s="61" t="s">
        <v>654</v>
      </c>
      <c r="H155" s="62" t="s">
        <v>119</v>
      </c>
      <c r="I155" s="47">
        <v>9.5</v>
      </c>
      <c r="K155">
        <f>138/168</f>
        <v>0.8214285714285714</v>
      </c>
    </row>
    <row r="156" spans="1:11">
      <c r="A156" s="25" t="s">
        <v>171</v>
      </c>
      <c r="B156" s="25">
        <v>1047374912</v>
      </c>
      <c r="C156" s="24" t="s">
        <v>251</v>
      </c>
      <c r="D156" s="24" t="s">
        <v>309</v>
      </c>
      <c r="E156" s="26" t="s">
        <v>311</v>
      </c>
      <c r="F156" s="24" t="s">
        <v>300</v>
      </c>
      <c r="G156" s="61" t="s">
        <v>654</v>
      </c>
      <c r="H156" s="62" t="s">
        <v>119</v>
      </c>
      <c r="I156" s="47">
        <v>10</v>
      </c>
    </row>
    <row r="157" spans="1:11">
      <c r="A157" s="25" t="s">
        <v>156</v>
      </c>
      <c r="B157" s="25">
        <v>52308799</v>
      </c>
      <c r="C157" s="24" t="s">
        <v>251</v>
      </c>
      <c r="D157" s="24" t="s">
        <v>309</v>
      </c>
      <c r="E157" s="26" t="s">
        <v>311</v>
      </c>
      <c r="F157" s="24" t="s">
        <v>300</v>
      </c>
      <c r="G157" s="61" t="s">
        <v>654</v>
      </c>
      <c r="H157" s="62" t="s">
        <v>119</v>
      </c>
      <c r="I157" s="47">
        <v>9</v>
      </c>
    </row>
    <row r="158" spans="1:11">
      <c r="A158" s="25" t="s">
        <v>193</v>
      </c>
      <c r="B158" s="25">
        <v>1128627742</v>
      </c>
      <c r="C158" s="24" t="s">
        <v>251</v>
      </c>
      <c r="D158" s="24" t="s">
        <v>301</v>
      </c>
      <c r="E158" s="26" t="s">
        <v>303</v>
      </c>
      <c r="F158" s="24" t="s">
        <v>300</v>
      </c>
      <c r="G158" s="61" t="s">
        <v>654</v>
      </c>
      <c r="H158" s="62" t="s">
        <v>119</v>
      </c>
      <c r="I158" s="63">
        <v>8.4600000000000009</v>
      </c>
    </row>
    <row r="159" spans="1:11">
      <c r="A159" s="25" t="s">
        <v>195</v>
      </c>
      <c r="B159" s="25">
        <v>1045024223</v>
      </c>
      <c r="C159" s="24" t="s">
        <v>251</v>
      </c>
      <c r="D159" s="24" t="s">
        <v>301</v>
      </c>
      <c r="E159" s="26" t="s">
        <v>303</v>
      </c>
      <c r="F159" s="24" t="s">
        <v>300</v>
      </c>
      <c r="G159" s="99" t="s">
        <v>654</v>
      </c>
      <c r="H159" s="62" t="s">
        <v>119</v>
      </c>
      <c r="I159" s="63">
        <v>8.4600000000000009</v>
      </c>
    </row>
    <row r="160" spans="1:11" ht="14.4">
      <c r="A160" s="38" t="s">
        <v>176</v>
      </c>
      <c r="B160" s="40">
        <v>1055918544</v>
      </c>
      <c r="C160" s="38" t="s">
        <v>251</v>
      </c>
      <c r="D160" s="38" t="s">
        <v>301</v>
      </c>
      <c r="E160" s="39" t="s">
        <v>303</v>
      </c>
      <c r="F160" s="38" t="s">
        <v>300</v>
      </c>
      <c r="G160" s="61" t="s">
        <v>654</v>
      </c>
      <c r="H160" s="62" t="s">
        <v>119</v>
      </c>
      <c r="I160" s="47">
        <v>9.75</v>
      </c>
    </row>
    <row r="161" spans="1:9">
      <c r="A161" s="25" t="s">
        <v>208</v>
      </c>
      <c r="B161" s="25">
        <v>74378984</v>
      </c>
      <c r="C161" s="24" t="s">
        <v>251</v>
      </c>
      <c r="D161" s="24" t="s">
        <v>301</v>
      </c>
      <c r="E161" s="26" t="s">
        <v>303</v>
      </c>
      <c r="F161" s="24" t="s">
        <v>300</v>
      </c>
      <c r="G161" s="61" t="s">
        <v>654</v>
      </c>
      <c r="H161" s="62" t="s">
        <v>119</v>
      </c>
      <c r="I161" s="47">
        <v>10</v>
      </c>
    </row>
    <row r="162" spans="1:9">
      <c r="A162" s="25" t="s">
        <v>168</v>
      </c>
      <c r="B162" s="25">
        <v>39190692</v>
      </c>
      <c r="C162" s="24" t="s">
        <v>251</v>
      </c>
      <c r="D162" s="24" t="s">
        <v>301</v>
      </c>
      <c r="E162" s="26" t="s">
        <v>303</v>
      </c>
      <c r="F162" s="24" t="s">
        <v>300</v>
      </c>
      <c r="G162" s="61" t="s">
        <v>654</v>
      </c>
      <c r="H162" s="62" t="s">
        <v>119</v>
      </c>
      <c r="I162" s="47">
        <v>9</v>
      </c>
    </row>
    <row r="163" spans="1:9">
      <c r="A163" s="25" t="s">
        <v>177</v>
      </c>
      <c r="B163" s="25">
        <v>43289983</v>
      </c>
      <c r="C163" s="24" t="s">
        <v>251</v>
      </c>
      <c r="D163" s="24" t="s">
        <v>301</v>
      </c>
      <c r="E163" s="26" t="s">
        <v>303</v>
      </c>
      <c r="F163" s="24" t="s">
        <v>300</v>
      </c>
      <c r="G163" s="61" t="s">
        <v>654</v>
      </c>
      <c r="H163" s="62" t="s">
        <v>119</v>
      </c>
      <c r="I163" s="47">
        <v>7.96</v>
      </c>
    </row>
    <row r="164" spans="1:9">
      <c r="A164" s="25" t="s">
        <v>173</v>
      </c>
      <c r="B164" s="25">
        <v>1030573190</v>
      </c>
      <c r="C164" s="24" t="s">
        <v>251</v>
      </c>
      <c r="D164" s="24" t="s">
        <v>254</v>
      </c>
      <c r="E164" s="26" t="s">
        <v>255</v>
      </c>
      <c r="F164" s="24" t="s">
        <v>300</v>
      </c>
      <c r="G164" s="61" t="s">
        <v>654</v>
      </c>
      <c r="H164" s="62" t="s">
        <v>119</v>
      </c>
      <c r="I164" s="47">
        <v>10</v>
      </c>
    </row>
    <row r="165" spans="1:9">
      <c r="A165" s="25" t="s">
        <v>172</v>
      </c>
      <c r="B165" s="25">
        <v>24731396</v>
      </c>
      <c r="C165" s="24" t="s">
        <v>251</v>
      </c>
      <c r="D165" s="24" t="s">
        <v>254</v>
      </c>
      <c r="E165" s="26" t="s">
        <v>255</v>
      </c>
      <c r="F165" s="24" t="s">
        <v>300</v>
      </c>
      <c r="G165" s="61" t="s">
        <v>654</v>
      </c>
      <c r="H165" s="62" t="s">
        <v>119</v>
      </c>
      <c r="I165" s="47">
        <v>10</v>
      </c>
    </row>
    <row r="166" spans="1:9">
      <c r="A166" s="25" t="s">
        <v>187</v>
      </c>
      <c r="B166" s="25">
        <v>36087349</v>
      </c>
      <c r="C166" s="24" t="s">
        <v>251</v>
      </c>
      <c r="D166" s="24" t="s">
        <v>301</v>
      </c>
      <c r="E166" s="26" t="s">
        <v>301</v>
      </c>
      <c r="F166" s="24" t="s">
        <v>300</v>
      </c>
      <c r="G166" s="66" t="s">
        <v>656</v>
      </c>
      <c r="H166" s="62" t="s">
        <v>120</v>
      </c>
      <c r="I166" s="63" t="e">
        <v>#N/A</v>
      </c>
    </row>
    <row r="167" spans="1:9">
      <c r="A167" s="25" t="s">
        <v>196</v>
      </c>
      <c r="B167" s="25">
        <v>75106622</v>
      </c>
      <c r="C167" s="24" t="s">
        <v>251</v>
      </c>
      <c r="D167" s="24" t="s">
        <v>301</v>
      </c>
      <c r="E167" s="26" t="s">
        <v>301</v>
      </c>
      <c r="F167" s="24" t="s">
        <v>300</v>
      </c>
      <c r="G167" s="66" t="s">
        <v>656</v>
      </c>
      <c r="H167" s="62" t="s">
        <v>120</v>
      </c>
      <c r="I167" s="63" t="e">
        <v>#N/A</v>
      </c>
    </row>
    <row r="168" spans="1:9">
      <c r="A168" s="25" t="s">
        <v>304</v>
      </c>
      <c r="B168" s="25">
        <v>80202924</v>
      </c>
      <c r="C168" s="24" t="s">
        <v>251</v>
      </c>
      <c r="D168" s="24" t="s">
        <v>301</v>
      </c>
      <c r="E168" s="26" t="s">
        <v>301</v>
      </c>
      <c r="F168" s="24" t="s">
        <v>300</v>
      </c>
      <c r="G168" s="61" t="s">
        <v>654</v>
      </c>
      <c r="H168" s="62" t="s">
        <v>119</v>
      </c>
      <c r="I168" s="47">
        <v>9</v>
      </c>
    </row>
    <row r="169" spans="1:9">
      <c r="A169" s="26" t="s">
        <v>625</v>
      </c>
      <c r="B169" s="54">
        <v>11185705</v>
      </c>
      <c r="C169" s="24" t="s">
        <v>251</v>
      </c>
      <c r="D169" s="24" t="s">
        <v>252</v>
      </c>
      <c r="E169" s="26" t="s">
        <v>253</v>
      </c>
      <c r="F169" s="24" t="s">
        <v>300</v>
      </c>
      <c r="G169" s="61" t="s">
        <v>654</v>
      </c>
      <c r="H169" s="62" t="s">
        <v>119</v>
      </c>
      <c r="I169" s="65">
        <v>10</v>
      </c>
    </row>
    <row r="173" spans="1:9">
      <c r="A173"/>
    </row>
    <row r="185" spans="6:6">
      <c r="F185" s="67"/>
    </row>
  </sheetData>
  <autoFilter ref="A1:I169" xr:uid="{FDF31FD1-886C-480F-8CE4-9B8884877663}"/>
  <dataValidations count="2">
    <dataValidation type="list" allowBlank="1" showInputMessage="1" showErrorMessage="1" sqref="E68:E69 E156:E169 E121:E154 E85:E118 E79:E83 E72:E77 E2:E66" xr:uid="{B06FD3DA-5066-4943-844F-E6A374BF38C8}">
      <formula1>$XDJ$2:$XDJ$25</formula1>
    </dataValidation>
    <dataValidation type="list" allowBlank="1" showInputMessage="1" showErrorMessage="1" sqref="D132:D134 E155 E119:E120 D2:D42 D152 D116 D146 D137:D144 D127:D129 D118:D124 D110:D114 D81:D103 D73:D77 D44:D49 D51 D54 D60 D79 D149:D150 D68:D69 D106:D108 D154:D169 D57:D58 D62:D65" xr:uid="{5C5284ED-CBF6-4D48-9E24-0690FFB1A18E}">
      <formula1>$XDK$2:$XDK$6</formula1>
    </dataValidation>
  </dataValidations>
  <pageMargins left="0.7" right="0.7" top="0.75" bottom="0.75" header="0.3" footer="0.3"/>
  <pageSetup orientation="portrait" verticalDpi="0" r:id="rId2"/>
  <drawing r:id="rId3"/>
  <legacy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E04F-11B7-44B2-AA58-405B133E36DA}">
  <dimension ref="A1:Q253"/>
  <sheetViews>
    <sheetView topLeftCell="B1" zoomScale="70" zoomScaleNormal="70" workbookViewId="0">
      <pane xSplit="11" ySplit="15" topLeftCell="M145" activePane="bottomRight" state="frozen"/>
      <selection activeCell="B1" sqref="B1"/>
      <selection pane="topRight" activeCell="M1" sqref="M1"/>
      <selection pane="bottomLeft" activeCell="B16" sqref="B16"/>
      <selection pane="bottomRight" activeCell="K145" sqref="K145"/>
    </sheetView>
  </sheetViews>
  <sheetFormatPr defaultColWidth="11" defaultRowHeight="20.25" customHeight="1"/>
  <cols>
    <col min="1" max="1" width="32.19921875" style="6" bestFit="1" customWidth="1"/>
    <col min="2" max="2" width="33.09765625" style="6" bestFit="1" customWidth="1"/>
    <col min="3" max="3" width="12.8984375" style="6" customWidth="1"/>
    <col min="4" max="4" width="23.5" style="6" hidden="1" customWidth="1"/>
    <col min="5" max="5" width="11" style="6" hidden="1" customWidth="1"/>
    <col min="6" max="6" width="23.09765625" style="6" hidden="1" customWidth="1"/>
    <col min="7" max="7" width="12.5" style="6" customWidth="1"/>
    <col min="8" max="8" width="18.19921875" style="6" customWidth="1"/>
    <col min="9" max="9" width="12.3984375" style="6" customWidth="1"/>
    <col min="10" max="10" width="20.69921875" style="6" customWidth="1"/>
    <col min="11" max="11" width="16.19921875" style="6" customWidth="1"/>
    <col min="12" max="17" width="11" style="6" customWidth="1"/>
    <col min="18" max="18" width="4.59765625" style="6" customWidth="1"/>
    <col min="19" max="16384" width="11" style="6"/>
  </cols>
  <sheetData>
    <row r="1" spans="1:17" ht="20.25" customHeight="1">
      <c r="A1" s="22" t="s">
        <v>181</v>
      </c>
      <c r="B1" t="s">
        <v>1</v>
      </c>
      <c r="C1" t="s">
        <v>0</v>
      </c>
      <c r="D1" t="s">
        <v>2</v>
      </c>
      <c r="E1" t="s">
        <v>57</v>
      </c>
      <c r="F1" t="s">
        <v>58</v>
      </c>
      <c r="G1" t="s">
        <v>53</v>
      </c>
      <c r="H1" t="s">
        <v>59</v>
      </c>
      <c r="I1" t="s">
        <v>75</v>
      </c>
      <c r="J1" t="s">
        <v>667</v>
      </c>
      <c r="K1" t="s">
        <v>668</v>
      </c>
      <c r="L1" t="s">
        <v>669</v>
      </c>
      <c r="M1" t="s">
        <v>670</v>
      </c>
      <c r="N1" t="s">
        <v>671</v>
      </c>
      <c r="O1" t="s">
        <v>672</v>
      </c>
      <c r="P1" t="s">
        <v>673</v>
      </c>
      <c r="Q1" t="s">
        <v>674</v>
      </c>
    </row>
    <row r="2" spans="1:17" ht="20.25" customHeight="1">
      <c r="A2" s="6" t="s">
        <v>140</v>
      </c>
      <c r="B2" t="s">
        <v>272</v>
      </c>
      <c r="C2" t="s">
        <v>271</v>
      </c>
      <c r="D2" t="s">
        <v>273</v>
      </c>
      <c r="E2" t="s">
        <v>53</v>
      </c>
      <c r="F2" t="s">
        <v>675</v>
      </c>
      <c r="G2" t="s">
        <v>676</v>
      </c>
      <c r="H2" t="s">
        <v>677</v>
      </c>
      <c r="I2">
        <v>9.7100000000000009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2</v>
      </c>
      <c r="Q2">
        <v>1.71</v>
      </c>
    </row>
    <row r="3" spans="1:17" ht="20.25" customHeight="1">
      <c r="A3" s="6" t="s">
        <v>134</v>
      </c>
      <c r="B3" t="s">
        <v>295</v>
      </c>
      <c r="C3" t="s">
        <v>294</v>
      </c>
      <c r="D3" t="s">
        <v>296</v>
      </c>
      <c r="E3" t="s">
        <v>53</v>
      </c>
      <c r="F3" t="s">
        <v>678</v>
      </c>
      <c r="G3" t="s">
        <v>679</v>
      </c>
      <c r="H3" t="s">
        <v>680</v>
      </c>
      <c r="I3">
        <v>7.68</v>
      </c>
      <c r="J3">
        <v>1</v>
      </c>
      <c r="K3">
        <v>0.25</v>
      </c>
      <c r="L3">
        <v>1</v>
      </c>
      <c r="M3">
        <v>1</v>
      </c>
      <c r="N3">
        <v>1</v>
      </c>
      <c r="O3">
        <v>1</v>
      </c>
      <c r="P3">
        <v>1</v>
      </c>
      <c r="Q3">
        <v>1.43</v>
      </c>
    </row>
    <row r="4" spans="1:17" ht="20.25" customHeight="1">
      <c r="A4" s="6" t="s">
        <v>133</v>
      </c>
      <c r="B4" t="s">
        <v>107</v>
      </c>
      <c r="C4" t="s">
        <v>108</v>
      </c>
      <c r="D4" t="s">
        <v>109</v>
      </c>
      <c r="E4" t="s">
        <v>53</v>
      </c>
      <c r="F4" t="s">
        <v>681</v>
      </c>
      <c r="G4" t="s">
        <v>682</v>
      </c>
      <c r="H4" t="s">
        <v>683</v>
      </c>
      <c r="I4">
        <v>9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2</v>
      </c>
    </row>
    <row r="5" spans="1:17" ht="20.25" customHeight="1">
      <c r="A5" s="6" t="s">
        <v>169</v>
      </c>
      <c r="B5" t="s">
        <v>10</v>
      </c>
      <c r="C5" t="s">
        <v>9</v>
      </c>
      <c r="D5" t="s">
        <v>11</v>
      </c>
      <c r="E5" t="s">
        <v>53</v>
      </c>
      <c r="F5" t="s">
        <v>684</v>
      </c>
      <c r="G5" t="s">
        <v>685</v>
      </c>
      <c r="H5" t="s">
        <v>686</v>
      </c>
      <c r="I5">
        <v>9.5</v>
      </c>
      <c r="J5">
        <v>1</v>
      </c>
      <c r="K5">
        <v>0.5</v>
      </c>
      <c r="L5">
        <v>1</v>
      </c>
      <c r="M5">
        <v>1</v>
      </c>
      <c r="N5">
        <v>1</v>
      </c>
      <c r="O5">
        <v>1</v>
      </c>
      <c r="P5">
        <v>2</v>
      </c>
      <c r="Q5">
        <v>2</v>
      </c>
    </row>
    <row r="6" spans="1:17" ht="20.25" customHeight="1">
      <c r="A6" s="6" t="s">
        <v>45</v>
      </c>
      <c r="B6" t="s">
        <v>687</v>
      </c>
      <c r="C6" t="s">
        <v>260</v>
      </c>
      <c r="D6" t="s">
        <v>688</v>
      </c>
      <c r="E6" t="s">
        <v>53</v>
      </c>
      <c r="F6" t="s">
        <v>82</v>
      </c>
      <c r="G6" t="s">
        <v>689</v>
      </c>
      <c r="H6" t="s">
        <v>690</v>
      </c>
      <c r="I6">
        <v>5.1100000000000003</v>
      </c>
      <c r="J6">
        <v>0</v>
      </c>
      <c r="K6">
        <v>0.25</v>
      </c>
      <c r="L6">
        <v>1</v>
      </c>
      <c r="M6">
        <v>1</v>
      </c>
      <c r="N6">
        <v>0</v>
      </c>
      <c r="O6">
        <v>1</v>
      </c>
      <c r="P6">
        <v>1</v>
      </c>
      <c r="Q6">
        <v>0.86</v>
      </c>
    </row>
    <row r="7" spans="1:17" ht="20.25" customHeight="1">
      <c r="A7" s="6" t="s">
        <v>168</v>
      </c>
      <c r="B7" t="s">
        <v>79</v>
      </c>
      <c r="C7" t="s">
        <v>80</v>
      </c>
      <c r="D7" t="s">
        <v>81</v>
      </c>
      <c r="E7" t="s">
        <v>53</v>
      </c>
      <c r="F7" t="s">
        <v>691</v>
      </c>
      <c r="G7" t="s">
        <v>692</v>
      </c>
      <c r="H7" t="s">
        <v>693</v>
      </c>
      <c r="I7">
        <v>7.5</v>
      </c>
      <c r="J7">
        <v>1</v>
      </c>
      <c r="K7">
        <v>0.5</v>
      </c>
      <c r="L7">
        <v>1</v>
      </c>
      <c r="M7">
        <v>1</v>
      </c>
      <c r="N7">
        <v>0</v>
      </c>
      <c r="O7">
        <v>1</v>
      </c>
      <c r="P7">
        <v>1</v>
      </c>
      <c r="Q7">
        <v>2</v>
      </c>
    </row>
    <row r="8" spans="1:17" ht="20.25" customHeight="1">
      <c r="A8" s="68" t="s">
        <v>178</v>
      </c>
      <c r="B8" t="s">
        <v>86</v>
      </c>
      <c r="C8" t="s">
        <v>87</v>
      </c>
      <c r="D8" t="s">
        <v>88</v>
      </c>
      <c r="E8" t="s">
        <v>53</v>
      </c>
      <c r="F8" t="s">
        <v>694</v>
      </c>
      <c r="G8" t="s">
        <v>695</v>
      </c>
      <c r="H8" t="s">
        <v>696</v>
      </c>
      <c r="I8">
        <v>8.43</v>
      </c>
      <c r="J8">
        <v>0</v>
      </c>
      <c r="K8">
        <v>1</v>
      </c>
      <c r="L8">
        <v>1</v>
      </c>
      <c r="M8">
        <v>1</v>
      </c>
      <c r="N8">
        <v>1</v>
      </c>
      <c r="O8">
        <v>1</v>
      </c>
      <c r="P8">
        <v>2</v>
      </c>
      <c r="Q8">
        <v>1.43</v>
      </c>
    </row>
    <row r="9" spans="1:17" ht="20.25" customHeight="1">
      <c r="A9" s="6" t="s">
        <v>30</v>
      </c>
      <c r="B9" t="s">
        <v>19</v>
      </c>
      <c r="C9" t="s">
        <v>18</v>
      </c>
      <c r="D9" t="s">
        <v>20</v>
      </c>
      <c r="E9" t="s">
        <v>53</v>
      </c>
      <c r="F9" t="s">
        <v>697</v>
      </c>
      <c r="G9" t="s">
        <v>698</v>
      </c>
      <c r="H9" t="s">
        <v>699</v>
      </c>
      <c r="I9">
        <v>9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2</v>
      </c>
    </row>
    <row r="10" spans="1:17" ht="20.25" customHeight="1">
      <c r="A10" s="6" t="s">
        <v>35</v>
      </c>
      <c r="B10" t="s">
        <v>92</v>
      </c>
      <c r="C10" t="s">
        <v>93</v>
      </c>
      <c r="D10" t="s">
        <v>94</v>
      </c>
      <c r="E10" t="s">
        <v>53</v>
      </c>
      <c r="F10" t="s">
        <v>700</v>
      </c>
      <c r="G10" t="s">
        <v>701</v>
      </c>
      <c r="H10" t="s">
        <v>702</v>
      </c>
      <c r="I10">
        <v>9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2</v>
      </c>
    </row>
    <row r="11" spans="1:17" ht="20.25" customHeight="1">
      <c r="A11" s="6" t="s">
        <v>148</v>
      </c>
      <c r="B11" t="s">
        <v>25</v>
      </c>
      <c r="C11" t="s">
        <v>24</v>
      </c>
      <c r="D11" t="s">
        <v>26</v>
      </c>
      <c r="E11" t="s">
        <v>53</v>
      </c>
      <c r="F11" t="s">
        <v>703</v>
      </c>
      <c r="G11" t="s">
        <v>704</v>
      </c>
      <c r="H11" t="s">
        <v>705</v>
      </c>
      <c r="I11">
        <v>8.75</v>
      </c>
      <c r="J11">
        <v>1</v>
      </c>
      <c r="K11">
        <v>0.75</v>
      </c>
      <c r="L11">
        <v>1</v>
      </c>
      <c r="M11">
        <v>1</v>
      </c>
      <c r="N11">
        <v>1</v>
      </c>
      <c r="O11">
        <v>1</v>
      </c>
      <c r="P11">
        <v>1</v>
      </c>
      <c r="Q11">
        <v>2</v>
      </c>
    </row>
    <row r="12" spans="1:17" ht="20.25" customHeight="1">
      <c r="A12" s="6" t="s">
        <v>43</v>
      </c>
      <c r="B12" t="s">
        <v>22</v>
      </c>
      <c r="C12" t="s">
        <v>21</v>
      </c>
      <c r="D12" t="s">
        <v>23</v>
      </c>
      <c r="E12" t="s">
        <v>53</v>
      </c>
      <c r="F12" t="s">
        <v>706</v>
      </c>
      <c r="G12" t="s">
        <v>707</v>
      </c>
      <c r="H12" t="s">
        <v>708</v>
      </c>
      <c r="I12">
        <v>9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2</v>
      </c>
    </row>
    <row r="13" spans="1:17" ht="20.25" customHeight="1">
      <c r="A13" s="6" t="s">
        <v>153</v>
      </c>
      <c r="B13" t="s">
        <v>16</v>
      </c>
      <c r="C13" t="s">
        <v>15</v>
      </c>
      <c r="D13" t="s">
        <v>17</v>
      </c>
      <c r="E13" t="s">
        <v>53</v>
      </c>
      <c r="F13" t="s">
        <v>709</v>
      </c>
      <c r="G13" t="s">
        <v>710</v>
      </c>
      <c r="H13" t="s">
        <v>711</v>
      </c>
      <c r="I13">
        <v>9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2</v>
      </c>
    </row>
    <row r="14" spans="1:17" ht="20.25" customHeight="1">
      <c r="A14" s="6" t="s">
        <v>121</v>
      </c>
      <c r="B14" t="s">
        <v>262</v>
      </c>
      <c r="C14" t="s">
        <v>261</v>
      </c>
      <c r="D14" t="s">
        <v>263</v>
      </c>
      <c r="E14" t="s">
        <v>53</v>
      </c>
      <c r="F14" t="s">
        <v>712</v>
      </c>
      <c r="G14" t="s">
        <v>713</v>
      </c>
      <c r="H14" t="s">
        <v>714</v>
      </c>
      <c r="I14">
        <v>7.96</v>
      </c>
      <c r="J14">
        <v>1</v>
      </c>
      <c r="K14">
        <v>0.25</v>
      </c>
      <c r="L14">
        <v>1</v>
      </c>
      <c r="M14">
        <v>1</v>
      </c>
      <c r="N14">
        <v>1</v>
      </c>
      <c r="O14">
        <v>1</v>
      </c>
      <c r="P14">
        <v>1</v>
      </c>
      <c r="Q14">
        <v>1.71</v>
      </c>
    </row>
    <row r="15" spans="1:17" ht="20.25" customHeight="1">
      <c r="A15" s="6" t="s">
        <v>177</v>
      </c>
      <c r="B15" t="s">
        <v>98</v>
      </c>
      <c r="C15" t="s">
        <v>99</v>
      </c>
      <c r="D15" t="s">
        <v>100</v>
      </c>
      <c r="E15" t="s">
        <v>53</v>
      </c>
      <c r="F15" t="s">
        <v>715</v>
      </c>
      <c r="G15" t="s">
        <v>716</v>
      </c>
      <c r="H15" t="s">
        <v>717</v>
      </c>
      <c r="I15">
        <v>9.7100000000000009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2</v>
      </c>
      <c r="Q15">
        <v>1.71</v>
      </c>
    </row>
    <row r="16" spans="1:17" ht="20.25" customHeight="1">
      <c r="A16" s="6" t="s">
        <v>165</v>
      </c>
      <c r="B16" t="s">
        <v>95</v>
      </c>
      <c r="C16" t="s">
        <v>96</v>
      </c>
      <c r="D16" t="s">
        <v>97</v>
      </c>
      <c r="E16" t="s">
        <v>53</v>
      </c>
      <c r="F16" t="s">
        <v>716</v>
      </c>
      <c r="G16" t="s">
        <v>718</v>
      </c>
      <c r="H16" t="s">
        <v>329</v>
      </c>
      <c r="I16">
        <v>9.7100000000000009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2</v>
      </c>
      <c r="Q16">
        <v>1.71</v>
      </c>
    </row>
    <row r="17" spans="1:17" ht="20.25" customHeight="1">
      <c r="A17" s="6" t="s">
        <v>50</v>
      </c>
      <c r="B17" t="s">
        <v>110</v>
      </c>
      <c r="C17" t="s">
        <v>111</v>
      </c>
      <c r="D17" t="s">
        <v>112</v>
      </c>
      <c r="E17" t="s">
        <v>53</v>
      </c>
      <c r="F17" t="s">
        <v>719</v>
      </c>
      <c r="G17" t="s">
        <v>720</v>
      </c>
      <c r="H17" t="s">
        <v>721</v>
      </c>
      <c r="I17">
        <v>8.2100000000000009</v>
      </c>
      <c r="J17">
        <v>1</v>
      </c>
      <c r="K17">
        <v>0.5</v>
      </c>
      <c r="L17">
        <v>1</v>
      </c>
      <c r="M17">
        <v>1</v>
      </c>
      <c r="N17">
        <v>1</v>
      </c>
      <c r="O17">
        <v>1</v>
      </c>
      <c r="P17">
        <v>1</v>
      </c>
      <c r="Q17">
        <v>1.71</v>
      </c>
    </row>
    <row r="18" spans="1:17" ht="20.25" customHeight="1">
      <c r="A18" s="6" t="s">
        <v>149</v>
      </c>
      <c r="B18" t="s">
        <v>280</v>
      </c>
      <c r="C18" t="s">
        <v>279</v>
      </c>
      <c r="D18" t="s">
        <v>281</v>
      </c>
      <c r="E18" t="s">
        <v>53</v>
      </c>
      <c r="F18" t="s">
        <v>722</v>
      </c>
      <c r="G18" t="s">
        <v>723</v>
      </c>
      <c r="H18" t="s">
        <v>724</v>
      </c>
      <c r="I18">
        <v>9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2</v>
      </c>
    </row>
    <row r="19" spans="1:17" ht="20.25" customHeight="1">
      <c r="A19" s="6" t="s">
        <v>128</v>
      </c>
      <c r="B19" t="s">
        <v>113</v>
      </c>
      <c r="C19" t="s">
        <v>114</v>
      </c>
      <c r="D19" t="s">
        <v>115</v>
      </c>
      <c r="E19" t="s">
        <v>53</v>
      </c>
      <c r="F19" t="s">
        <v>725</v>
      </c>
      <c r="G19" t="s">
        <v>726</v>
      </c>
      <c r="H19" t="s">
        <v>727</v>
      </c>
      <c r="I19">
        <v>7.5</v>
      </c>
      <c r="J19">
        <v>1</v>
      </c>
      <c r="K19">
        <v>0.5</v>
      </c>
      <c r="L19">
        <v>1</v>
      </c>
      <c r="M19">
        <v>0</v>
      </c>
      <c r="N19">
        <v>1</v>
      </c>
      <c r="O19">
        <v>1</v>
      </c>
      <c r="P19">
        <v>1</v>
      </c>
      <c r="Q19">
        <v>2</v>
      </c>
    </row>
    <row r="20" spans="1:17" ht="20.25" customHeight="1">
      <c r="A20" s="6" t="s">
        <v>124</v>
      </c>
      <c r="B20" t="s">
        <v>286</v>
      </c>
      <c r="C20" t="s">
        <v>285</v>
      </c>
      <c r="D20" t="s">
        <v>287</v>
      </c>
      <c r="E20" t="s">
        <v>53</v>
      </c>
      <c r="F20" t="s">
        <v>728</v>
      </c>
      <c r="G20" t="s">
        <v>729</v>
      </c>
      <c r="H20" t="s">
        <v>730</v>
      </c>
      <c r="I20">
        <v>9.43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2</v>
      </c>
      <c r="Q20">
        <v>1.43</v>
      </c>
    </row>
    <row r="21" spans="1:17" ht="20.25" customHeight="1">
      <c r="A21" s="6" t="s">
        <v>171</v>
      </c>
      <c r="B21" t="s">
        <v>292</v>
      </c>
      <c r="C21" t="s">
        <v>291</v>
      </c>
      <c r="D21" t="s">
        <v>293</v>
      </c>
      <c r="E21" t="s">
        <v>53</v>
      </c>
      <c r="F21" t="s">
        <v>731</v>
      </c>
      <c r="G21" t="s">
        <v>732</v>
      </c>
      <c r="H21" t="s">
        <v>733</v>
      </c>
      <c r="I21">
        <v>10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2</v>
      </c>
      <c r="Q21">
        <v>2</v>
      </c>
    </row>
    <row r="22" spans="1:17" ht="20.25" customHeight="1">
      <c r="A22" s="6" t="s">
        <v>126</v>
      </c>
      <c r="B22" t="s">
        <v>289</v>
      </c>
      <c r="C22" t="s">
        <v>288</v>
      </c>
      <c r="D22" t="s">
        <v>290</v>
      </c>
      <c r="E22" t="s">
        <v>53</v>
      </c>
      <c r="F22" t="s">
        <v>734</v>
      </c>
      <c r="G22" t="s">
        <v>735</v>
      </c>
      <c r="H22" t="s">
        <v>736</v>
      </c>
      <c r="I22">
        <v>9</v>
      </c>
      <c r="J22">
        <v>1</v>
      </c>
      <c r="K22">
        <v>1</v>
      </c>
      <c r="L22">
        <v>1</v>
      </c>
      <c r="M22">
        <v>0</v>
      </c>
      <c r="N22">
        <v>1</v>
      </c>
      <c r="O22">
        <v>1</v>
      </c>
      <c r="P22">
        <v>2</v>
      </c>
      <c r="Q22">
        <v>2</v>
      </c>
    </row>
    <row r="23" spans="1:17" ht="20.25" customHeight="1">
      <c r="A23" s="6" t="s">
        <v>172</v>
      </c>
      <c r="B23" t="s">
        <v>269</v>
      </c>
      <c r="C23" t="s">
        <v>268</v>
      </c>
      <c r="D23" t="s">
        <v>270</v>
      </c>
      <c r="E23" t="s">
        <v>53</v>
      </c>
      <c r="F23" t="s">
        <v>737</v>
      </c>
      <c r="G23" t="s">
        <v>738</v>
      </c>
      <c r="H23" t="s">
        <v>739</v>
      </c>
      <c r="I23">
        <v>10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2</v>
      </c>
      <c r="Q23">
        <v>2</v>
      </c>
    </row>
    <row r="24" spans="1:17" ht="20.25" customHeight="1">
      <c r="A24" s="6" t="s">
        <v>173</v>
      </c>
      <c r="B24" t="s">
        <v>266</v>
      </c>
      <c r="C24" t="s">
        <v>265</v>
      </c>
      <c r="D24" t="s">
        <v>267</v>
      </c>
      <c r="E24" t="s">
        <v>53</v>
      </c>
      <c r="F24" t="s">
        <v>740</v>
      </c>
      <c r="G24" t="s">
        <v>741</v>
      </c>
      <c r="H24" t="s">
        <v>742</v>
      </c>
      <c r="I24">
        <v>9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2</v>
      </c>
    </row>
    <row r="25" spans="1:17" ht="20.25" customHeight="1">
      <c r="A25" s="6" t="s">
        <v>125</v>
      </c>
      <c r="B25" t="s">
        <v>275</v>
      </c>
      <c r="C25" t="s">
        <v>274</v>
      </c>
      <c r="D25" t="s">
        <v>276</v>
      </c>
      <c r="E25" t="s">
        <v>53</v>
      </c>
      <c r="F25" t="s">
        <v>743</v>
      </c>
      <c r="G25" t="s">
        <v>744</v>
      </c>
      <c r="H25" t="s">
        <v>745</v>
      </c>
      <c r="I25">
        <v>10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2</v>
      </c>
      <c r="Q25">
        <v>2</v>
      </c>
    </row>
    <row r="26" spans="1:17" ht="20.25" customHeight="1">
      <c r="A26" s="6" t="s">
        <v>156</v>
      </c>
      <c r="B26" t="s">
        <v>277</v>
      </c>
      <c r="C26" t="s">
        <v>264</v>
      </c>
      <c r="D26" t="s">
        <v>278</v>
      </c>
      <c r="E26" t="s">
        <v>53</v>
      </c>
      <c r="F26" t="s">
        <v>746</v>
      </c>
      <c r="G26" t="s">
        <v>747</v>
      </c>
      <c r="H26" t="s">
        <v>748</v>
      </c>
      <c r="I26">
        <v>10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2</v>
      </c>
      <c r="Q26">
        <v>2</v>
      </c>
    </row>
    <row r="27" spans="1:17" ht="20.25" customHeight="1">
      <c r="A27" s="6" t="s">
        <v>208</v>
      </c>
      <c r="B27" t="s">
        <v>76</v>
      </c>
      <c r="C27" t="s">
        <v>77</v>
      </c>
      <c r="D27" t="s">
        <v>78</v>
      </c>
      <c r="E27" t="s">
        <v>53</v>
      </c>
      <c r="F27" t="s">
        <v>749</v>
      </c>
      <c r="G27" t="s">
        <v>750</v>
      </c>
      <c r="H27" t="s">
        <v>751</v>
      </c>
      <c r="I27">
        <v>7.5</v>
      </c>
      <c r="J27">
        <v>0</v>
      </c>
      <c r="K27">
        <v>0.5</v>
      </c>
      <c r="L27">
        <v>1</v>
      </c>
      <c r="M27">
        <v>1</v>
      </c>
      <c r="N27">
        <v>1</v>
      </c>
      <c r="O27">
        <v>1</v>
      </c>
      <c r="P27">
        <v>1</v>
      </c>
      <c r="Q27">
        <v>2</v>
      </c>
    </row>
    <row r="28" spans="1:17" ht="20.25" customHeight="1">
      <c r="A28" s="6" t="s">
        <v>160</v>
      </c>
      <c r="B28" t="s">
        <v>330</v>
      </c>
      <c r="C28" t="s">
        <v>331</v>
      </c>
      <c r="D28" t="s">
        <v>332</v>
      </c>
      <c r="E28" t="s">
        <v>53</v>
      </c>
      <c r="F28" t="s">
        <v>752</v>
      </c>
      <c r="G28" t="s">
        <v>753</v>
      </c>
      <c r="H28" t="s">
        <v>754</v>
      </c>
      <c r="I28">
        <v>9.75</v>
      </c>
      <c r="J28">
        <v>1</v>
      </c>
      <c r="K28">
        <v>0.75</v>
      </c>
      <c r="L28">
        <v>1</v>
      </c>
      <c r="M28">
        <v>1</v>
      </c>
      <c r="N28">
        <v>1</v>
      </c>
      <c r="O28">
        <v>1</v>
      </c>
      <c r="P28">
        <v>2</v>
      </c>
      <c r="Q28">
        <v>2</v>
      </c>
    </row>
    <row r="29" spans="1:17" ht="20.25" customHeight="1">
      <c r="A29" s="6" t="s">
        <v>129</v>
      </c>
      <c r="B29" t="s">
        <v>336</v>
      </c>
      <c r="C29" t="s">
        <v>337</v>
      </c>
      <c r="D29" t="s">
        <v>338</v>
      </c>
      <c r="E29" t="s">
        <v>53</v>
      </c>
      <c r="F29" t="s">
        <v>755</v>
      </c>
      <c r="G29" t="s">
        <v>756</v>
      </c>
      <c r="H29" t="s">
        <v>754</v>
      </c>
      <c r="I29">
        <v>8.7100000000000009</v>
      </c>
      <c r="J29">
        <v>1</v>
      </c>
      <c r="K29">
        <v>1</v>
      </c>
      <c r="L29">
        <v>0</v>
      </c>
      <c r="M29">
        <v>1</v>
      </c>
      <c r="N29">
        <v>1</v>
      </c>
      <c r="O29">
        <v>1</v>
      </c>
      <c r="P29">
        <v>2</v>
      </c>
      <c r="Q29">
        <v>1.71</v>
      </c>
    </row>
    <row r="30" spans="1:17" ht="20.25" customHeight="1">
      <c r="A30" s="6" t="s">
        <v>152</v>
      </c>
      <c r="B30" t="s">
        <v>333</v>
      </c>
      <c r="C30" t="s">
        <v>334</v>
      </c>
      <c r="D30" t="s">
        <v>335</v>
      </c>
      <c r="E30" t="s">
        <v>53</v>
      </c>
      <c r="F30" t="s">
        <v>757</v>
      </c>
      <c r="G30" t="s">
        <v>758</v>
      </c>
      <c r="H30" t="s">
        <v>759</v>
      </c>
      <c r="I30">
        <v>7.57</v>
      </c>
      <c r="J30">
        <v>0</v>
      </c>
      <c r="K30">
        <v>1</v>
      </c>
      <c r="L30">
        <v>1</v>
      </c>
      <c r="M30">
        <v>1</v>
      </c>
      <c r="N30">
        <v>1</v>
      </c>
      <c r="O30">
        <v>1</v>
      </c>
      <c r="P30">
        <v>2</v>
      </c>
      <c r="Q30">
        <v>0.56999999999999995</v>
      </c>
    </row>
    <row r="31" spans="1:17" ht="20.25" customHeight="1">
      <c r="A31" s="6" t="s">
        <v>176</v>
      </c>
      <c r="B31" t="s">
        <v>28</v>
      </c>
      <c r="C31" t="s">
        <v>27</v>
      </c>
      <c r="D31" t="s">
        <v>29</v>
      </c>
      <c r="E31" t="s">
        <v>53</v>
      </c>
      <c r="F31" t="s">
        <v>760</v>
      </c>
      <c r="G31" t="s">
        <v>761</v>
      </c>
      <c r="H31" t="s">
        <v>762</v>
      </c>
      <c r="I31">
        <v>7.5</v>
      </c>
      <c r="J31">
        <v>1</v>
      </c>
      <c r="K31">
        <v>0.5</v>
      </c>
      <c r="L31">
        <v>1</v>
      </c>
      <c r="M31">
        <v>1</v>
      </c>
      <c r="N31">
        <v>0</v>
      </c>
      <c r="O31">
        <v>1</v>
      </c>
      <c r="P31">
        <v>1</v>
      </c>
      <c r="Q31">
        <v>2</v>
      </c>
    </row>
    <row r="32" spans="1:17" ht="20.25" customHeight="1">
      <c r="A32" s="6" t="s">
        <v>174</v>
      </c>
      <c r="B32" t="s">
        <v>89</v>
      </c>
      <c r="C32" t="s">
        <v>90</v>
      </c>
      <c r="D32" t="s">
        <v>91</v>
      </c>
      <c r="E32" t="s">
        <v>53</v>
      </c>
      <c r="F32" t="s">
        <v>763</v>
      </c>
      <c r="G32" t="s">
        <v>764</v>
      </c>
      <c r="H32" t="s">
        <v>765</v>
      </c>
      <c r="I32">
        <v>10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2</v>
      </c>
      <c r="Q32">
        <v>2</v>
      </c>
    </row>
    <row r="33" spans="1:17" ht="20.25" customHeight="1">
      <c r="A33" s="6" t="s">
        <v>46</v>
      </c>
      <c r="B33" t="s">
        <v>344</v>
      </c>
      <c r="C33" t="s">
        <v>345</v>
      </c>
      <c r="D33" t="s">
        <v>346</v>
      </c>
      <c r="E33" t="s">
        <v>53</v>
      </c>
      <c r="F33" t="s">
        <v>766</v>
      </c>
      <c r="G33" t="s">
        <v>767</v>
      </c>
      <c r="H33" t="s">
        <v>768</v>
      </c>
      <c r="I33">
        <v>9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2</v>
      </c>
    </row>
    <row r="34" spans="1:17" ht="20.25" customHeight="1">
      <c r="A34" s="6" t="s">
        <v>136</v>
      </c>
      <c r="B34" t="s">
        <v>350</v>
      </c>
      <c r="C34" t="s">
        <v>351</v>
      </c>
      <c r="D34" t="s">
        <v>352</v>
      </c>
      <c r="E34" t="s">
        <v>53</v>
      </c>
      <c r="F34" t="s">
        <v>769</v>
      </c>
      <c r="G34" t="s">
        <v>770</v>
      </c>
      <c r="H34" t="s">
        <v>771</v>
      </c>
      <c r="I34">
        <v>9</v>
      </c>
      <c r="J34">
        <v>1</v>
      </c>
      <c r="K34">
        <v>1</v>
      </c>
      <c r="L34">
        <v>0</v>
      </c>
      <c r="M34">
        <v>1</v>
      </c>
      <c r="N34">
        <v>1</v>
      </c>
      <c r="O34">
        <v>1</v>
      </c>
      <c r="P34">
        <v>2</v>
      </c>
      <c r="Q34">
        <v>2</v>
      </c>
    </row>
    <row r="35" spans="1:17" ht="20.25" customHeight="1">
      <c r="A35" s="6" t="s">
        <v>147</v>
      </c>
      <c r="B35" t="s">
        <v>358</v>
      </c>
      <c r="C35" t="s">
        <v>359</v>
      </c>
      <c r="D35" t="s">
        <v>360</v>
      </c>
      <c r="E35" t="s">
        <v>53</v>
      </c>
      <c r="F35" t="s">
        <v>772</v>
      </c>
      <c r="G35" t="s">
        <v>773</v>
      </c>
      <c r="H35" t="s">
        <v>774</v>
      </c>
      <c r="I35">
        <v>10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2</v>
      </c>
      <c r="Q35">
        <v>2</v>
      </c>
    </row>
    <row r="36" spans="1:17" ht="20.25" customHeight="1">
      <c r="A36" s="6" t="s">
        <v>164</v>
      </c>
      <c r="B36" t="s">
        <v>369</v>
      </c>
      <c r="C36" t="s">
        <v>370</v>
      </c>
      <c r="D36" t="s">
        <v>371</v>
      </c>
      <c r="E36" t="s">
        <v>53</v>
      </c>
      <c r="F36" t="s">
        <v>775</v>
      </c>
      <c r="G36" t="s">
        <v>776</v>
      </c>
      <c r="H36" t="s">
        <v>777</v>
      </c>
      <c r="I36">
        <v>10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2</v>
      </c>
      <c r="Q36">
        <v>2</v>
      </c>
    </row>
    <row r="37" spans="1:17" ht="20.25" customHeight="1">
      <c r="A37" s="6" t="s">
        <v>41</v>
      </c>
      <c r="B37" t="s">
        <v>392</v>
      </c>
      <c r="C37" t="s">
        <v>393</v>
      </c>
      <c r="D37" t="s">
        <v>394</v>
      </c>
      <c r="E37" t="s">
        <v>53</v>
      </c>
      <c r="F37" t="s">
        <v>778</v>
      </c>
      <c r="G37" t="s">
        <v>779</v>
      </c>
      <c r="H37" t="s">
        <v>780</v>
      </c>
      <c r="I37">
        <v>8.75</v>
      </c>
      <c r="J37">
        <v>1</v>
      </c>
      <c r="K37">
        <v>0.75</v>
      </c>
      <c r="L37">
        <v>1</v>
      </c>
      <c r="M37">
        <v>1</v>
      </c>
      <c r="N37">
        <v>1</v>
      </c>
      <c r="O37">
        <v>1</v>
      </c>
      <c r="P37">
        <v>1</v>
      </c>
      <c r="Q37">
        <v>2</v>
      </c>
    </row>
    <row r="38" spans="1:17" ht="20.25" customHeight="1">
      <c r="A38" s="6" t="s">
        <v>179</v>
      </c>
      <c r="B38" t="s">
        <v>353</v>
      </c>
      <c r="C38" t="s">
        <v>3</v>
      </c>
      <c r="D38" t="s">
        <v>354</v>
      </c>
      <c r="E38" t="s">
        <v>53</v>
      </c>
      <c r="F38" t="s">
        <v>781</v>
      </c>
      <c r="G38" t="s">
        <v>782</v>
      </c>
      <c r="H38" t="s">
        <v>783</v>
      </c>
      <c r="I38">
        <v>8</v>
      </c>
      <c r="J38">
        <v>1</v>
      </c>
      <c r="K38">
        <v>1</v>
      </c>
      <c r="L38">
        <v>1</v>
      </c>
      <c r="M38">
        <v>1</v>
      </c>
      <c r="N38">
        <v>0</v>
      </c>
      <c r="O38">
        <v>1</v>
      </c>
      <c r="P38">
        <v>1</v>
      </c>
      <c r="Q38">
        <v>2</v>
      </c>
    </row>
    <row r="39" spans="1:17" ht="20.25" customHeight="1">
      <c r="A39" s="6" t="s">
        <v>317</v>
      </c>
      <c r="B39" t="s">
        <v>395</v>
      </c>
      <c r="C39" t="s">
        <v>396</v>
      </c>
      <c r="D39" t="s">
        <v>397</v>
      </c>
      <c r="E39" t="s">
        <v>53</v>
      </c>
      <c r="F39" t="s">
        <v>784</v>
      </c>
      <c r="G39" t="s">
        <v>785</v>
      </c>
      <c r="H39" t="s">
        <v>786</v>
      </c>
      <c r="I39">
        <v>9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2</v>
      </c>
    </row>
    <row r="40" spans="1:17" ht="20.25" customHeight="1">
      <c r="A40" s="6" t="s">
        <v>40</v>
      </c>
      <c r="B40" s="85" t="s">
        <v>364</v>
      </c>
      <c r="C40" s="85" t="s">
        <v>365</v>
      </c>
      <c r="D40" s="85" t="s">
        <v>366</v>
      </c>
      <c r="E40" s="85" t="s">
        <v>53</v>
      </c>
      <c r="F40" s="85" t="s">
        <v>367</v>
      </c>
      <c r="G40" s="85" t="s">
        <v>368</v>
      </c>
      <c r="H40" t="s">
        <v>800</v>
      </c>
      <c r="I40">
        <v>9.75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2</v>
      </c>
      <c r="Q40">
        <v>1.71</v>
      </c>
    </row>
    <row r="41" spans="1:17" ht="20.25" customHeight="1">
      <c r="A41" s="6" t="s">
        <v>175</v>
      </c>
      <c r="B41" t="s">
        <v>339</v>
      </c>
      <c r="C41" t="s">
        <v>340</v>
      </c>
      <c r="D41" t="s">
        <v>341</v>
      </c>
      <c r="E41" t="s">
        <v>53</v>
      </c>
      <c r="F41" t="s">
        <v>787</v>
      </c>
      <c r="G41" t="s">
        <v>788</v>
      </c>
      <c r="H41" t="s">
        <v>789</v>
      </c>
      <c r="I41">
        <v>8.7100000000000009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1.71</v>
      </c>
    </row>
    <row r="42" spans="1:17" ht="20.25" customHeight="1">
      <c r="A42" s="6" t="s">
        <v>167</v>
      </c>
      <c r="B42" t="s">
        <v>361</v>
      </c>
      <c r="C42" t="s">
        <v>362</v>
      </c>
      <c r="D42" t="s">
        <v>363</v>
      </c>
      <c r="E42" t="s">
        <v>53</v>
      </c>
      <c r="F42" t="s">
        <v>790</v>
      </c>
      <c r="G42" t="s">
        <v>791</v>
      </c>
      <c r="H42" t="s">
        <v>792</v>
      </c>
      <c r="I42">
        <v>7.75</v>
      </c>
      <c r="J42">
        <v>1</v>
      </c>
      <c r="K42">
        <v>0.75</v>
      </c>
      <c r="L42">
        <v>0</v>
      </c>
      <c r="M42">
        <v>1</v>
      </c>
      <c r="N42">
        <v>1</v>
      </c>
      <c r="O42">
        <v>1</v>
      </c>
      <c r="P42">
        <v>1</v>
      </c>
      <c r="Q42">
        <v>2</v>
      </c>
    </row>
    <row r="43" spans="1:17" ht="20.25" customHeight="1">
      <c r="A43" s="6" t="s">
        <v>162</v>
      </c>
      <c r="B43" t="s">
        <v>407</v>
      </c>
      <c r="C43" t="s">
        <v>408</v>
      </c>
      <c r="D43" t="s">
        <v>409</v>
      </c>
      <c r="E43" t="s">
        <v>53</v>
      </c>
      <c r="F43" t="s">
        <v>793</v>
      </c>
      <c r="G43" t="s">
        <v>794</v>
      </c>
      <c r="H43" t="s">
        <v>795</v>
      </c>
      <c r="I43">
        <v>8.43</v>
      </c>
      <c r="J43">
        <v>1</v>
      </c>
      <c r="K43">
        <v>1</v>
      </c>
      <c r="L43">
        <v>0</v>
      </c>
      <c r="M43">
        <v>1</v>
      </c>
      <c r="N43">
        <v>1</v>
      </c>
      <c r="O43">
        <v>1</v>
      </c>
      <c r="P43">
        <v>2</v>
      </c>
      <c r="Q43">
        <v>1.43</v>
      </c>
    </row>
    <row r="44" spans="1:17" ht="20.25" customHeight="1">
      <c r="A44" s="6" t="s">
        <v>241</v>
      </c>
      <c r="B44" t="s">
        <v>4</v>
      </c>
      <c r="C44" t="s">
        <v>3</v>
      </c>
      <c r="D44" t="s">
        <v>5</v>
      </c>
      <c r="E44" t="s">
        <v>53</v>
      </c>
      <c r="F44" t="s">
        <v>796</v>
      </c>
      <c r="G44" t="s">
        <v>426</v>
      </c>
      <c r="H44" t="s">
        <v>797</v>
      </c>
      <c r="I44">
        <v>9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2</v>
      </c>
    </row>
    <row r="45" spans="1:17" ht="20.25" customHeight="1">
      <c r="A45" s="6" t="s">
        <v>122</v>
      </c>
      <c r="B45" t="s">
        <v>417</v>
      </c>
      <c r="C45" t="s">
        <v>418</v>
      </c>
      <c r="D45" t="s">
        <v>419</v>
      </c>
      <c r="E45" t="s">
        <v>53</v>
      </c>
      <c r="F45" t="s">
        <v>798</v>
      </c>
      <c r="G45" t="s">
        <v>799</v>
      </c>
      <c r="H45" t="s">
        <v>800</v>
      </c>
      <c r="I45">
        <v>7.75</v>
      </c>
      <c r="J45">
        <v>1</v>
      </c>
      <c r="K45">
        <v>0.75</v>
      </c>
      <c r="L45">
        <v>0</v>
      </c>
      <c r="M45">
        <v>1</v>
      </c>
      <c r="N45">
        <v>1</v>
      </c>
      <c r="O45">
        <v>1</v>
      </c>
      <c r="P45">
        <v>1</v>
      </c>
      <c r="Q45">
        <v>2</v>
      </c>
    </row>
    <row r="46" spans="1:17" ht="20.25" customHeight="1">
      <c r="A46" s="6" t="s">
        <v>150</v>
      </c>
      <c r="B46" t="s">
        <v>427</v>
      </c>
      <c r="C46" t="s">
        <v>428</v>
      </c>
      <c r="D46" t="s">
        <v>429</v>
      </c>
      <c r="E46" t="s">
        <v>53</v>
      </c>
      <c r="F46" t="s">
        <v>801</v>
      </c>
      <c r="G46" t="s">
        <v>802</v>
      </c>
      <c r="H46" t="s">
        <v>803</v>
      </c>
      <c r="I46">
        <v>9.75</v>
      </c>
      <c r="J46">
        <v>1</v>
      </c>
      <c r="K46">
        <v>0.75</v>
      </c>
      <c r="L46">
        <v>1</v>
      </c>
      <c r="M46">
        <v>1</v>
      </c>
      <c r="N46">
        <v>1</v>
      </c>
      <c r="O46">
        <v>1</v>
      </c>
      <c r="P46">
        <v>2</v>
      </c>
      <c r="Q46">
        <v>2</v>
      </c>
    </row>
    <row r="47" spans="1:17" ht="20.25" customHeight="1">
      <c r="A47" s="6" t="s">
        <v>38</v>
      </c>
      <c r="B47" t="s">
        <v>423</v>
      </c>
      <c r="C47" t="s">
        <v>424</v>
      </c>
      <c r="D47" t="s">
        <v>425</v>
      </c>
      <c r="E47" t="s">
        <v>53</v>
      </c>
      <c r="F47" t="s">
        <v>802</v>
      </c>
      <c r="G47" t="s">
        <v>804</v>
      </c>
      <c r="H47" t="s">
        <v>805</v>
      </c>
      <c r="I47">
        <v>8.5</v>
      </c>
      <c r="J47">
        <v>1</v>
      </c>
      <c r="K47">
        <v>0.5</v>
      </c>
      <c r="L47">
        <v>1</v>
      </c>
      <c r="M47">
        <v>1</v>
      </c>
      <c r="N47">
        <v>1</v>
      </c>
      <c r="O47">
        <v>1</v>
      </c>
      <c r="P47">
        <v>1</v>
      </c>
      <c r="Q47">
        <v>2</v>
      </c>
    </row>
    <row r="48" spans="1:17" ht="20.25" customHeight="1">
      <c r="A48" s="6" t="s">
        <v>199</v>
      </c>
      <c r="B48" t="s">
        <v>384</v>
      </c>
      <c r="C48" t="s">
        <v>385</v>
      </c>
      <c r="D48" t="s">
        <v>386</v>
      </c>
      <c r="E48" t="s">
        <v>53</v>
      </c>
      <c r="F48" t="s">
        <v>806</v>
      </c>
      <c r="G48" t="s">
        <v>807</v>
      </c>
      <c r="H48" t="s">
        <v>808</v>
      </c>
      <c r="I48">
        <v>9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2</v>
      </c>
    </row>
    <row r="49" spans="1:17" ht="20.25" customHeight="1">
      <c r="A49" s="6" t="s">
        <v>319</v>
      </c>
      <c r="B49" t="s">
        <v>433</v>
      </c>
      <c r="C49" t="s">
        <v>434</v>
      </c>
      <c r="D49" t="s">
        <v>435</v>
      </c>
      <c r="E49" t="s">
        <v>53</v>
      </c>
      <c r="F49" t="s">
        <v>809</v>
      </c>
      <c r="G49" t="s">
        <v>810</v>
      </c>
      <c r="H49" t="s">
        <v>811</v>
      </c>
      <c r="I49">
        <v>9</v>
      </c>
      <c r="J49">
        <v>1</v>
      </c>
      <c r="K49">
        <v>1</v>
      </c>
      <c r="L49">
        <v>0</v>
      </c>
      <c r="M49">
        <v>1</v>
      </c>
      <c r="N49">
        <v>1</v>
      </c>
      <c r="O49">
        <v>1</v>
      </c>
      <c r="P49">
        <v>2</v>
      </c>
      <c r="Q49">
        <v>2</v>
      </c>
    </row>
    <row r="50" spans="1:17" ht="20.25" customHeight="1">
      <c r="A50" s="6" t="s">
        <v>163</v>
      </c>
      <c r="B50" t="s">
        <v>410</v>
      </c>
      <c r="C50" t="s">
        <v>411</v>
      </c>
      <c r="D50" t="s">
        <v>412</v>
      </c>
      <c r="E50" t="s">
        <v>53</v>
      </c>
      <c r="F50" t="s">
        <v>812</v>
      </c>
      <c r="G50" t="s">
        <v>813</v>
      </c>
      <c r="H50" t="s">
        <v>814</v>
      </c>
      <c r="I50">
        <v>10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2</v>
      </c>
      <c r="Q50">
        <v>2</v>
      </c>
    </row>
    <row r="51" spans="1:17" ht="20.25" customHeight="1">
      <c r="A51" s="6" t="s">
        <v>180</v>
      </c>
      <c r="B51" t="s">
        <v>381</v>
      </c>
      <c r="C51" t="s">
        <v>382</v>
      </c>
      <c r="D51" t="s">
        <v>383</v>
      </c>
      <c r="E51" t="s">
        <v>53</v>
      </c>
      <c r="F51" t="s">
        <v>815</v>
      </c>
      <c r="G51" t="s">
        <v>816</v>
      </c>
      <c r="H51" t="s">
        <v>817</v>
      </c>
      <c r="I51">
        <v>10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2</v>
      </c>
      <c r="Q51">
        <v>2</v>
      </c>
    </row>
    <row r="52" spans="1:17" ht="20.25" customHeight="1">
      <c r="A52" s="6" t="s">
        <v>390</v>
      </c>
      <c r="B52" t="s">
        <v>430</v>
      </c>
      <c r="C52" t="s">
        <v>431</v>
      </c>
      <c r="D52" t="s">
        <v>432</v>
      </c>
      <c r="E52" t="s">
        <v>53</v>
      </c>
      <c r="F52" t="s">
        <v>818</v>
      </c>
      <c r="G52" t="s">
        <v>819</v>
      </c>
      <c r="H52" t="s">
        <v>736</v>
      </c>
      <c r="I52">
        <v>9</v>
      </c>
      <c r="J52">
        <v>1</v>
      </c>
      <c r="K52">
        <v>1</v>
      </c>
      <c r="L52">
        <v>0</v>
      </c>
      <c r="M52">
        <v>1</v>
      </c>
      <c r="N52">
        <v>1</v>
      </c>
      <c r="O52">
        <v>1</v>
      </c>
      <c r="P52">
        <v>2</v>
      </c>
      <c r="Q52">
        <v>2</v>
      </c>
    </row>
    <row r="53" spans="1:17" ht="20.25" customHeight="1">
      <c r="A53" s="6" t="s">
        <v>42</v>
      </c>
      <c r="B53" t="s">
        <v>448</v>
      </c>
      <c r="C53" t="s">
        <v>449</v>
      </c>
      <c r="D53" t="s">
        <v>450</v>
      </c>
      <c r="E53" t="s">
        <v>53</v>
      </c>
      <c r="F53" t="s">
        <v>820</v>
      </c>
      <c r="G53" t="s">
        <v>821</v>
      </c>
      <c r="H53" t="s">
        <v>822</v>
      </c>
      <c r="I53">
        <v>10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2</v>
      </c>
      <c r="Q53">
        <v>2</v>
      </c>
    </row>
    <row r="54" spans="1:17" ht="20.25" customHeight="1">
      <c r="A54" s="6" t="s">
        <v>154</v>
      </c>
      <c r="B54" t="s">
        <v>101</v>
      </c>
      <c r="C54" t="s">
        <v>102</v>
      </c>
      <c r="D54" t="s">
        <v>103</v>
      </c>
      <c r="E54" t="s">
        <v>53</v>
      </c>
      <c r="F54" t="s">
        <v>823</v>
      </c>
      <c r="G54" t="s">
        <v>824</v>
      </c>
      <c r="H54" t="s">
        <v>825</v>
      </c>
      <c r="I54">
        <v>7.96</v>
      </c>
      <c r="J54">
        <v>1</v>
      </c>
      <c r="K54">
        <v>0.25</v>
      </c>
      <c r="L54">
        <v>1</v>
      </c>
      <c r="M54">
        <v>1</v>
      </c>
      <c r="N54">
        <v>1</v>
      </c>
      <c r="O54">
        <v>1</v>
      </c>
      <c r="P54">
        <v>1</v>
      </c>
      <c r="Q54">
        <v>1.71</v>
      </c>
    </row>
    <row r="55" spans="1:17" ht="20.25" customHeight="1">
      <c r="A55" s="6" t="s">
        <v>244</v>
      </c>
      <c r="B55" t="s">
        <v>387</v>
      </c>
      <c r="C55" t="s">
        <v>388</v>
      </c>
      <c r="D55" t="s">
        <v>389</v>
      </c>
      <c r="E55" t="s">
        <v>53</v>
      </c>
      <c r="F55" t="s">
        <v>826</v>
      </c>
      <c r="G55" t="s">
        <v>827</v>
      </c>
      <c r="H55" t="s">
        <v>828</v>
      </c>
      <c r="I55">
        <v>8.75</v>
      </c>
      <c r="J55">
        <v>1</v>
      </c>
      <c r="K55">
        <v>0.75</v>
      </c>
      <c r="L55">
        <v>1</v>
      </c>
      <c r="M55">
        <v>1</v>
      </c>
      <c r="N55">
        <v>1</v>
      </c>
      <c r="O55">
        <v>1</v>
      </c>
      <c r="P55">
        <v>1</v>
      </c>
      <c r="Q55">
        <v>2</v>
      </c>
    </row>
    <row r="56" spans="1:17" ht="20.25" customHeight="1">
      <c r="A56" s="6" t="s">
        <v>238</v>
      </c>
      <c r="B56" t="s">
        <v>445</v>
      </c>
      <c r="C56" t="s">
        <v>446</v>
      </c>
      <c r="D56" t="s">
        <v>447</v>
      </c>
      <c r="E56" t="s">
        <v>53</v>
      </c>
      <c r="F56" t="s">
        <v>829</v>
      </c>
      <c r="G56" t="s">
        <v>830</v>
      </c>
      <c r="H56" t="s">
        <v>831</v>
      </c>
      <c r="I56">
        <v>10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2</v>
      </c>
      <c r="Q56">
        <v>2</v>
      </c>
    </row>
    <row r="57" spans="1:17" ht="20.25" customHeight="1">
      <c r="A57" s="6" t="s">
        <v>229</v>
      </c>
      <c r="B57" t="s">
        <v>283</v>
      </c>
      <c r="C57" t="s">
        <v>282</v>
      </c>
      <c r="D57" t="s">
        <v>284</v>
      </c>
      <c r="E57" t="s">
        <v>53</v>
      </c>
      <c r="F57" t="s">
        <v>832</v>
      </c>
      <c r="G57" t="s">
        <v>833</v>
      </c>
      <c r="H57" t="s">
        <v>834</v>
      </c>
      <c r="I57">
        <v>8.7100000000000009</v>
      </c>
      <c r="J57">
        <v>1</v>
      </c>
      <c r="K57">
        <v>1</v>
      </c>
      <c r="L57">
        <v>0</v>
      </c>
      <c r="M57">
        <v>1</v>
      </c>
      <c r="N57">
        <v>1</v>
      </c>
      <c r="O57">
        <v>1</v>
      </c>
      <c r="P57">
        <v>2</v>
      </c>
      <c r="Q57">
        <v>1.71</v>
      </c>
    </row>
    <row r="58" spans="1:17" ht="20.25" customHeight="1">
      <c r="A58" s="6" t="s">
        <v>457</v>
      </c>
      <c r="B58" t="s">
        <v>7</v>
      </c>
      <c r="C58" t="s">
        <v>6</v>
      </c>
      <c r="D58" t="s">
        <v>8</v>
      </c>
      <c r="E58" t="s">
        <v>53</v>
      </c>
      <c r="F58" t="s">
        <v>835</v>
      </c>
      <c r="G58" t="s">
        <v>836</v>
      </c>
      <c r="H58" t="s">
        <v>837</v>
      </c>
      <c r="I58">
        <v>7.75</v>
      </c>
      <c r="J58">
        <v>0</v>
      </c>
      <c r="K58">
        <v>0.75</v>
      </c>
      <c r="L58">
        <v>1</v>
      </c>
      <c r="M58">
        <v>0</v>
      </c>
      <c r="N58">
        <v>1</v>
      </c>
      <c r="O58">
        <v>1</v>
      </c>
      <c r="P58">
        <v>2</v>
      </c>
      <c r="Q58">
        <v>2</v>
      </c>
    </row>
    <row r="59" spans="1:17" ht="20.25" customHeight="1">
      <c r="A59" s="6" t="s">
        <v>130</v>
      </c>
      <c r="B59" t="s">
        <v>355</v>
      </c>
      <c r="C59" t="s">
        <v>356</v>
      </c>
      <c r="D59" t="s">
        <v>357</v>
      </c>
      <c r="E59" t="s">
        <v>53</v>
      </c>
      <c r="F59" t="s">
        <v>838</v>
      </c>
      <c r="G59" t="s">
        <v>839</v>
      </c>
      <c r="H59" t="s">
        <v>416</v>
      </c>
      <c r="I59">
        <v>9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2</v>
      </c>
    </row>
    <row r="60" spans="1:17" ht="20.25" customHeight="1">
      <c r="A60" s="6" t="s">
        <v>186</v>
      </c>
      <c r="B60" t="s">
        <v>454</v>
      </c>
      <c r="C60" t="s">
        <v>455</v>
      </c>
      <c r="D60" t="s">
        <v>456</v>
      </c>
      <c r="E60" t="s">
        <v>53</v>
      </c>
      <c r="F60" t="s">
        <v>840</v>
      </c>
      <c r="G60" t="s">
        <v>841</v>
      </c>
      <c r="H60" t="s">
        <v>842</v>
      </c>
      <c r="I60">
        <v>8.2100000000000009</v>
      </c>
      <c r="J60">
        <v>1</v>
      </c>
      <c r="K60">
        <v>0.5</v>
      </c>
      <c r="L60">
        <v>1</v>
      </c>
      <c r="M60">
        <v>1</v>
      </c>
      <c r="N60">
        <v>1</v>
      </c>
      <c r="O60">
        <v>1</v>
      </c>
      <c r="P60">
        <v>1</v>
      </c>
      <c r="Q60">
        <v>1.71</v>
      </c>
    </row>
    <row r="61" spans="1:17" ht="20.25" customHeight="1">
      <c r="A61" s="6" t="s">
        <v>304</v>
      </c>
      <c r="B61" t="s">
        <v>451</v>
      </c>
      <c r="C61" t="s">
        <v>452</v>
      </c>
      <c r="D61" t="s">
        <v>453</v>
      </c>
      <c r="E61" t="s">
        <v>53</v>
      </c>
      <c r="F61" t="s">
        <v>843</v>
      </c>
      <c r="G61" t="s">
        <v>844</v>
      </c>
      <c r="H61" t="s">
        <v>845</v>
      </c>
      <c r="I61">
        <v>8.5</v>
      </c>
      <c r="J61">
        <v>1</v>
      </c>
      <c r="K61">
        <v>0.5</v>
      </c>
      <c r="L61">
        <v>1</v>
      </c>
      <c r="M61">
        <v>1</v>
      </c>
      <c r="N61">
        <v>1</v>
      </c>
      <c r="O61">
        <v>1</v>
      </c>
      <c r="P61">
        <v>1</v>
      </c>
      <c r="Q61">
        <v>2</v>
      </c>
    </row>
    <row r="62" spans="1:17" ht="20.25" customHeight="1">
      <c r="A62" s="6" t="s">
        <v>159</v>
      </c>
      <c r="B62" t="s">
        <v>467</v>
      </c>
      <c r="C62" t="s">
        <v>468</v>
      </c>
      <c r="D62" t="s">
        <v>469</v>
      </c>
      <c r="E62" t="s">
        <v>53</v>
      </c>
      <c r="F62" t="s">
        <v>846</v>
      </c>
      <c r="G62" t="s">
        <v>847</v>
      </c>
      <c r="H62" t="s">
        <v>848</v>
      </c>
      <c r="I62">
        <v>8.75</v>
      </c>
      <c r="J62">
        <v>1</v>
      </c>
      <c r="K62">
        <v>0.75</v>
      </c>
      <c r="L62">
        <v>1</v>
      </c>
      <c r="M62">
        <v>1</v>
      </c>
      <c r="N62">
        <v>1</v>
      </c>
      <c r="O62">
        <v>1</v>
      </c>
      <c r="P62">
        <v>1</v>
      </c>
      <c r="Q62">
        <v>2</v>
      </c>
    </row>
    <row r="63" spans="1:17" ht="20.25" customHeight="1">
      <c r="A63" s="6" t="s">
        <v>458</v>
      </c>
      <c r="B63" t="s">
        <v>478</v>
      </c>
      <c r="C63" t="s">
        <v>479</v>
      </c>
      <c r="D63" t="s">
        <v>480</v>
      </c>
      <c r="E63" t="s">
        <v>53</v>
      </c>
      <c r="F63" t="s">
        <v>849</v>
      </c>
      <c r="G63" t="s">
        <v>850</v>
      </c>
      <c r="H63" t="s">
        <v>851</v>
      </c>
      <c r="I63">
        <v>8.4600000000000009</v>
      </c>
      <c r="J63">
        <v>1</v>
      </c>
      <c r="K63">
        <v>0.75</v>
      </c>
      <c r="L63">
        <v>1</v>
      </c>
      <c r="M63">
        <v>1</v>
      </c>
      <c r="N63">
        <v>1</v>
      </c>
      <c r="O63">
        <v>1</v>
      </c>
      <c r="P63">
        <v>1</v>
      </c>
      <c r="Q63">
        <v>1.71</v>
      </c>
    </row>
    <row r="64" spans="1:17" ht="20.25" customHeight="1">
      <c r="A64" s="6" t="s">
        <v>47</v>
      </c>
      <c r="B64" t="s">
        <v>13</v>
      </c>
      <c r="C64" t="s">
        <v>12</v>
      </c>
      <c r="D64" t="s">
        <v>14</v>
      </c>
      <c r="E64" t="s">
        <v>53</v>
      </c>
      <c r="F64" t="s">
        <v>852</v>
      </c>
      <c r="G64" t="s">
        <v>853</v>
      </c>
      <c r="H64" t="s">
        <v>854</v>
      </c>
      <c r="I64">
        <v>8.25</v>
      </c>
      <c r="J64">
        <v>0</v>
      </c>
      <c r="K64">
        <v>0.25</v>
      </c>
      <c r="L64">
        <v>1</v>
      </c>
      <c r="M64">
        <v>1</v>
      </c>
      <c r="N64">
        <v>1</v>
      </c>
      <c r="O64">
        <v>1</v>
      </c>
      <c r="P64">
        <v>2</v>
      </c>
      <c r="Q64">
        <v>2</v>
      </c>
    </row>
    <row r="65" spans="1:17" ht="20.25" customHeight="1">
      <c r="A65" s="6" t="s">
        <v>189</v>
      </c>
      <c r="B65" t="s">
        <v>470</v>
      </c>
      <c r="C65" t="s">
        <v>471</v>
      </c>
      <c r="D65" t="s">
        <v>472</v>
      </c>
      <c r="E65" t="s">
        <v>53</v>
      </c>
      <c r="F65" t="s">
        <v>855</v>
      </c>
      <c r="G65" t="s">
        <v>856</v>
      </c>
      <c r="H65" t="s">
        <v>857</v>
      </c>
      <c r="I65">
        <v>8.5</v>
      </c>
      <c r="J65">
        <v>0</v>
      </c>
      <c r="K65">
        <v>0.5</v>
      </c>
      <c r="L65">
        <v>1</v>
      </c>
      <c r="M65">
        <v>1</v>
      </c>
      <c r="N65">
        <v>1</v>
      </c>
      <c r="O65">
        <v>1</v>
      </c>
      <c r="P65">
        <v>2</v>
      </c>
      <c r="Q65">
        <v>2</v>
      </c>
    </row>
    <row r="66" spans="1:17" ht="20.25" customHeight="1">
      <c r="A66" s="6" t="s">
        <v>459</v>
      </c>
      <c r="B66" t="s">
        <v>420</v>
      </c>
      <c r="C66" t="s">
        <v>421</v>
      </c>
      <c r="D66" t="s">
        <v>422</v>
      </c>
      <c r="E66" t="s">
        <v>53</v>
      </c>
      <c r="F66" t="s">
        <v>858</v>
      </c>
      <c r="G66" t="s">
        <v>485</v>
      </c>
      <c r="H66" t="s">
        <v>859</v>
      </c>
      <c r="I66">
        <v>9</v>
      </c>
      <c r="J66">
        <v>1</v>
      </c>
      <c r="K66">
        <v>1</v>
      </c>
      <c r="L66">
        <v>1</v>
      </c>
      <c r="M66">
        <v>1</v>
      </c>
      <c r="N66">
        <v>0</v>
      </c>
      <c r="O66">
        <v>1</v>
      </c>
      <c r="P66">
        <v>2</v>
      </c>
      <c r="Q66">
        <v>2</v>
      </c>
    </row>
    <row r="67" spans="1:17" ht="20.25" customHeight="1">
      <c r="A67" s="6" t="s">
        <v>188</v>
      </c>
      <c r="B67" t="s">
        <v>63</v>
      </c>
      <c r="C67" t="s">
        <v>56</v>
      </c>
      <c r="D67" t="s">
        <v>54</v>
      </c>
      <c r="E67" t="s">
        <v>53</v>
      </c>
      <c r="F67" t="s">
        <v>860</v>
      </c>
      <c r="G67" t="s">
        <v>861</v>
      </c>
      <c r="H67" t="s">
        <v>862</v>
      </c>
      <c r="I67">
        <v>9</v>
      </c>
      <c r="J67">
        <v>0</v>
      </c>
      <c r="K67">
        <v>1</v>
      </c>
      <c r="L67">
        <v>1</v>
      </c>
      <c r="M67">
        <v>1</v>
      </c>
      <c r="N67">
        <v>1</v>
      </c>
      <c r="O67">
        <v>1</v>
      </c>
      <c r="P67">
        <v>2</v>
      </c>
      <c r="Q67">
        <v>2</v>
      </c>
    </row>
    <row r="68" spans="1:17" ht="20.25" customHeight="1">
      <c r="A68" s="6" t="s">
        <v>48</v>
      </c>
      <c r="B68" t="s">
        <v>442</v>
      </c>
      <c r="C68" t="s">
        <v>443</v>
      </c>
      <c r="D68" t="s">
        <v>444</v>
      </c>
      <c r="E68" t="s">
        <v>53</v>
      </c>
      <c r="F68" t="s">
        <v>863</v>
      </c>
      <c r="G68" t="s">
        <v>864</v>
      </c>
      <c r="H68" t="s">
        <v>865</v>
      </c>
      <c r="I68">
        <v>7.75</v>
      </c>
      <c r="J68">
        <v>1</v>
      </c>
      <c r="K68">
        <v>0.75</v>
      </c>
      <c r="L68">
        <v>0</v>
      </c>
      <c r="M68">
        <v>1</v>
      </c>
      <c r="N68">
        <v>1</v>
      </c>
      <c r="O68">
        <v>1</v>
      </c>
      <c r="P68">
        <v>1</v>
      </c>
      <c r="Q68">
        <v>2</v>
      </c>
    </row>
    <row r="69" spans="1:17" ht="20.25" customHeight="1">
      <c r="A69" s="6" t="s">
        <v>37</v>
      </c>
      <c r="B69" t="s">
        <v>498</v>
      </c>
      <c r="C69" t="s">
        <v>499</v>
      </c>
      <c r="D69" t="s">
        <v>500</v>
      </c>
      <c r="E69" t="s">
        <v>53</v>
      </c>
      <c r="F69" t="s">
        <v>866</v>
      </c>
      <c r="G69" t="s">
        <v>867</v>
      </c>
      <c r="H69" t="s">
        <v>868</v>
      </c>
      <c r="I69">
        <v>8.75</v>
      </c>
      <c r="J69">
        <v>1</v>
      </c>
      <c r="K69">
        <v>0.75</v>
      </c>
      <c r="L69">
        <v>1</v>
      </c>
      <c r="M69">
        <v>1</v>
      </c>
      <c r="N69">
        <v>1</v>
      </c>
      <c r="O69">
        <v>1</v>
      </c>
      <c r="P69">
        <v>1</v>
      </c>
      <c r="Q69">
        <v>2</v>
      </c>
    </row>
    <row r="70" spans="1:17" ht="20.25" customHeight="1">
      <c r="A70" s="6" t="s">
        <v>183</v>
      </c>
      <c r="B70" t="s">
        <v>436</v>
      </c>
      <c r="C70" t="s">
        <v>437</v>
      </c>
      <c r="D70" t="s">
        <v>438</v>
      </c>
      <c r="E70" t="s">
        <v>53</v>
      </c>
      <c r="F70" t="s">
        <v>869</v>
      </c>
      <c r="G70" t="s">
        <v>870</v>
      </c>
      <c r="H70" t="s">
        <v>871</v>
      </c>
      <c r="I70">
        <v>8.5</v>
      </c>
      <c r="J70">
        <v>1</v>
      </c>
      <c r="K70">
        <v>0.5</v>
      </c>
      <c r="L70">
        <v>1</v>
      </c>
      <c r="M70">
        <v>1</v>
      </c>
      <c r="N70">
        <v>1</v>
      </c>
      <c r="O70">
        <v>1</v>
      </c>
      <c r="P70">
        <v>1</v>
      </c>
      <c r="Q70">
        <v>2</v>
      </c>
    </row>
    <row r="71" spans="1:17" ht="20.25" customHeight="1">
      <c r="A71" s="6" t="s">
        <v>307</v>
      </c>
      <c r="B71" t="s">
        <v>501</v>
      </c>
      <c r="C71" t="s">
        <v>260</v>
      </c>
      <c r="D71" t="s">
        <v>502</v>
      </c>
      <c r="E71" t="s">
        <v>53</v>
      </c>
      <c r="F71" t="s">
        <v>872</v>
      </c>
      <c r="G71" t="s">
        <v>873</v>
      </c>
      <c r="H71" t="s">
        <v>874</v>
      </c>
      <c r="I71">
        <v>8</v>
      </c>
      <c r="J71">
        <v>0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2</v>
      </c>
    </row>
    <row r="72" spans="1:17" ht="20.25" customHeight="1">
      <c r="A72" s="6" t="s">
        <v>460</v>
      </c>
      <c r="B72" t="s">
        <v>495</v>
      </c>
      <c r="C72" t="s">
        <v>496</v>
      </c>
      <c r="D72" t="s">
        <v>497</v>
      </c>
      <c r="E72" t="s">
        <v>53</v>
      </c>
      <c r="F72" t="s">
        <v>875</v>
      </c>
      <c r="G72" t="s">
        <v>876</v>
      </c>
      <c r="H72" t="s">
        <v>877</v>
      </c>
      <c r="I72">
        <v>7.75</v>
      </c>
      <c r="J72">
        <v>1</v>
      </c>
      <c r="K72">
        <v>0.75</v>
      </c>
      <c r="L72">
        <v>0</v>
      </c>
      <c r="M72">
        <v>1</v>
      </c>
      <c r="N72">
        <v>1</v>
      </c>
      <c r="O72">
        <v>1</v>
      </c>
      <c r="P72">
        <v>1</v>
      </c>
      <c r="Q72">
        <v>2</v>
      </c>
    </row>
    <row r="73" spans="1:17" ht="20.25" customHeight="1">
      <c r="A73" s="6" t="s">
        <v>33</v>
      </c>
      <c r="B73" t="s">
        <v>489</v>
      </c>
      <c r="C73" t="s">
        <v>490</v>
      </c>
      <c r="D73" t="s">
        <v>491</v>
      </c>
      <c r="E73" t="s">
        <v>53</v>
      </c>
      <c r="F73" t="s">
        <v>878</v>
      </c>
      <c r="G73" t="s">
        <v>879</v>
      </c>
      <c r="H73" t="s">
        <v>880</v>
      </c>
      <c r="I73">
        <v>8.18</v>
      </c>
      <c r="J73">
        <v>1</v>
      </c>
      <c r="K73">
        <v>0.75</v>
      </c>
      <c r="L73">
        <v>1</v>
      </c>
      <c r="M73">
        <v>1</v>
      </c>
      <c r="N73">
        <v>1</v>
      </c>
      <c r="O73">
        <v>1</v>
      </c>
      <c r="P73">
        <v>1</v>
      </c>
      <c r="Q73">
        <v>1.43</v>
      </c>
    </row>
    <row r="74" spans="1:17" ht="20.25" customHeight="1">
      <c r="A74" s="6" t="s">
        <v>231</v>
      </c>
      <c r="B74" t="s">
        <v>461</v>
      </c>
      <c r="C74" t="s">
        <v>462</v>
      </c>
      <c r="D74" t="s">
        <v>463</v>
      </c>
      <c r="E74" t="s">
        <v>53</v>
      </c>
      <c r="F74" t="s">
        <v>881</v>
      </c>
      <c r="G74" t="s">
        <v>882</v>
      </c>
      <c r="H74" t="s">
        <v>883</v>
      </c>
      <c r="I74">
        <v>8.5</v>
      </c>
      <c r="J74">
        <v>1</v>
      </c>
      <c r="K74">
        <v>0.5</v>
      </c>
      <c r="L74">
        <v>1</v>
      </c>
      <c r="M74">
        <v>1</v>
      </c>
      <c r="N74">
        <v>1</v>
      </c>
      <c r="O74">
        <v>1</v>
      </c>
      <c r="P74">
        <v>1</v>
      </c>
      <c r="Q74">
        <v>2</v>
      </c>
    </row>
    <row r="75" spans="1:17" ht="20.25" customHeight="1">
      <c r="A75" s="6" t="s">
        <v>512</v>
      </c>
      <c r="B75" t="s">
        <v>506</v>
      </c>
      <c r="C75" t="s">
        <v>507</v>
      </c>
      <c r="D75" t="s">
        <v>508</v>
      </c>
      <c r="E75" t="s">
        <v>53</v>
      </c>
      <c r="F75" t="s">
        <v>884</v>
      </c>
      <c r="G75" t="s">
        <v>885</v>
      </c>
      <c r="H75" t="s">
        <v>886</v>
      </c>
      <c r="I75">
        <v>8.4600000000000009</v>
      </c>
      <c r="J75">
        <v>1</v>
      </c>
      <c r="K75">
        <v>0.75</v>
      </c>
      <c r="L75">
        <v>1</v>
      </c>
      <c r="M75">
        <v>1</v>
      </c>
      <c r="N75">
        <v>1</v>
      </c>
      <c r="O75">
        <v>1</v>
      </c>
      <c r="P75">
        <v>1</v>
      </c>
      <c r="Q75">
        <v>1.71</v>
      </c>
    </row>
    <row r="76" spans="1:17" ht="20.25" customHeight="1">
      <c r="A76" s="6" t="s">
        <v>44</v>
      </c>
      <c r="B76" t="s">
        <v>509</v>
      </c>
      <c r="C76" t="s">
        <v>510</v>
      </c>
      <c r="D76" t="s">
        <v>511</v>
      </c>
      <c r="E76" t="s">
        <v>53</v>
      </c>
      <c r="F76" t="s">
        <v>887</v>
      </c>
      <c r="G76" t="s">
        <v>888</v>
      </c>
      <c r="H76" t="s">
        <v>889</v>
      </c>
      <c r="I76">
        <v>9</v>
      </c>
      <c r="J76">
        <v>1</v>
      </c>
      <c r="K76">
        <v>1</v>
      </c>
      <c r="L76">
        <v>0</v>
      </c>
      <c r="M76">
        <v>1</v>
      </c>
      <c r="N76">
        <v>1</v>
      </c>
      <c r="O76">
        <v>1</v>
      </c>
      <c r="P76">
        <v>2</v>
      </c>
      <c r="Q76">
        <v>2</v>
      </c>
    </row>
    <row r="77" spans="1:17" ht="20.25" customHeight="1">
      <c r="A77" s="6" t="s">
        <v>132</v>
      </c>
      <c r="B77" t="s">
        <v>347</v>
      </c>
      <c r="C77" t="s">
        <v>348</v>
      </c>
      <c r="D77" t="s">
        <v>349</v>
      </c>
      <c r="E77" t="s">
        <v>53</v>
      </c>
      <c r="F77" t="s">
        <v>890</v>
      </c>
      <c r="G77" t="s">
        <v>891</v>
      </c>
      <c r="H77" t="s">
        <v>892</v>
      </c>
      <c r="I77">
        <v>9.4600000000000009</v>
      </c>
      <c r="J77">
        <v>1</v>
      </c>
      <c r="K77">
        <v>0.75</v>
      </c>
      <c r="L77">
        <v>1</v>
      </c>
      <c r="M77">
        <v>1</v>
      </c>
      <c r="N77">
        <v>1</v>
      </c>
      <c r="O77">
        <v>1</v>
      </c>
      <c r="P77">
        <v>2</v>
      </c>
      <c r="Q77">
        <v>1.71</v>
      </c>
    </row>
    <row r="78" spans="1:17" ht="20.25" customHeight="1">
      <c r="A78" s="6" t="s">
        <v>138</v>
      </c>
      <c r="B78" t="s">
        <v>521</v>
      </c>
      <c r="C78" t="s">
        <v>522</v>
      </c>
      <c r="D78" t="s">
        <v>523</v>
      </c>
      <c r="E78" t="s">
        <v>53</v>
      </c>
      <c r="F78" t="s">
        <v>893</v>
      </c>
      <c r="G78" t="s">
        <v>520</v>
      </c>
      <c r="H78" t="s">
        <v>894</v>
      </c>
      <c r="I78">
        <v>9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2</v>
      </c>
    </row>
    <row r="79" spans="1:17" ht="20.25" customHeight="1">
      <c r="A79" s="6" t="s">
        <v>513</v>
      </c>
      <c r="B79" t="s">
        <v>517</v>
      </c>
      <c r="C79" t="s">
        <v>518</v>
      </c>
      <c r="D79" t="s">
        <v>519</v>
      </c>
      <c r="E79" t="s">
        <v>53</v>
      </c>
      <c r="F79" t="s">
        <v>895</v>
      </c>
      <c r="G79" t="s">
        <v>896</v>
      </c>
      <c r="H79" t="s">
        <v>897</v>
      </c>
      <c r="I79">
        <v>9.2100000000000009</v>
      </c>
      <c r="J79">
        <v>1</v>
      </c>
      <c r="K79">
        <v>0.5</v>
      </c>
      <c r="L79">
        <v>1</v>
      </c>
      <c r="M79">
        <v>1</v>
      </c>
      <c r="N79">
        <v>1</v>
      </c>
      <c r="O79">
        <v>1</v>
      </c>
      <c r="P79">
        <v>2</v>
      </c>
      <c r="Q79">
        <v>1.71</v>
      </c>
    </row>
    <row r="80" spans="1:17" ht="20.25" customHeight="1">
      <c r="A80" s="6" t="s">
        <v>127</v>
      </c>
      <c r="B80" t="s">
        <v>413</v>
      </c>
      <c r="C80" t="s">
        <v>414</v>
      </c>
      <c r="D80" t="s">
        <v>415</v>
      </c>
      <c r="E80" t="s">
        <v>53</v>
      </c>
      <c r="F80" t="s">
        <v>898</v>
      </c>
      <c r="G80" t="s">
        <v>899</v>
      </c>
      <c r="H80" t="s">
        <v>900</v>
      </c>
      <c r="I80">
        <v>9.18</v>
      </c>
      <c r="J80">
        <v>1</v>
      </c>
      <c r="K80">
        <v>0.75</v>
      </c>
      <c r="L80">
        <v>1</v>
      </c>
      <c r="M80">
        <v>1</v>
      </c>
      <c r="N80">
        <v>1</v>
      </c>
      <c r="O80">
        <v>1</v>
      </c>
      <c r="P80">
        <v>2</v>
      </c>
      <c r="Q80">
        <v>1.43</v>
      </c>
    </row>
    <row r="81" spans="1:17" ht="20.25" customHeight="1">
      <c r="A81" s="6" t="s">
        <v>34</v>
      </c>
      <c r="B81" t="s">
        <v>483</v>
      </c>
      <c r="C81" t="s">
        <v>362</v>
      </c>
      <c r="D81" t="s">
        <v>484</v>
      </c>
      <c r="E81" t="s">
        <v>53</v>
      </c>
      <c r="F81" t="s">
        <v>901</v>
      </c>
      <c r="G81" t="s">
        <v>902</v>
      </c>
      <c r="H81" t="s">
        <v>903</v>
      </c>
      <c r="I81">
        <v>8.75</v>
      </c>
      <c r="J81">
        <v>0</v>
      </c>
      <c r="K81">
        <v>0.75</v>
      </c>
      <c r="L81">
        <v>1</v>
      </c>
      <c r="M81">
        <v>1</v>
      </c>
      <c r="N81">
        <v>1</v>
      </c>
      <c r="O81">
        <v>1</v>
      </c>
      <c r="P81">
        <v>2</v>
      </c>
      <c r="Q81">
        <v>2</v>
      </c>
    </row>
    <row r="82" spans="1:17" ht="20.25" customHeight="1">
      <c r="A82" s="6" t="s">
        <v>391</v>
      </c>
      <c r="B82" t="s">
        <v>464</v>
      </c>
      <c r="C82" t="s">
        <v>465</v>
      </c>
      <c r="D82" t="s">
        <v>466</v>
      </c>
      <c r="E82" t="s">
        <v>53</v>
      </c>
      <c r="F82" t="s">
        <v>904</v>
      </c>
      <c r="G82" t="s">
        <v>905</v>
      </c>
      <c r="H82" t="s">
        <v>906</v>
      </c>
      <c r="I82">
        <v>8</v>
      </c>
      <c r="J82">
        <v>1</v>
      </c>
      <c r="K82">
        <v>1</v>
      </c>
      <c r="L82">
        <v>0</v>
      </c>
      <c r="M82">
        <v>1</v>
      </c>
      <c r="N82">
        <v>1</v>
      </c>
      <c r="O82">
        <v>1</v>
      </c>
      <c r="P82">
        <v>1</v>
      </c>
      <c r="Q82">
        <v>2</v>
      </c>
    </row>
    <row r="83" spans="1:17" ht="20.25" customHeight="1">
      <c r="A83" s="6" t="s">
        <v>139</v>
      </c>
      <c r="B83" t="s">
        <v>398</v>
      </c>
      <c r="C83" t="s">
        <v>399</v>
      </c>
      <c r="D83" t="s">
        <v>400</v>
      </c>
      <c r="E83" t="s">
        <v>53</v>
      </c>
      <c r="F83" t="s">
        <v>907</v>
      </c>
      <c r="G83" t="s">
        <v>908</v>
      </c>
      <c r="H83" t="s">
        <v>909</v>
      </c>
      <c r="I83">
        <v>8.2100000000000009</v>
      </c>
      <c r="J83">
        <v>1</v>
      </c>
      <c r="K83">
        <v>0.5</v>
      </c>
      <c r="L83">
        <v>1</v>
      </c>
      <c r="M83">
        <v>1</v>
      </c>
      <c r="N83">
        <v>1</v>
      </c>
      <c r="O83">
        <v>1</v>
      </c>
      <c r="P83">
        <v>1</v>
      </c>
      <c r="Q83">
        <v>1.71</v>
      </c>
    </row>
    <row r="84" spans="1:17" ht="20.25" customHeight="1">
      <c r="A84" s="6" t="s">
        <v>210</v>
      </c>
      <c r="B84" t="s">
        <v>375</v>
      </c>
      <c r="C84" t="s">
        <v>376</v>
      </c>
      <c r="D84" t="s">
        <v>377</v>
      </c>
      <c r="E84" t="s">
        <v>53</v>
      </c>
      <c r="F84" t="s">
        <v>910</v>
      </c>
      <c r="G84" t="s">
        <v>911</v>
      </c>
      <c r="H84" t="s">
        <v>777</v>
      </c>
      <c r="I84">
        <v>9.75</v>
      </c>
      <c r="J84">
        <v>1</v>
      </c>
      <c r="K84">
        <v>0.75</v>
      </c>
      <c r="L84">
        <v>1</v>
      </c>
      <c r="M84">
        <v>1</v>
      </c>
      <c r="N84">
        <v>1</v>
      </c>
      <c r="O84">
        <v>1</v>
      </c>
      <c r="P84">
        <v>2</v>
      </c>
      <c r="Q84">
        <v>2</v>
      </c>
    </row>
    <row r="85" spans="1:17" ht="20.25" customHeight="1">
      <c r="A85" s="6" t="s">
        <v>190</v>
      </c>
      <c r="B85" t="s">
        <v>531</v>
      </c>
      <c r="C85" t="s">
        <v>532</v>
      </c>
      <c r="D85" t="s">
        <v>533</v>
      </c>
      <c r="E85" t="s">
        <v>53</v>
      </c>
      <c r="F85" t="s">
        <v>912</v>
      </c>
      <c r="G85" t="s">
        <v>913</v>
      </c>
      <c r="H85" t="s">
        <v>914</v>
      </c>
      <c r="I85">
        <v>9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2</v>
      </c>
    </row>
    <row r="86" spans="1:17" ht="20.25" customHeight="1">
      <c r="A86" s="6" t="s">
        <v>143</v>
      </c>
      <c r="B86" t="s">
        <v>534</v>
      </c>
      <c r="C86" t="s">
        <v>535</v>
      </c>
      <c r="D86" t="s">
        <v>536</v>
      </c>
      <c r="E86" t="s">
        <v>53</v>
      </c>
      <c r="F86" t="s">
        <v>915</v>
      </c>
      <c r="G86" t="s">
        <v>916</v>
      </c>
      <c r="H86" t="s">
        <v>917</v>
      </c>
      <c r="I86">
        <v>8.9600000000000009</v>
      </c>
      <c r="J86">
        <v>1</v>
      </c>
      <c r="K86">
        <v>0.25</v>
      </c>
      <c r="L86">
        <v>1</v>
      </c>
      <c r="M86">
        <v>1</v>
      </c>
      <c r="N86">
        <v>1</v>
      </c>
      <c r="O86">
        <v>1</v>
      </c>
      <c r="P86">
        <v>2</v>
      </c>
      <c r="Q86">
        <v>1.71</v>
      </c>
    </row>
    <row r="87" spans="1:17" ht="20.25" customHeight="1">
      <c r="A87" s="6" t="s">
        <v>239</v>
      </c>
      <c r="B87" t="s">
        <v>537</v>
      </c>
      <c r="C87" t="s">
        <v>538</v>
      </c>
      <c r="D87" t="s">
        <v>539</v>
      </c>
      <c r="E87" t="s">
        <v>53</v>
      </c>
      <c r="F87" t="s">
        <v>918</v>
      </c>
      <c r="G87" t="s">
        <v>919</v>
      </c>
      <c r="H87" t="s">
        <v>771</v>
      </c>
      <c r="I87">
        <v>9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2</v>
      </c>
    </row>
    <row r="88" spans="1:17" ht="20.25" customHeight="1">
      <c r="A88" s="6" t="s">
        <v>202</v>
      </c>
      <c r="B88" t="s">
        <v>549</v>
      </c>
      <c r="C88" t="s">
        <v>550</v>
      </c>
      <c r="D88" t="s">
        <v>551</v>
      </c>
      <c r="E88" t="s">
        <v>53</v>
      </c>
      <c r="F88" t="s">
        <v>920</v>
      </c>
      <c r="G88" t="s">
        <v>921</v>
      </c>
      <c r="H88" t="s">
        <v>922</v>
      </c>
      <c r="I88">
        <v>9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2</v>
      </c>
    </row>
    <row r="89" spans="1:17" ht="20.25" customHeight="1">
      <c r="A89" s="6" t="s">
        <v>170</v>
      </c>
      <c r="B89" t="s">
        <v>552</v>
      </c>
      <c r="C89" t="s">
        <v>553</v>
      </c>
      <c r="D89" t="s">
        <v>554</v>
      </c>
      <c r="E89" t="s">
        <v>53</v>
      </c>
      <c r="F89" t="s">
        <v>923</v>
      </c>
      <c r="G89" t="s">
        <v>924</v>
      </c>
      <c r="H89" t="s">
        <v>925</v>
      </c>
      <c r="I89">
        <v>7.5</v>
      </c>
      <c r="J89">
        <v>1</v>
      </c>
      <c r="K89">
        <v>0.5</v>
      </c>
      <c r="L89">
        <v>0</v>
      </c>
      <c r="M89">
        <v>1</v>
      </c>
      <c r="N89">
        <v>1</v>
      </c>
      <c r="O89">
        <v>1</v>
      </c>
      <c r="P89">
        <v>1</v>
      </c>
      <c r="Q89">
        <v>2</v>
      </c>
    </row>
    <row r="90" spans="1:17" ht="20.25" customHeight="1">
      <c r="A90" s="6" t="s">
        <v>321</v>
      </c>
      <c r="B90" t="s">
        <v>514</v>
      </c>
      <c r="C90" t="s">
        <v>515</v>
      </c>
      <c r="D90" t="s">
        <v>516</v>
      </c>
      <c r="E90" t="s">
        <v>53</v>
      </c>
      <c r="F90" t="s">
        <v>926</v>
      </c>
      <c r="G90" t="s">
        <v>927</v>
      </c>
      <c r="H90" t="s">
        <v>928</v>
      </c>
      <c r="I90">
        <v>8.75</v>
      </c>
      <c r="J90">
        <v>1</v>
      </c>
      <c r="K90">
        <v>0.75</v>
      </c>
      <c r="L90">
        <v>1</v>
      </c>
      <c r="M90">
        <v>1</v>
      </c>
      <c r="N90">
        <v>1</v>
      </c>
      <c r="O90">
        <v>1</v>
      </c>
      <c r="P90">
        <v>1</v>
      </c>
      <c r="Q90">
        <v>2</v>
      </c>
    </row>
    <row r="91" spans="1:17" ht="20.25" customHeight="1">
      <c r="A91" s="6" t="s">
        <v>158</v>
      </c>
      <c r="B91" t="s">
        <v>558</v>
      </c>
      <c r="C91" t="s">
        <v>559</v>
      </c>
      <c r="D91" t="s">
        <v>560</v>
      </c>
      <c r="E91" t="s">
        <v>53</v>
      </c>
      <c r="F91" t="s">
        <v>929</v>
      </c>
      <c r="G91" t="s">
        <v>930</v>
      </c>
      <c r="H91" t="s">
        <v>931</v>
      </c>
      <c r="I91">
        <v>5.93</v>
      </c>
      <c r="J91">
        <v>0</v>
      </c>
      <c r="K91">
        <v>0.5</v>
      </c>
      <c r="L91">
        <v>0</v>
      </c>
      <c r="M91">
        <v>1</v>
      </c>
      <c r="N91">
        <v>1</v>
      </c>
      <c r="O91">
        <v>1</v>
      </c>
      <c r="P91">
        <v>1</v>
      </c>
      <c r="Q91">
        <v>1.43</v>
      </c>
    </row>
    <row r="92" spans="1:17" ht="20.25" customHeight="1">
      <c r="A92" s="6" t="s">
        <v>308</v>
      </c>
      <c r="B92" t="s">
        <v>13</v>
      </c>
      <c r="C92" t="s">
        <v>561</v>
      </c>
      <c r="D92" t="s">
        <v>562</v>
      </c>
      <c r="E92" t="s">
        <v>53</v>
      </c>
      <c r="F92" t="s">
        <v>932</v>
      </c>
      <c r="G92" t="s">
        <v>933</v>
      </c>
      <c r="H92" t="s">
        <v>934</v>
      </c>
      <c r="I92">
        <v>8.2100000000000009</v>
      </c>
      <c r="J92">
        <v>1</v>
      </c>
      <c r="K92">
        <v>0.5</v>
      </c>
      <c r="L92">
        <v>1</v>
      </c>
      <c r="M92">
        <v>1</v>
      </c>
      <c r="N92">
        <v>1</v>
      </c>
      <c r="O92">
        <v>1</v>
      </c>
      <c r="P92">
        <v>1</v>
      </c>
      <c r="Q92">
        <v>1.71</v>
      </c>
    </row>
    <row r="93" spans="1:17" ht="20.25" customHeight="1">
      <c r="A93" s="6" t="s">
        <v>213</v>
      </c>
      <c r="B93" t="s">
        <v>528</v>
      </c>
      <c r="C93" t="s">
        <v>529</v>
      </c>
      <c r="D93" t="s">
        <v>530</v>
      </c>
      <c r="E93" t="s">
        <v>53</v>
      </c>
      <c r="F93" t="s">
        <v>935</v>
      </c>
      <c r="G93" t="s">
        <v>936</v>
      </c>
      <c r="H93" t="s">
        <v>937</v>
      </c>
      <c r="I93">
        <v>8</v>
      </c>
      <c r="J93">
        <v>1</v>
      </c>
      <c r="K93">
        <v>1</v>
      </c>
      <c r="L93">
        <v>1</v>
      </c>
      <c r="M93">
        <v>0</v>
      </c>
      <c r="N93">
        <v>1</v>
      </c>
      <c r="O93">
        <v>1</v>
      </c>
      <c r="P93">
        <v>1</v>
      </c>
      <c r="Q93">
        <v>2</v>
      </c>
    </row>
    <row r="94" spans="1:17" ht="20.25" customHeight="1">
      <c r="A94" s="6" t="s">
        <v>131</v>
      </c>
      <c r="B94" t="s">
        <v>938</v>
      </c>
      <c r="C94" t="s">
        <v>939</v>
      </c>
      <c r="D94" t="s">
        <v>940</v>
      </c>
      <c r="E94" t="s">
        <v>53</v>
      </c>
      <c r="F94" t="s">
        <v>941</v>
      </c>
      <c r="G94" t="s">
        <v>942</v>
      </c>
      <c r="H94" t="s">
        <v>943</v>
      </c>
      <c r="I94">
        <v>4.07</v>
      </c>
      <c r="J94">
        <v>0</v>
      </c>
      <c r="K94">
        <v>0.5</v>
      </c>
      <c r="L94">
        <v>0</v>
      </c>
      <c r="M94">
        <v>0</v>
      </c>
      <c r="N94">
        <v>1</v>
      </c>
      <c r="O94">
        <v>1</v>
      </c>
      <c r="P94">
        <v>1</v>
      </c>
      <c r="Q94">
        <v>0.56999999999999995</v>
      </c>
    </row>
    <row r="95" spans="1:17" ht="20.25" customHeight="1">
      <c r="A95" s="6" t="s">
        <v>123</v>
      </c>
      <c r="B95" t="s">
        <v>372</v>
      </c>
      <c r="C95" t="s">
        <v>373</v>
      </c>
      <c r="D95" t="s">
        <v>374</v>
      </c>
      <c r="E95" t="s">
        <v>53</v>
      </c>
      <c r="F95" t="s">
        <v>944</v>
      </c>
      <c r="G95" t="s">
        <v>945</v>
      </c>
      <c r="H95" t="s">
        <v>946</v>
      </c>
      <c r="I95">
        <v>8.5</v>
      </c>
      <c r="J95">
        <v>1</v>
      </c>
      <c r="K95">
        <v>0.5</v>
      </c>
      <c r="L95">
        <v>1</v>
      </c>
      <c r="M95">
        <v>1</v>
      </c>
      <c r="N95">
        <v>1</v>
      </c>
      <c r="O95">
        <v>1</v>
      </c>
      <c r="P95">
        <v>1</v>
      </c>
      <c r="Q95">
        <v>2</v>
      </c>
    </row>
    <row r="96" spans="1:17" ht="20.25" customHeight="1">
      <c r="A96" s="6" t="s">
        <v>215</v>
      </c>
      <c r="B96" t="s">
        <v>404</v>
      </c>
      <c r="C96" t="s">
        <v>405</v>
      </c>
      <c r="D96" t="s">
        <v>406</v>
      </c>
      <c r="E96" t="s">
        <v>53</v>
      </c>
      <c r="F96" t="s">
        <v>569</v>
      </c>
      <c r="G96" t="s">
        <v>570</v>
      </c>
      <c r="H96" t="s">
        <v>947</v>
      </c>
      <c r="I96">
        <v>8.75</v>
      </c>
      <c r="J96">
        <v>1</v>
      </c>
      <c r="K96">
        <v>0.75</v>
      </c>
      <c r="L96">
        <v>1</v>
      </c>
      <c r="M96">
        <v>1</v>
      </c>
      <c r="N96">
        <v>1</v>
      </c>
      <c r="O96">
        <v>1</v>
      </c>
      <c r="P96">
        <v>1</v>
      </c>
      <c r="Q96">
        <v>2</v>
      </c>
    </row>
    <row r="97" spans="1:17" ht="20.25" customHeight="1">
      <c r="A97" s="6" t="s">
        <v>235</v>
      </c>
      <c r="B97" t="s">
        <v>571</v>
      </c>
      <c r="C97" t="s">
        <v>431</v>
      </c>
      <c r="D97" t="s">
        <v>572</v>
      </c>
      <c r="E97" t="s">
        <v>53</v>
      </c>
      <c r="F97" t="s">
        <v>948</v>
      </c>
      <c r="G97" t="s">
        <v>949</v>
      </c>
      <c r="H97" t="s">
        <v>950</v>
      </c>
      <c r="I97">
        <v>8.2100000000000009</v>
      </c>
      <c r="J97">
        <v>1</v>
      </c>
      <c r="K97">
        <v>0.5</v>
      </c>
      <c r="L97">
        <v>1</v>
      </c>
      <c r="M97">
        <v>1</v>
      </c>
      <c r="N97">
        <v>1</v>
      </c>
      <c r="O97">
        <v>1</v>
      </c>
      <c r="P97">
        <v>1</v>
      </c>
      <c r="Q97">
        <v>1.71</v>
      </c>
    </row>
    <row r="98" spans="1:17" ht="20.25" customHeight="1">
      <c r="A98" s="6" t="s">
        <v>237</v>
      </c>
      <c r="B98" t="s">
        <v>576</v>
      </c>
      <c r="C98" t="s">
        <v>577</v>
      </c>
      <c r="D98" t="s">
        <v>578</v>
      </c>
      <c r="E98" t="s">
        <v>53</v>
      </c>
      <c r="F98" t="s">
        <v>951</v>
      </c>
      <c r="G98" t="s">
        <v>952</v>
      </c>
      <c r="H98" t="s">
        <v>953</v>
      </c>
      <c r="I98">
        <v>8.25</v>
      </c>
      <c r="J98">
        <v>1</v>
      </c>
      <c r="K98">
        <v>0.25</v>
      </c>
      <c r="L98">
        <v>1</v>
      </c>
      <c r="M98">
        <v>1</v>
      </c>
      <c r="N98">
        <v>1</v>
      </c>
      <c r="O98">
        <v>1</v>
      </c>
      <c r="P98">
        <v>1</v>
      </c>
      <c r="Q98">
        <v>2</v>
      </c>
    </row>
    <row r="99" spans="1:17" ht="20.25" customHeight="1">
      <c r="A99" s="6" t="s">
        <v>185</v>
      </c>
      <c r="B99" t="s">
        <v>342</v>
      </c>
      <c r="C99" t="s">
        <v>260</v>
      </c>
      <c r="D99" t="s">
        <v>343</v>
      </c>
      <c r="E99" t="s">
        <v>53</v>
      </c>
      <c r="F99" t="s">
        <v>954</v>
      </c>
      <c r="G99" t="s">
        <v>955</v>
      </c>
      <c r="H99" t="s">
        <v>956</v>
      </c>
      <c r="I99">
        <v>9.25</v>
      </c>
      <c r="J99">
        <v>1</v>
      </c>
      <c r="K99">
        <v>0.25</v>
      </c>
      <c r="L99">
        <v>1</v>
      </c>
      <c r="M99">
        <v>1</v>
      </c>
      <c r="N99">
        <v>1</v>
      </c>
      <c r="O99">
        <v>1</v>
      </c>
      <c r="P99">
        <v>2</v>
      </c>
      <c r="Q99">
        <v>2</v>
      </c>
    </row>
    <row r="100" spans="1:17" ht="20.25" customHeight="1">
      <c r="A100" s="6" t="s">
        <v>155</v>
      </c>
      <c r="B100" t="s">
        <v>579</v>
      </c>
      <c r="C100" t="s">
        <v>580</v>
      </c>
      <c r="D100" t="s">
        <v>581</v>
      </c>
      <c r="E100" t="s">
        <v>53</v>
      </c>
      <c r="F100" t="s">
        <v>957</v>
      </c>
      <c r="G100" t="s">
        <v>958</v>
      </c>
      <c r="H100" t="s">
        <v>959</v>
      </c>
      <c r="I100">
        <v>8.5</v>
      </c>
      <c r="J100">
        <v>1</v>
      </c>
      <c r="K100">
        <v>0.5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2</v>
      </c>
    </row>
    <row r="101" spans="1:17" ht="20.25" customHeight="1">
      <c r="A101" s="6" t="s">
        <v>166</v>
      </c>
      <c r="B101" t="s">
        <v>503</v>
      </c>
      <c r="C101" t="s">
        <v>504</v>
      </c>
      <c r="D101" t="s">
        <v>505</v>
      </c>
      <c r="E101" t="s">
        <v>53</v>
      </c>
      <c r="F101" t="s">
        <v>960</v>
      </c>
      <c r="G101" t="s">
        <v>961</v>
      </c>
      <c r="H101" t="s">
        <v>524</v>
      </c>
      <c r="I101">
        <v>8.7100000000000009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1.71</v>
      </c>
    </row>
    <row r="102" spans="1:17" ht="20.25" customHeight="1">
      <c r="A102" s="6" t="s">
        <v>191</v>
      </c>
      <c r="B102" t="s">
        <v>543</v>
      </c>
      <c r="C102" t="s">
        <v>544</v>
      </c>
      <c r="D102" t="s">
        <v>545</v>
      </c>
      <c r="E102" t="s">
        <v>53</v>
      </c>
      <c r="F102" t="s">
        <v>962</v>
      </c>
      <c r="G102" t="s">
        <v>963</v>
      </c>
      <c r="H102" t="s">
        <v>322</v>
      </c>
      <c r="I102">
        <v>8.25</v>
      </c>
      <c r="J102">
        <v>1</v>
      </c>
      <c r="K102">
        <v>0.25</v>
      </c>
      <c r="L102">
        <v>0</v>
      </c>
      <c r="M102">
        <v>1</v>
      </c>
      <c r="N102">
        <v>1</v>
      </c>
      <c r="O102">
        <v>1</v>
      </c>
      <c r="P102">
        <v>2</v>
      </c>
      <c r="Q102">
        <v>2</v>
      </c>
    </row>
    <row r="103" spans="1:17" ht="20.25" customHeight="1">
      <c r="A103" s="6" t="s">
        <v>192</v>
      </c>
      <c r="B103" t="s">
        <v>546</v>
      </c>
      <c r="C103" t="s">
        <v>547</v>
      </c>
      <c r="D103" t="s">
        <v>548</v>
      </c>
      <c r="E103" t="s">
        <v>53</v>
      </c>
      <c r="F103" t="s">
        <v>964</v>
      </c>
      <c r="G103" t="s">
        <v>965</v>
      </c>
      <c r="H103" t="s">
        <v>966</v>
      </c>
      <c r="I103">
        <v>8.7100000000000009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1.71</v>
      </c>
    </row>
    <row r="104" spans="1:17" ht="20.25" customHeight="1">
      <c r="A104" s="6" t="s">
        <v>201</v>
      </c>
      <c r="B104" t="s">
        <v>401</v>
      </c>
      <c r="C104" t="s">
        <v>402</v>
      </c>
      <c r="D104" t="s">
        <v>403</v>
      </c>
      <c r="E104" t="s">
        <v>53</v>
      </c>
      <c r="F104" t="s">
        <v>967</v>
      </c>
      <c r="G104" t="s">
        <v>968</v>
      </c>
      <c r="H104" t="s">
        <v>969</v>
      </c>
      <c r="I104">
        <v>9</v>
      </c>
      <c r="J104">
        <v>0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2</v>
      </c>
      <c r="Q104">
        <v>2</v>
      </c>
    </row>
    <row r="105" spans="1:17" ht="20.25" customHeight="1">
      <c r="A105" s="6" t="s">
        <v>236</v>
      </c>
      <c r="B105" t="s">
        <v>582</v>
      </c>
      <c r="C105" t="s">
        <v>583</v>
      </c>
      <c r="D105" t="s">
        <v>584</v>
      </c>
      <c r="E105" t="s">
        <v>53</v>
      </c>
      <c r="F105" t="s">
        <v>970</v>
      </c>
      <c r="G105" t="s">
        <v>971</v>
      </c>
      <c r="H105" t="s">
        <v>972</v>
      </c>
      <c r="I105">
        <v>10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2</v>
      </c>
      <c r="Q105">
        <v>2</v>
      </c>
    </row>
    <row r="106" spans="1:17" ht="20.25" customHeight="1">
      <c r="A106" s="6" t="s">
        <v>246</v>
      </c>
      <c r="B106" t="s">
        <v>439</v>
      </c>
      <c r="C106" t="s">
        <v>440</v>
      </c>
      <c r="D106" t="s">
        <v>441</v>
      </c>
      <c r="E106" t="s">
        <v>53</v>
      </c>
      <c r="F106" t="s">
        <v>973</v>
      </c>
      <c r="G106" t="s">
        <v>974</v>
      </c>
      <c r="H106" t="s">
        <v>975</v>
      </c>
      <c r="I106">
        <v>10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2</v>
      </c>
      <c r="Q106">
        <v>2</v>
      </c>
    </row>
    <row r="107" spans="1:17" ht="20.25" customHeight="1">
      <c r="A107" s="6" t="s">
        <v>31</v>
      </c>
      <c r="B107" t="s">
        <v>588</v>
      </c>
      <c r="C107" t="s">
        <v>589</v>
      </c>
      <c r="D107" t="s">
        <v>590</v>
      </c>
      <c r="E107" t="s">
        <v>53</v>
      </c>
      <c r="F107" t="s">
        <v>976</v>
      </c>
      <c r="G107" t="s">
        <v>977</v>
      </c>
      <c r="H107" t="s">
        <v>978</v>
      </c>
      <c r="I107">
        <v>7.5</v>
      </c>
      <c r="J107">
        <v>0</v>
      </c>
      <c r="K107">
        <v>0.5</v>
      </c>
      <c r="L107">
        <v>1</v>
      </c>
      <c r="M107">
        <v>1</v>
      </c>
      <c r="N107">
        <v>0</v>
      </c>
      <c r="O107">
        <v>1</v>
      </c>
      <c r="P107">
        <v>2</v>
      </c>
      <c r="Q107">
        <v>2</v>
      </c>
    </row>
    <row r="108" spans="1:17" ht="20.25" customHeight="1">
      <c r="A108" s="6" t="s">
        <v>563</v>
      </c>
      <c r="B108" t="s">
        <v>555</v>
      </c>
      <c r="C108" t="s">
        <v>556</v>
      </c>
      <c r="D108" t="s">
        <v>557</v>
      </c>
      <c r="E108" t="s">
        <v>53</v>
      </c>
      <c r="F108" t="s">
        <v>979</v>
      </c>
      <c r="G108" t="s">
        <v>980</v>
      </c>
      <c r="H108" t="s">
        <v>981</v>
      </c>
      <c r="I108">
        <v>8.25</v>
      </c>
      <c r="J108">
        <v>1</v>
      </c>
      <c r="K108">
        <v>0.25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2</v>
      </c>
    </row>
    <row r="109" spans="1:17" ht="20.25" customHeight="1">
      <c r="A109" s="6" t="s">
        <v>320</v>
      </c>
      <c r="B109" t="s">
        <v>585</v>
      </c>
      <c r="C109" t="s">
        <v>586</v>
      </c>
      <c r="D109" t="s">
        <v>587</v>
      </c>
      <c r="E109" t="s">
        <v>53</v>
      </c>
      <c r="F109" t="s">
        <v>982</v>
      </c>
      <c r="G109" t="s">
        <v>983</v>
      </c>
      <c r="H109" t="s">
        <v>984</v>
      </c>
      <c r="I109">
        <v>9.5</v>
      </c>
      <c r="J109">
        <v>1</v>
      </c>
      <c r="K109">
        <v>0.5</v>
      </c>
      <c r="L109">
        <v>1</v>
      </c>
      <c r="M109">
        <v>1</v>
      </c>
      <c r="N109">
        <v>1</v>
      </c>
      <c r="O109">
        <v>1</v>
      </c>
      <c r="P109">
        <v>2</v>
      </c>
      <c r="Q109">
        <v>2</v>
      </c>
    </row>
    <row r="110" spans="1:17" ht="20.25" customHeight="1">
      <c r="A110" s="6" t="s">
        <v>245</v>
      </c>
      <c r="B110" s="86" t="s">
        <v>378</v>
      </c>
      <c r="C110" s="86" t="s">
        <v>379</v>
      </c>
      <c r="D110" s="86" t="s">
        <v>380</v>
      </c>
      <c r="E110" s="86" t="s">
        <v>53</v>
      </c>
      <c r="F110" s="86" t="s">
        <v>985</v>
      </c>
      <c r="G110" s="86" t="s">
        <v>986</v>
      </c>
      <c r="H110" s="86" t="s">
        <v>987</v>
      </c>
      <c r="I110" s="86">
        <v>8</v>
      </c>
      <c r="J110" s="86">
        <v>1</v>
      </c>
      <c r="K110" s="86">
        <v>1</v>
      </c>
      <c r="L110" s="86">
        <v>0</v>
      </c>
      <c r="M110" s="86">
        <v>1</v>
      </c>
      <c r="N110" s="86">
        <v>1</v>
      </c>
      <c r="O110" s="86">
        <v>1</v>
      </c>
      <c r="P110" s="86">
        <v>1</v>
      </c>
      <c r="Q110" s="86">
        <v>2</v>
      </c>
    </row>
    <row r="111" spans="1:17" ht="20.25" customHeight="1">
      <c r="A111" s="6" t="s">
        <v>39</v>
      </c>
      <c r="B111" s="86" t="s">
        <v>104</v>
      </c>
      <c r="C111" s="86" t="s">
        <v>105</v>
      </c>
      <c r="D111" s="86" t="s">
        <v>106</v>
      </c>
      <c r="E111" s="86" t="s">
        <v>53</v>
      </c>
      <c r="F111" s="86" t="s">
        <v>988</v>
      </c>
      <c r="G111" s="86" t="s">
        <v>989</v>
      </c>
      <c r="H111" s="86" t="s">
        <v>990</v>
      </c>
      <c r="I111" s="86">
        <v>8.14</v>
      </c>
      <c r="J111" s="86">
        <v>1</v>
      </c>
      <c r="K111" s="86">
        <v>1</v>
      </c>
      <c r="L111" s="86">
        <v>1</v>
      </c>
      <c r="M111" s="86">
        <v>1</v>
      </c>
      <c r="N111" s="86">
        <v>1</v>
      </c>
      <c r="O111" s="86">
        <v>1</v>
      </c>
      <c r="P111" s="86">
        <v>1</v>
      </c>
      <c r="Q111" s="86">
        <v>1.1399999999999999</v>
      </c>
    </row>
    <row r="112" spans="1:17" ht="20.25" customHeight="1">
      <c r="A112" s="6" t="s">
        <v>55</v>
      </c>
      <c r="B112" s="86" t="s">
        <v>540</v>
      </c>
      <c r="C112" s="86" t="s">
        <v>541</v>
      </c>
      <c r="D112" s="86" t="s">
        <v>542</v>
      </c>
      <c r="E112" s="86" t="s">
        <v>53</v>
      </c>
      <c r="F112" s="86" t="s">
        <v>991</v>
      </c>
      <c r="G112" s="86" t="s">
        <v>992</v>
      </c>
      <c r="H112" s="86" t="s">
        <v>993</v>
      </c>
      <c r="I112" s="86">
        <v>8.2100000000000009</v>
      </c>
      <c r="J112" s="86">
        <v>1</v>
      </c>
      <c r="K112" s="86">
        <v>0.5</v>
      </c>
      <c r="L112" s="86">
        <v>1</v>
      </c>
      <c r="M112" s="86">
        <v>1</v>
      </c>
      <c r="N112" s="86">
        <v>1</v>
      </c>
      <c r="O112" s="86">
        <v>1</v>
      </c>
      <c r="P112" s="86">
        <v>1</v>
      </c>
      <c r="Q112" s="86">
        <v>1.71</v>
      </c>
    </row>
    <row r="113" spans="1:17" ht="20.25" customHeight="1">
      <c r="A113" s="6" t="s">
        <v>203</v>
      </c>
      <c r="B113" s="86" t="s">
        <v>591</v>
      </c>
      <c r="C113" s="86" t="s">
        <v>105</v>
      </c>
      <c r="D113" s="86" t="s">
        <v>592</v>
      </c>
      <c r="E113" s="86" t="s">
        <v>53</v>
      </c>
      <c r="F113" s="86" t="s">
        <v>994</v>
      </c>
      <c r="G113" s="86" t="s">
        <v>995</v>
      </c>
      <c r="H113" s="86" t="s">
        <v>996</v>
      </c>
      <c r="I113" s="86">
        <v>8.75</v>
      </c>
      <c r="J113" s="86">
        <v>1</v>
      </c>
      <c r="K113" s="86">
        <v>0.75</v>
      </c>
      <c r="L113" s="86">
        <v>0</v>
      </c>
      <c r="M113" s="86">
        <v>1</v>
      </c>
      <c r="N113" s="86">
        <v>1</v>
      </c>
      <c r="O113" s="86">
        <v>1</v>
      </c>
      <c r="P113" s="86">
        <v>2</v>
      </c>
      <c r="Q113" s="86">
        <v>2</v>
      </c>
    </row>
    <row r="114" spans="1:17" ht="20.25" customHeight="1">
      <c r="A114" s="6" t="s">
        <v>223</v>
      </c>
      <c r="B114" s="86" t="s">
        <v>473</v>
      </c>
      <c r="C114" s="86" t="s">
        <v>474</v>
      </c>
      <c r="D114" s="86" t="s">
        <v>475</v>
      </c>
      <c r="E114" s="86" t="s">
        <v>53</v>
      </c>
      <c r="F114" s="86" t="s">
        <v>997</v>
      </c>
      <c r="G114" s="86" t="s">
        <v>998</v>
      </c>
      <c r="H114" s="86" t="s">
        <v>999</v>
      </c>
      <c r="I114" s="86">
        <v>8</v>
      </c>
      <c r="J114" s="86">
        <v>0</v>
      </c>
      <c r="K114" s="86">
        <v>1</v>
      </c>
      <c r="L114" s="86">
        <v>1</v>
      </c>
      <c r="M114" s="86">
        <v>1</v>
      </c>
      <c r="N114" s="86">
        <v>1</v>
      </c>
      <c r="O114" s="86">
        <v>1</v>
      </c>
      <c r="P114" s="86">
        <v>1</v>
      </c>
      <c r="Q114" s="86">
        <v>2</v>
      </c>
    </row>
    <row r="115" spans="1:17" ht="20.25" customHeight="1">
      <c r="A115" s="6" t="s">
        <v>218</v>
      </c>
      <c r="B115" s="86" t="s">
        <v>593</v>
      </c>
      <c r="C115" s="86" t="s">
        <v>507</v>
      </c>
      <c r="D115" s="86" t="s">
        <v>594</v>
      </c>
      <c r="E115" s="86" t="s">
        <v>53</v>
      </c>
      <c r="F115" s="86" t="s">
        <v>1000</v>
      </c>
      <c r="G115" s="86" t="s">
        <v>1001</v>
      </c>
      <c r="H115" s="86" t="s">
        <v>1002</v>
      </c>
      <c r="I115" s="86">
        <v>8.5</v>
      </c>
      <c r="J115" s="86">
        <v>1</v>
      </c>
      <c r="K115" s="86">
        <v>0.5</v>
      </c>
      <c r="L115" s="86">
        <v>1</v>
      </c>
      <c r="M115" s="86">
        <v>0</v>
      </c>
      <c r="N115" s="86">
        <v>1</v>
      </c>
      <c r="O115" s="86">
        <v>1</v>
      </c>
      <c r="P115" s="86">
        <v>2</v>
      </c>
      <c r="Q115" s="86">
        <v>2</v>
      </c>
    </row>
    <row r="116" spans="1:17" ht="20.25" customHeight="1">
      <c r="A116" s="6" t="s">
        <v>49</v>
      </c>
      <c r="B116" s="86" t="s">
        <v>600</v>
      </c>
      <c r="C116" s="86" t="s">
        <v>601</v>
      </c>
      <c r="D116" s="86" t="s">
        <v>602</v>
      </c>
      <c r="E116" s="86" t="s">
        <v>53</v>
      </c>
      <c r="F116" s="86" t="s">
        <v>1003</v>
      </c>
      <c r="G116" s="86" t="s">
        <v>1004</v>
      </c>
      <c r="H116" s="86" t="s">
        <v>1005</v>
      </c>
      <c r="I116" s="86">
        <v>9</v>
      </c>
      <c r="J116" s="86">
        <v>1</v>
      </c>
      <c r="K116" s="86">
        <v>1</v>
      </c>
      <c r="L116" s="86">
        <v>1</v>
      </c>
      <c r="M116" s="86">
        <v>1</v>
      </c>
      <c r="N116" s="86">
        <v>1</v>
      </c>
      <c r="O116" s="86">
        <v>1</v>
      </c>
      <c r="P116" s="86">
        <v>1</v>
      </c>
      <c r="Q116" s="86">
        <v>2</v>
      </c>
    </row>
    <row r="117" spans="1:17" ht="20.25" customHeight="1">
      <c r="A117" s="6" t="s">
        <v>141</v>
      </c>
      <c r="B117" s="86" t="s">
        <v>573</v>
      </c>
      <c r="C117" s="86" t="s">
        <v>574</v>
      </c>
      <c r="D117" s="86" t="s">
        <v>575</v>
      </c>
      <c r="E117" s="86" t="s">
        <v>53</v>
      </c>
      <c r="F117" s="86" t="s">
        <v>1006</v>
      </c>
      <c r="G117" s="86" t="s">
        <v>1007</v>
      </c>
      <c r="H117" s="86" t="s">
        <v>1008</v>
      </c>
      <c r="I117" s="86">
        <v>7.36</v>
      </c>
      <c r="J117" s="86">
        <v>1</v>
      </c>
      <c r="K117" s="86">
        <v>0.5</v>
      </c>
      <c r="L117" s="86">
        <v>1</v>
      </c>
      <c r="M117" s="86">
        <v>1</v>
      </c>
      <c r="N117" s="86">
        <v>1</v>
      </c>
      <c r="O117" s="86">
        <v>1</v>
      </c>
      <c r="P117" s="86">
        <v>1</v>
      </c>
      <c r="Q117" s="86">
        <v>0.86</v>
      </c>
    </row>
    <row r="118" spans="1:17" ht="20.25" customHeight="1">
      <c r="A118" s="57" t="s">
        <v>205</v>
      </c>
      <c r="B118" s="86" t="s">
        <v>116</v>
      </c>
      <c r="C118" s="86" t="s">
        <v>117</v>
      </c>
      <c r="D118" s="86" t="s">
        <v>118</v>
      </c>
      <c r="E118" s="86" t="s">
        <v>53</v>
      </c>
      <c r="F118" s="86" t="s">
        <v>1004</v>
      </c>
      <c r="G118" s="86" t="s">
        <v>1007</v>
      </c>
      <c r="H118" s="86" t="s">
        <v>1009</v>
      </c>
      <c r="I118" s="86">
        <v>10</v>
      </c>
      <c r="J118" s="86">
        <v>1</v>
      </c>
      <c r="K118" s="86">
        <v>1</v>
      </c>
      <c r="L118" s="86">
        <v>1</v>
      </c>
      <c r="M118" s="86">
        <v>1</v>
      </c>
      <c r="N118" s="86">
        <v>1</v>
      </c>
      <c r="O118" s="86">
        <v>1</v>
      </c>
      <c r="P118" s="86">
        <v>2</v>
      </c>
      <c r="Q118" s="86">
        <v>2</v>
      </c>
    </row>
    <row r="119" spans="1:17" ht="20.25" customHeight="1">
      <c r="A119" s="6" t="str">
        <f t="shared" ref="A119:A133" si="0">+C119&amp;" "&amp;B119</f>
        <v>Angelica Katerin Salcedo Guzman</v>
      </c>
      <c r="B119" s="86" t="s">
        <v>613</v>
      </c>
      <c r="C119" s="86" t="s">
        <v>614</v>
      </c>
      <c r="D119" s="86" t="s">
        <v>615</v>
      </c>
      <c r="E119" s="86" t="s">
        <v>53</v>
      </c>
      <c r="F119" s="86" t="s">
        <v>1010</v>
      </c>
      <c r="G119" s="86" t="s">
        <v>606</v>
      </c>
      <c r="H119" s="86" t="s">
        <v>1011</v>
      </c>
      <c r="I119" s="86">
        <v>10</v>
      </c>
      <c r="J119" s="86">
        <v>1</v>
      </c>
      <c r="K119" s="86">
        <v>1</v>
      </c>
      <c r="L119" s="86">
        <v>1</v>
      </c>
      <c r="M119" s="86">
        <v>1</v>
      </c>
      <c r="N119" s="86">
        <v>1</v>
      </c>
      <c r="O119" s="86">
        <v>1</v>
      </c>
      <c r="P119" s="86">
        <v>2</v>
      </c>
      <c r="Q119" s="86">
        <v>2</v>
      </c>
    </row>
    <row r="120" spans="1:17" ht="20.25" customHeight="1">
      <c r="A120" s="6" t="str">
        <f t="shared" si="0"/>
        <v>Adriana Milena Ospina Arias</v>
      </c>
      <c r="B120" s="86" t="s">
        <v>603</v>
      </c>
      <c r="C120" s="86" t="s">
        <v>604</v>
      </c>
      <c r="D120" s="86" t="s">
        <v>605</v>
      </c>
      <c r="E120" s="86" t="s">
        <v>53</v>
      </c>
      <c r="F120" s="86" t="s">
        <v>1012</v>
      </c>
      <c r="G120" s="86" t="s">
        <v>1013</v>
      </c>
      <c r="H120" s="86" t="s">
        <v>1014</v>
      </c>
      <c r="I120" s="86">
        <v>8.75</v>
      </c>
      <c r="J120" s="86">
        <v>1</v>
      </c>
      <c r="K120" s="86">
        <v>0.75</v>
      </c>
      <c r="L120" s="86">
        <v>1</v>
      </c>
      <c r="M120" s="86">
        <v>1</v>
      </c>
      <c r="N120" s="86">
        <v>1</v>
      </c>
      <c r="O120" s="86">
        <v>1</v>
      </c>
      <c r="P120" s="86">
        <v>1</v>
      </c>
      <c r="Q120" s="86">
        <v>2</v>
      </c>
    </row>
    <row r="121" spans="1:17" ht="20.25" customHeight="1">
      <c r="A121" s="6" t="str">
        <f t="shared" si="0"/>
        <v>Sergio Esteban Bustos Sierra</v>
      </c>
      <c r="B121" s="86" t="s">
        <v>607</v>
      </c>
      <c r="C121" s="86" t="s">
        <v>608</v>
      </c>
      <c r="D121" s="86" t="s">
        <v>609</v>
      </c>
      <c r="E121" s="86" t="s">
        <v>53</v>
      </c>
      <c r="F121" s="86" t="s">
        <v>1015</v>
      </c>
      <c r="G121" s="86" t="s">
        <v>1016</v>
      </c>
      <c r="H121" s="86" t="s">
        <v>1017</v>
      </c>
      <c r="I121" s="86">
        <v>8.7100000000000009</v>
      </c>
      <c r="J121" s="86">
        <v>1</v>
      </c>
      <c r="K121" s="86">
        <v>1</v>
      </c>
      <c r="L121" s="86">
        <v>1</v>
      </c>
      <c r="M121" s="86">
        <v>1</v>
      </c>
      <c r="N121" s="86">
        <v>1</v>
      </c>
      <c r="O121" s="86">
        <v>1</v>
      </c>
      <c r="P121" s="86">
        <v>1</v>
      </c>
      <c r="Q121" s="86">
        <v>1.71</v>
      </c>
    </row>
    <row r="122" spans="1:17" ht="20.25" customHeight="1">
      <c r="A122" s="6" t="str">
        <f t="shared" si="0"/>
        <v>Jaime Eduardo Hernandez Gil</v>
      </c>
      <c r="B122" s="86" t="s">
        <v>610</v>
      </c>
      <c r="C122" s="86" t="s">
        <v>611</v>
      </c>
      <c r="D122" s="86" t="s">
        <v>612</v>
      </c>
      <c r="E122" s="86" t="s">
        <v>53</v>
      </c>
      <c r="F122" s="86" t="s">
        <v>1018</v>
      </c>
      <c r="G122" s="86" t="s">
        <v>1019</v>
      </c>
      <c r="H122" s="86" t="s">
        <v>1020</v>
      </c>
      <c r="I122" s="86">
        <v>9</v>
      </c>
      <c r="J122" s="86">
        <v>1</v>
      </c>
      <c r="K122" s="86">
        <v>1</v>
      </c>
      <c r="L122" s="86">
        <v>1</v>
      </c>
      <c r="M122" s="86">
        <v>0</v>
      </c>
      <c r="N122" s="86">
        <v>1</v>
      </c>
      <c r="O122" s="86">
        <v>1</v>
      </c>
      <c r="P122" s="86">
        <v>2</v>
      </c>
      <c r="Q122" s="86">
        <v>2</v>
      </c>
    </row>
    <row r="123" spans="1:17" ht="20.25" customHeight="1">
      <c r="A123" s="6" t="str">
        <f t="shared" si="0"/>
        <v>Ricardo Figueroa Malambo</v>
      </c>
      <c r="B123" s="86" t="s">
        <v>1021</v>
      </c>
      <c r="C123" s="86" t="s">
        <v>1022</v>
      </c>
      <c r="D123" s="86" t="s">
        <v>1023</v>
      </c>
      <c r="E123" s="86" t="s">
        <v>1024</v>
      </c>
      <c r="F123" s="86" t="s">
        <v>1025</v>
      </c>
      <c r="G123" s="86" t="s">
        <v>51</v>
      </c>
      <c r="H123" s="86" t="s">
        <v>51</v>
      </c>
      <c r="I123" s="86" t="s">
        <v>51</v>
      </c>
      <c r="J123" s="86" t="s">
        <v>51</v>
      </c>
      <c r="K123" s="86" t="s">
        <v>51</v>
      </c>
      <c r="L123" s="86" t="s">
        <v>51</v>
      </c>
      <c r="M123" s="86" t="s">
        <v>51</v>
      </c>
      <c r="N123" s="86" t="s">
        <v>51</v>
      </c>
      <c r="O123" s="86" t="s">
        <v>51</v>
      </c>
      <c r="P123" s="86" t="s">
        <v>51</v>
      </c>
      <c r="Q123" s="86" t="s">
        <v>51</v>
      </c>
    </row>
    <row r="124" spans="1:17" ht="20.25" customHeight="1">
      <c r="A124" s="6" t="str">
        <f t="shared" si="0"/>
        <v>Juan Francisco Rodriguez Pinzon</v>
      </c>
      <c r="B124" s="86" t="s">
        <v>616</v>
      </c>
      <c r="C124" s="86" t="s">
        <v>617</v>
      </c>
      <c r="D124" s="86" t="s">
        <v>618</v>
      </c>
      <c r="E124" s="86" t="s">
        <v>53</v>
      </c>
      <c r="F124" s="86" t="s">
        <v>1026</v>
      </c>
      <c r="G124" s="86" t="s">
        <v>1027</v>
      </c>
      <c r="H124" s="86" t="s">
        <v>1028</v>
      </c>
      <c r="I124" s="86">
        <v>10</v>
      </c>
      <c r="J124" s="86">
        <v>1</v>
      </c>
      <c r="K124" s="86">
        <v>1</v>
      </c>
      <c r="L124" s="86">
        <v>1</v>
      </c>
      <c r="M124" s="86">
        <v>1</v>
      </c>
      <c r="N124" s="86">
        <v>1</v>
      </c>
      <c r="O124" s="86">
        <v>1</v>
      </c>
      <c r="P124" s="86">
        <v>2</v>
      </c>
      <c r="Q124" s="86">
        <v>2</v>
      </c>
    </row>
    <row r="125" spans="1:17" ht="20.25" customHeight="1">
      <c r="A125" s="6" t="str">
        <f t="shared" si="0"/>
        <v>Natalia Andrea Ramirez Velez</v>
      </c>
      <c r="B125" s="86" t="s">
        <v>476</v>
      </c>
      <c r="C125" s="86" t="s">
        <v>564</v>
      </c>
      <c r="D125" s="86" t="s">
        <v>477</v>
      </c>
      <c r="E125" s="86" t="s">
        <v>53</v>
      </c>
      <c r="F125" s="86" t="s">
        <v>1029</v>
      </c>
      <c r="G125" s="86" t="s">
        <v>1030</v>
      </c>
      <c r="H125" s="86" t="s">
        <v>981</v>
      </c>
      <c r="I125" s="86">
        <v>8.2100000000000009</v>
      </c>
      <c r="J125" s="86">
        <v>1</v>
      </c>
      <c r="K125" s="86">
        <v>0.5</v>
      </c>
      <c r="L125" s="86">
        <v>0</v>
      </c>
      <c r="M125" s="86">
        <v>1</v>
      </c>
      <c r="N125" s="86">
        <v>1</v>
      </c>
      <c r="O125" s="86">
        <v>1</v>
      </c>
      <c r="P125" s="86">
        <v>2</v>
      </c>
      <c r="Q125" s="86">
        <v>1.71</v>
      </c>
    </row>
    <row r="126" spans="1:17" ht="20.25" customHeight="1">
      <c r="A126" s="6" t="str">
        <f t="shared" si="0"/>
        <v>Raquel Polanco Diaz</v>
      </c>
      <c r="B126" s="86" t="s">
        <v>83</v>
      </c>
      <c r="C126" s="86" t="s">
        <v>84</v>
      </c>
      <c r="D126" s="86" t="s">
        <v>85</v>
      </c>
      <c r="E126" s="86" t="s">
        <v>53</v>
      </c>
      <c r="F126" s="86" t="s">
        <v>1031</v>
      </c>
      <c r="G126" s="86" t="s">
        <v>1032</v>
      </c>
      <c r="H126" s="86" t="s">
        <v>1033</v>
      </c>
      <c r="I126" s="86">
        <v>8</v>
      </c>
      <c r="J126" s="86">
        <v>1</v>
      </c>
      <c r="K126" s="86">
        <v>1</v>
      </c>
      <c r="L126" s="86">
        <v>1</v>
      </c>
      <c r="M126" s="86">
        <v>1</v>
      </c>
      <c r="N126" s="86">
        <v>0</v>
      </c>
      <c r="O126" s="86">
        <v>1</v>
      </c>
      <c r="P126" s="86">
        <v>1</v>
      </c>
      <c r="Q126" s="86">
        <v>2</v>
      </c>
    </row>
    <row r="127" spans="1:17" ht="20.25" customHeight="1">
      <c r="A127" s="6" t="str">
        <f t="shared" si="0"/>
        <v>Viviana Maria Marin Vera</v>
      </c>
      <c r="B127" s="86" t="s">
        <v>492</v>
      </c>
      <c r="C127" s="86" t="s">
        <v>493</v>
      </c>
      <c r="D127" s="86" t="s">
        <v>494</v>
      </c>
      <c r="E127" s="86" t="s">
        <v>53</v>
      </c>
      <c r="F127" s="86" t="s">
        <v>1034</v>
      </c>
      <c r="G127" s="86" t="s">
        <v>1035</v>
      </c>
      <c r="H127" s="86" t="s">
        <v>1036</v>
      </c>
      <c r="I127" s="86">
        <v>8.75</v>
      </c>
      <c r="J127" s="86">
        <v>1</v>
      </c>
      <c r="K127" s="86">
        <v>0.75</v>
      </c>
      <c r="L127" s="86">
        <v>1</v>
      </c>
      <c r="M127" s="86">
        <v>1</v>
      </c>
      <c r="N127" s="86">
        <v>1</v>
      </c>
      <c r="O127" s="86">
        <v>1</v>
      </c>
      <c r="P127" s="86">
        <v>1</v>
      </c>
      <c r="Q127" s="86">
        <v>2</v>
      </c>
    </row>
    <row r="128" spans="1:17" ht="20.25" customHeight="1">
      <c r="A128" s="6" t="str">
        <f t="shared" si="0"/>
        <v>Claudia Patricia Wilches Cuervo</v>
      </c>
      <c r="B128" s="86" t="s">
        <v>619</v>
      </c>
      <c r="C128" s="86" t="s">
        <v>620</v>
      </c>
      <c r="D128" s="86" t="s">
        <v>621</v>
      </c>
      <c r="E128" s="86" t="s">
        <v>53</v>
      </c>
      <c r="F128" s="86" t="s">
        <v>1037</v>
      </c>
      <c r="G128" s="86" t="s">
        <v>1038</v>
      </c>
      <c r="H128" s="86" t="s">
        <v>1039</v>
      </c>
      <c r="I128" s="86">
        <v>8.5</v>
      </c>
      <c r="J128" s="86">
        <v>1</v>
      </c>
      <c r="K128" s="86">
        <v>0.5</v>
      </c>
      <c r="L128" s="86">
        <v>1</v>
      </c>
      <c r="M128" s="86">
        <v>1</v>
      </c>
      <c r="N128" s="86">
        <v>1</v>
      </c>
      <c r="O128" s="86">
        <v>1</v>
      </c>
      <c r="P128" s="86">
        <v>1</v>
      </c>
      <c r="Q128" s="86">
        <v>2</v>
      </c>
    </row>
    <row r="129" spans="1:17" ht="20.25" customHeight="1">
      <c r="A129" s="6" t="str">
        <f t="shared" si="0"/>
        <v>Esteban Eduardo Waltero Bello</v>
      </c>
      <c r="B129" s="86" t="s">
        <v>622</v>
      </c>
      <c r="C129" s="86" t="s">
        <v>623</v>
      </c>
      <c r="D129" s="86" t="s">
        <v>624</v>
      </c>
      <c r="E129" s="86" t="s">
        <v>53</v>
      </c>
      <c r="F129" s="86" t="s">
        <v>1040</v>
      </c>
      <c r="G129" s="86" t="s">
        <v>1041</v>
      </c>
      <c r="H129" s="86" t="s">
        <v>1042</v>
      </c>
      <c r="I129" s="86">
        <v>9.75</v>
      </c>
      <c r="J129" s="86">
        <v>1</v>
      </c>
      <c r="K129" s="86">
        <v>0.75</v>
      </c>
      <c r="L129" s="86">
        <v>1</v>
      </c>
      <c r="M129" s="86">
        <v>1</v>
      </c>
      <c r="N129" s="86">
        <v>1</v>
      </c>
      <c r="O129" s="86">
        <v>1</v>
      </c>
      <c r="P129" s="86">
        <v>2</v>
      </c>
      <c r="Q129" s="86">
        <v>2</v>
      </c>
    </row>
    <row r="130" spans="1:17" ht="20.25" customHeight="1">
      <c r="A130" s="6" t="str">
        <f t="shared" si="0"/>
        <v>Diana Carolina Monroy Ariza</v>
      </c>
      <c r="B130" s="86" t="s">
        <v>525</v>
      </c>
      <c r="C130" s="86" t="s">
        <v>526</v>
      </c>
      <c r="D130" s="86" t="s">
        <v>527</v>
      </c>
      <c r="E130" s="86" t="s">
        <v>53</v>
      </c>
      <c r="F130" s="86" t="s">
        <v>1043</v>
      </c>
      <c r="G130" s="86" t="s">
        <v>1044</v>
      </c>
      <c r="H130" s="86" t="s">
        <v>1045</v>
      </c>
      <c r="I130" s="86">
        <v>9.75</v>
      </c>
      <c r="J130" s="86">
        <v>1</v>
      </c>
      <c r="K130" s="86">
        <v>0.75</v>
      </c>
      <c r="L130" s="86">
        <v>1</v>
      </c>
      <c r="M130" s="86">
        <v>1</v>
      </c>
      <c r="N130" s="86">
        <v>1</v>
      </c>
      <c r="O130" s="86">
        <v>1</v>
      </c>
      <c r="P130" s="86">
        <v>2</v>
      </c>
      <c r="Q130" s="86">
        <v>2</v>
      </c>
    </row>
    <row r="131" spans="1:17" ht="20.25" customHeight="1">
      <c r="A131" s="6" t="str">
        <f t="shared" si="0"/>
        <v>Luz Marina Guerra Escobar</v>
      </c>
      <c r="B131" s="86" t="s">
        <v>486</v>
      </c>
      <c r="C131" s="86" t="s">
        <v>487</v>
      </c>
      <c r="D131" s="86" t="s">
        <v>488</v>
      </c>
      <c r="E131" s="86" t="s">
        <v>53</v>
      </c>
      <c r="F131" s="86" t="s">
        <v>1046</v>
      </c>
      <c r="G131" s="86" t="s">
        <v>1047</v>
      </c>
      <c r="H131" s="86" t="s">
        <v>1048</v>
      </c>
      <c r="I131" s="86">
        <v>8.7100000000000009</v>
      </c>
      <c r="J131" s="86">
        <v>1</v>
      </c>
      <c r="K131" s="86">
        <v>1</v>
      </c>
      <c r="L131" s="86">
        <v>1</v>
      </c>
      <c r="M131" s="86">
        <v>1</v>
      </c>
      <c r="N131" s="86">
        <v>1</v>
      </c>
      <c r="O131" s="86">
        <v>1</v>
      </c>
      <c r="P131" s="86">
        <v>1</v>
      </c>
      <c r="Q131" s="86">
        <v>1.71</v>
      </c>
    </row>
    <row r="132" spans="1:17" ht="20.25" customHeight="1">
      <c r="A132" s="6" t="str">
        <f t="shared" si="0"/>
        <v>Jhon Jairo Giraldo Ramirez</v>
      </c>
      <c r="B132" s="85" t="s">
        <v>626</v>
      </c>
      <c r="C132" s="85" t="s">
        <v>627</v>
      </c>
      <c r="D132" s="85" t="s">
        <v>628</v>
      </c>
      <c r="E132" s="85" t="s">
        <v>53</v>
      </c>
      <c r="F132" s="85" t="s">
        <v>1049</v>
      </c>
      <c r="G132" s="85" t="s">
        <v>1050</v>
      </c>
      <c r="H132" s="85" t="s">
        <v>1051</v>
      </c>
      <c r="I132" s="85">
        <v>10</v>
      </c>
      <c r="J132" s="85">
        <v>1</v>
      </c>
      <c r="K132" s="85">
        <v>1</v>
      </c>
      <c r="L132" s="85">
        <v>1</v>
      </c>
      <c r="M132" s="85">
        <v>1</v>
      </c>
      <c r="N132" s="85">
        <v>1</v>
      </c>
      <c r="O132" s="85">
        <v>1</v>
      </c>
      <c r="P132" s="85">
        <v>2</v>
      </c>
      <c r="Q132" s="85">
        <v>2</v>
      </c>
    </row>
    <row r="133" spans="1:17" ht="20.25" customHeight="1">
      <c r="A133" s="6" t="str">
        <f t="shared" si="0"/>
        <v>Deisse Carolina Ramirez Arias</v>
      </c>
      <c r="B133" s="85" t="s">
        <v>595</v>
      </c>
      <c r="C133" s="85" t="s">
        <v>596</v>
      </c>
      <c r="D133" s="85" t="s">
        <v>597</v>
      </c>
      <c r="E133" s="85" t="s">
        <v>53</v>
      </c>
      <c r="F133" s="85" t="s">
        <v>1052</v>
      </c>
      <c r="G133" s="85" t="s">
        <v>1053</v>
      </c>
      <c r="H133" s="85" t="s">
        <v>851</v>
      </c>
      <c r="I133" s="85">
        <v>8.25</v>
      </c>
      <c r="J133" s="85">
        <v>0</v>
      </c>
      <c r="K133" s="85">
        <v>0.25</v>
      </c>
      <c r="L133" s="85">
        <v>1</v>
      </c>
      <c r="M133" s="85">
        <v>1</v>
      </c>
      <c r="N133" s="85">
        <v>1</v>
      </c>
      <c r="O133" s="85">
        <v>1</v>
      </c>
      <c r="P133" s="85">
        <v>2</v>
      </c>
      <c r="Q133" s="85">
        <v>2</v>
      </c>
    </row>
    <row r="134" spans="1:17" ht="20.25" customHeight="1">
      <c r="A134" s="6" t="str">
        <f t="shared" ref="A134:A144" si="1">+C134&amp;" "&amp;B134</f>
        <v>Martha Liliana Arias Bello</v>
      </c>
      <c r="B134" s="85" t="s">
        <v>632</v>
      </c>
      <c r="C134" s="85" t="s">
        <v>402</v>
      </c>
      <c r="D134" s="85" t="s">
        <v>633</v>
      </c>
      <c r="E134" s="85" t="s">
        <v>53</v>
      </c>
      <c r="F134" s="85" t="s">
        <v>1054</v>
      </c>
      <c r="G134" s="85" t="s">
        <v>1055</v>
      </c>
      <c r="H134" s="85" t="s">
        <v>1056</v>
      </c>
      <c r="I134" s="85">
        <v>7.64</v>
      </c>
      <c r="J134" s="85">
        <v>1</v>
      </c>
      <c r="K134" s="85">
        <v>0.5</v>
      </c>
      <c r="L134" s="85">
        <v>1</v>
      </c>
      <c r="M134" s="85">
        <v>1</v>
      </c>
      <c r="N134" s="85">
        <v>1</v>
      </c>
      <c r="O134" s="85">
        <v>1</v>
      </c>
      <c r="P134" s="85">
        <v>1</v>
      </c>
      <c r="Q134" s="85">
        <v>1.1399999999999999</v>
      </c>
    </row>
    <row r="135" spans="1:17" ht="20.25" customHeight="1">
      <c r="A135" s="6" t="str">
        <f>+C135&amp;" "&amp;B135</f>
        <v>Aida Luz Ramos Vasquez</v>
      </c>
      <c r="B135" s="85" t="s">
        <v>629</v>
      </c>
      <c r="C135" s="85" t="s">
        <v>630</v>
      </c>
      <c r="D135" s="85" t="s">
        <v>631</v>
      </c>
      <c r="E135" s="85" t="s">
        <v>53</v>
      </c>
      <c r="F135" s="85" t="s">
        <v>1057</v>
      </c>
      <c r="G135" s="85" t="s">
        <v>1058</v>
      </c>
      <c r="H135" s="85" t="s">
        <v>736</v>
      </c>
      <c r="I135" s="85">
        <v>8</v>
      </c>
      <c r="J135" s="85">
        <v>1</v>
      </c>
      <c r="K135" s="85">
        <v>1</v>
      </c>
      <c r="L135" s="85">
        <v>0</v>
      </c>
      <c r="M135" s="85">
        <v>1</v>
      </c>
      <c r="N135" s="85">
        <v>1</v>
      </c>
      <c r="O135" s="85">
        <v>1</v>
      </c>
      <c r="P135" s="85">
        <v>1</v>
      </c>
      <c r="Q135" s="85">
        <v>2</v>
      </c>
    </row>
    <row r="136" spans="1:17" ht="20.25" customHeight="1">
      <c r="A136" s="6" t="str">
        <f>+C136&amp;" "&amp;B136</f>
        <v>David Fernando Pacheco Rodriguez</v>
      </c>
      <c r="B136" t="s">
        <v>634</v>
      </c>
      <c r="C136" t="s">
        <v>635</v>
      </c>
      <c r="D136" t="s">
        <v>636</v>
      </c>
      <c r="E136" t="s">
        <v>53</v>
      </c>
      <c r="F136" t="s">
        <v>1059</v>
      </c>
      <c r="G136" t="s">
        <v>1060</v>
      </c>
      <c r="H136" t="s">
        <v>1061</v>
      </c>
      <c r="I136">
        <v>8.7100000000000009</v>
      </c>
      <c r="J136">
        <v>0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2</v>
      </c>
      <c r="Q136">
        <v>1.71</v>
      </c>
    </row>
    <row r="137" spans="1:17" ht="20.25" customHeight="1">
      <c r="A137" s="6" t="str">
        <f>+C137&amp;" "&amp;B137</f>
        <v>Sergio Andres Villarreal Moyano</v>
      </c>
      <c r="B137" t="s">
        <v>637</v>
      </c>
      <c r="C137" t="s">
        <v>638</v>
      </c>
      <c r="D137" t="s">
        <v>639</v>
      </c>
      <c r="E137" t="s">
        <v>53</v>
      </c>
      <c r="F137" t="s">
        <v>1062</v>
      </c>
      <c r="G137" t="s">
        <v>1063</v>
      </c>
      <c r="H137" t="s">
        <v>1064</v>
      </c>
      <c r="I137">
        <v>7.93</v>
      </c>
      <c r="J137">
        <v>0</v>
      </c>
      <c r="K137">
        <v>0.5</v>
      </c>
      <c r="L137">
        <v>1</v>
      </c>
      <c r="M137">
        <v>1</v>
      </c>
      <c r="N137">
        <v>1</v>
      </c>
      <c r="O137">
        <v>1</v>
      </c>
      <c r="P137">
        <v>2</v>
      </c>
      <c r="Q137">
        <v>1.43</v>
      </c>
    </row>
    <row r="138" spans="1:17" ht="20.25" customHeight="1">
      <c r="A138" s="6" t="str">
        <f t="shared" si="1"/>
        <v>Marley Sierra Miranda</v>
      </c>
      <c r="B138" t="s">
        <v>566</v>
      </c>
      <c r="C138" t="s">
        <v>567</v>
      </c>
      <c r="D138" t="s">
        <v>568</v>
      </c>
      <c r="E138" t="s">
        <v>53</v>
      </c>
      <c r="F138" t="s">
        <v>1065</v>
      </c>
      <c r="G138" t="s">
        <v>1066</v>
      </c>
      <c r="H138" t="s">
        <v>1067</v>
      </c>
      <c r="I138">
        <v>9</v>
      </c>
      <c r="J138">
        <v>1</v>
      </c>
      <c r="K138">
        <v>1</v>
      </c>
      <c r="L138">
        <v>0</v>
      </c>
      <c r="M138">
        <v>1</v>
      </c>
      <c r="N138">
        <v>1</v>
      </c>
      <c r="O138">
        <v>1</v>
      </c>
      <c r="P138">
        <v>2</v>
      </c>
      <c r="Q138">
        <v>2</v>
      </c>
    </row>
    <row r="139" spans="1:17" ht="20.25" customHeight="1">
      <c r="A139" s="6" t="str">
        <f t="shared" si="1"/>
        <v>Mabel Andere Toro Ibarra</v>
      </c>
      <c r="B139" s="85" t="s">
        <v>598</v>
      </c>
      <c r="C139" s="85" t="s">
        <v>599</v>
      </c>
      <c r="D139"/>
      <c r="E139" t="s">
        <v>53</v>
      </c>
      <c r="F139" t="s">
        <v>1068</v>
      </c>
      <c r="G139" t="s">
        <v>1069</v>
      </c>
      <c r="H139" t="s">
        <v>1070</v>
      </c>
      <c r="I139">
        <v>8.4600000000000009</v>
      </c>
      <c r="J139">
        <v>1</v>
      </c>
      <c r="K139">
        <v>0.75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1.71</v>
      </c>
    </row>
    <row r="140" spans="1:17" ht="20.25" customHeight="1">
      <c r="A140" s="6" t="str">
        <f t="shared" si="1"/>
        <v>Luisa Fernanda Ramirez Martinez</v>
      </c>
      <c r="B140" t="s">
        <v>640</v>
      </c>
      <c r="C140" t="s">
        <v>641</v>
      </c>
      <c r="D140" t="s">
        <v>642</v>
      </c>
      <c r="E140" t="s">
        <v>53</v>
      </c>
      <c r="F140" t="s">
        <v>1071</v>
      </c>
      <c r="G140" t="s">
        <v>1072</v>
      </c>
      <c r="H140" t="s">
        <v>1073</v>
      </c>
      <c r="I140">
        <v>9.5</v>
      </c>
      <c r="J140">
        <v>1</v>
      </c>
      <c r="K140">
        <v>0.5</v>
      </c>
      <c r="L140">
        <v>1</v>
      </c>
      <c r="M140">
        <v>1</v>
      </c>
      <c r="N140">
        <v>1</v>
      </c>
      <c r="O140">
        <v>1</v>
      </c>
      <c r="P140">
        <v>2</v>
      </c>
      <c r="Q140">
        <v>2</v>
      </c>
    </row>
    <row r="141" spans="1:17" ht="20.25" customHeight="1">
      <c r="A141" s="6" t="str">
        <f t="shared" si="1"/>
        <v>Danilo Andres Cano Cano</v>
      </c>
      <c r="B141" t="s">
        <v>643</v>
      </c>
      <c r="C141" t="s">
        <v>644</v>
      </c>
      <c r="D141" t="s">
        <v>645</v>
      </c>
      <c r="E141" t="s">
        <v>53</v>
      </c>
      <c r="F141" t="s">
        <v>1074</v>
      </c>
      <c r="G141" t="s">
        <v>1075</v>
      </c>
      <c r="H141" t="s">
        <v>1076</v>
      </c>
      <c r="I141">
        <v>7.68</v>
      </c>
      <c r="J141">
        <v>1</v>
      </c>
      <c r="K141">
        <v>0.25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1.43</v>
      </c>
    </row>
    <row r="142" spans="1:17" ht="20.25" customHeight="1">
      <c r="A142" s="6" t="str">
        <f t="shared" si="1"/>
        <v>Maria Emilce Perdomo Quintero</v>
      </c>
      <c r="B142" t="s">
        <v>646</v>
      </c>
      <c r="C142" t="s">
        <v>647</v>
      </c>
      <c r="D142" t="s">
        <v>648</v>
      </c>
      <c r="E142" t="s">
        <v>53</v>
      </c>
      <c r="F142" t="s">
        <v>1077</v>
      </c>
      <c r="G142" t="s">
        <v>1078</v>
      </c>
      <c r="H142" t="s">
        <v>1079</v>
      </c>
      <c r="I142">
        <v>9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2</v>
      </c>
    </row>
    <row r="143" spans="1:17" ht="20.25" customHeight="1">
      <c r="A143" s="6" t="str">
        <f t="shared" si="1"/>
        <v>Luisa Fernanda Giraldo Salazar</v>
      </c>
      <c r="B143" t="s">
        <v>649</v>
      </c>
      <c r="C143" t="s">
        <v>641</v>
      </c>
      <c r="D143" t="s">
        <v>650</v>
      </c>
      <c r="E143" t="s">
        <v>53</v>
      </c>
      <c r="F143" t="s">
        <v>1080</v>
      </c>
      <c r="G143" t="s">
        <v>1081</v>
      </c>
      <c r="H143" t="s">
        <v>1082</v>
      </c>
      <c r="I143">
        <v>7.75</v>
      </c>
      <c r="J143">
        <v>1</v>
      </c>
      <c r="K143">
        <v>0.75</v>
      </c>
      <c r="L143">
        <v>0</v>
      </c>
      <c r="M143">
        <v>1</v>
      </c>
      <c r="N143">
        <v>1</v>
      </c>
      <c r="O143">
        <v>1</v>
      </c>
      <c r="P143">
        <v>1</v>
      </c>
      <c r="Q143">
        <v>2</v>
      </c>
    </row>
    <row r="144" spans="1:17" ht="20.25" customHeight="1">
      <c r="A144" s="6" t="str">
        <f t="shared" si="1"/>
        <v>Victor Melquiadez Ramirez Ramirez</v>
      </c>
      <c r="B144" t="s">
        <v>651</v>
      </c>
      <c r="C144" t="s">
        <v>652</v>
      </c>
      <c r="D144" t="s">
        <v>653</v>
      </c>
      <c r="E144" t="s">
        <v>53</v>
      </c>
      <c r="F144" t="s">
        <v>1083</v>
      </c>
      <c r="G144" t="s">
        <v>1084</v>
      </c>
      <c r="H144" t="s">
        <v>1085</v>
      </c>
      <c r="I144">
        <v>8.5</v>
      </c>
      <c r="J144">
        <v>1</v>
      </c>
      <c r="K144">
        <v>0.5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2</v>
      </c>
    </row>
    <row r="145" spans="1:17" ht="20.25" customHeight="1">
      <c r="B145" t="s">
        <v>1109</v>
      </c>
      <c r="C145" t="s">
        <v>414</v>
      </c>
      <c r="D145" t="s">
        <v>1108</v>
      </c>
      <c r="E145" t="s">
        <v>53</v>
      </c>
      <c r="F145" t="s">
        <v>1110</v>
      </c>
      <c r="G145" t="s">
        <v>1111</v>
      </c>
      <c r="H145" t="s">
        <v>754</v>
      </c>
      <c r="I145" s="3">
        <v>8.4600000000000009</v>
      </c>
      <c r="J145" s="3">
        <v>1</v>
      </c>
      <c r="K145" s="3">
        <v>0.75</v>
      </c>
      <c r="L145" s="3">
        <v>1</v>
      </c>
      <c r="M145" s="3">
        <v>1</v>
      </c>
      <c r="N145" s="3">
        <v>1</v>
      </c>
      <c r="O145" s="3">
        <v>1</v>
      </c>
      <c r="P145" s="3">
        <v>1</v>
      </c>
      <c r="Q145" s="3">
        <v>1.71</v>
      </c>
    </row>
    <row r="146" spans="1:17" ht="20.25" customHeight="1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ht="20.25" customHeight="1">
      <c r="A147"/>
      <c r="B147"/>
      <c r="C147"/>
      <c r="D147"/>
      <c r="E147"/>
      <c r="F147"/>
      <c r="G147"/>
      <c r="I147" s="11"/>
      <c r="L147" s="9"/>
    </row>
    <row r="148" spans="1:17" ht="20.25" customHeight="1">
      <c r="A148"/>
      <c r="B148"/>
      <c r="C148"/>
      <c r="D148"/>
      <c r="E148"/>
      <c r="F148"/>
      <c r="G148"/>
      <c r="H148" s="72" t="s">
        <v>658</v>
      </c>
      <c r="I148" s="11"/>
      <c r="J148" s="6">
        <f>+COUNTIF(J2:J145,1)</f>
        <v>125</v>
      </c>
      <c r="K148" s="6">
        <f t="shared" ref="K148:Q148" si="2">+COUNTIF(K2:K145,1)</f>
        <v>70</v>
      </c>
      <c r="L148" s="6">
        <f t="shared" si="2"/>
        <v>121</v>
      </c>
      <c r="M148" s="6">
        <f t="shared" si="2"/>
        <v>136</v>
      </c>
      <c r="N148" s="6">
        <f t="shared" si="2"/>
        <v>136</v>
      </c>
      <c r="O148" s="6">
        <f t="shared" si="2"/>
        <v>143</v>
      </c>
      <c r="P148" s="6">
        <f t="shared" si="2"/>
        <v>81</v>
      </c>
      <c r="Q148" s="6">
        <f t="shared" si="2"/>
        <v>0</v>
      </c>
    </row>
    <row r="149" spans="1:17" ht="20.25" customHeight="1">
      <c r="A149"/>
      <c r="B149"/>
      <c r="C149"/>
      <c r="D149"/>
      <c r="E149"/>
      <c r="F149"/>
      <c r="G149"/>
      <c r="H149" s="72" t="s">
        <v>659</v>
      </c>
      <c r="I149" s="11"/>
      <c r="J149" s="6">
        <f>+COUNTIF(J2:J145,"&lt;0,90")</f>
        <v>18</v>
      </c>
      <c r="K149" s="6">
        <f t="shared" ref="K149:Q149" si="3">+COUNTIF(K2:K145,"&lt;0,90")</f>
        <v>73</v>
      </c>
      <c r="L149" s="6">
        <f t="shared" si="3"/>
        <v>22</v>
      </c>
      <c r="M149" s="6">
        <f t="shared" si="3"/>
        <v>7</v>
      </c>
      <c r="N149" s="6">
        <f t="shared" si="3"/>
        <v>7</v>
      </c>
      <c r="O149" s="6">
        <f t="shared" si="3"/>
        <v>0</v>
      </c>
      <c r="P149" s="6">
        <f t="shared" si="3"/>
        <v>0</v>
      </c>
      <c r="Q149" s="6">
        <f t="shared" si="3"/>
        <v>4</v>
      </c>
    </row>
    <row r="150" spans="1:17" ht="20.25" customHeight="1">
      <c r="A150"/>
      <c r="B150"/>
      <c r="C150"/>
      <c r="D150"/>
      <c r="E150"/>
      <c r="F150"/>
      <c r="G150"/>
      <c r="H150" s="72" t="s">
        <v>660</v>
      </c>
      <c r="J150" s="6">
        <f>+COUNTIF(J2:J145,"=-")</f>
        <v>1</v>
      </c>
      <c r="K150" s="6">
        <f t="shared" ref="K150:Q150" si="4">+COUNTIF(K2:K145,"=-")</f>
        <v>1</v>
      </c>
      <c r="L150" s="6">
        <f t="shared" si="4"/>
        <v>1</v>
      </c>
      <c r="M150" s="6">
        <f t="shared" si="4"/>
        <v>1</v>
      </c>
      <c r="N150" s="6">
        <f t="shared" si="4"/>
        <v>1</v>
      </c>
      <c r="O150" s="6">
        <f t="shared" si="4"/>
        <v>1</v>
      </c>
      <c r="P150" s="6">
        <f t="shared" si="4"/>
        <v>1</v>
      </c>
      <c r="Q150" s="6">
        <f t="shared" si="4"/>
        <v>1</v>
      </c>
    </row>
    <row r="151" spans="1:17" ht="20.25" customHeight="1">
      <c r="A151"/>
      <c r="B151"/>
      <c r="E151" s="22" t="s">
        <v>323</v>
      </c>
      <c r="F151" s="23">
        <v>0.5</v>
      </c>
      <c r="J151" s="6">
        <f>SUM(J148:J150)</f>
        <v>144</v>
      </c>
      <c r="K151" s="6">
        <f t="shared" ref="K151:P151" si="5">SUM(K148:K150)</f>
        <v>144</v>
      </c>
      <c r="L151" s="6">
        <f t="shared" si="5"/>
        <v>144</v>
      </c>
      <c r="M151" s="6">
        <f t="shared" si="5"/>
        <v>144</v>
      </c>
      <c r="N151" s="6">
        <f t="shared" si="5"/>
        <v>144</v>
      </c>
      <c r="O151" s="6">
        <f t="shared" si="5"/>
        <v>144</v>
      </c>
      <c r="P151" s="6">
        <f t="shared" si="5"/>
        <v>82</v>
      </c>
      <c r="Q151" s="6">
        <f>SUM(Q148:Q150)</f>
        <v>5</v>
      </c>
    </row>
    <row r="152" spans="1:17" ht="20.25" customHeight="1">
      <c r="A152"/>
      <c r="B152"/>
      <c r="E152" s="22" t="s">
        <v>324</v>
      </c>
      <c r="F152" s="23">
        <v>0.5</v>
      </c>
    </row>
    <row r="153" spans="1:17" ht="44.25" customHeight="1">
      <c r="A153"/>
      <c r="G153" s="10" t="s">
        <v>62</v>
      </c>
      <c r="H153" s="76" t="s">
        <v>61</v>
      </c>
      <c r="I153" s="73" t="s">
        <v>664</v>
      </c>
      <c r="J153" s="73" t="s">
        <v>665</v>
      </c>
      <c r="K153" s="73" t="s">
        <v>663</v>
      </c>
      <c r="L153" s="75" t="s">
        <v>661</v>
      </c>
      <c r="M153" s="75" t="s">
        <v>662</v>
      </c>
    </row>
    <row r="154" spans="1:17" ht="20.25" customHeight="1">
      <c r="A154"/>
      <c r="C154" s="6">
        <f>+I154+J154+K154</f>
        <v>144</v>
      </c>
      <c r="G154" s="88" t="s">
        <v>70</v>
      </c>
      <c r="H154" s="77"/>
      <c r="I154" s="87">
        <v>62</v>
      </c>
      <c r="J154" s="87">
        <v>81</v>
      </c>
      <c r="K154" s="87">
        <v>1</v>
      </c>
      <c r="L154" s="8">
        <f>+J154/248</f>
        <v>0.32661290322580644</v>
      </c>
      <c r="M154" s="74">
        <f>+L154</f>
        <v>0.32661290322580644</v>
      </c>
    </row>
    <row r="155" spans="1:17" ht="20.25" customHeight="1">
      <c r="A155"/>
      <c r="C155" s="6">
        <f t="shared" ref="C155:C161" si="6">+I155+J155+K155</f>
        <v>144</v>
      </c>
      <c r="G155" s="88" t="s">
        <v>65</v>
      </c>
      <c r="H155" s="78"/>
      <c r="I155" s="87">
        <v>70</v>
      </c>
      <c r="J155" s="87">
        <v>73</v>
      </c>
      <c r="K155" s="87">
        <v>1</v>
      </c>
      <c r="L155" s="8">
        <f t="shared" ref="L155:L161" si="7">+J155/248</f>
        <v>0.29435483870967744</v>
      </c>
      <c r="M155" s="74">
        <f>+M154+L155</f>
        <v>0.62096774193548387</v>
      </c>
    </row>
    <row r="156" spans="1:17" ht="20.25" customHeight="1">
      <c r="A156"/>
      <c r="C156" s="6">
        <f t="shared" si="6"/>
        <v>144</v>
      </c>
      <c r="G156" s="88" t="s">
        <v>71</v>
      </c>
      <c r="H156" s="77"/>
      <c r="I156" s="87">
        <v>101</v>
      </c>
      <c r="J156" s="87">
        <v>42</v>
      </c>
      <c r="K156" s="87">
        <v>1</v>
      </c>
      <c r="L156" s="8">
        <f t="shared" si="7"/>
        <v>0.16935483870967741</v>
      </c>
      <c r="M156" s="74">
        <f t="shared" ref="M156:M173" si="8">+M155+L156</f>
        <v>0.79032258064516125</v>
      </c>
    </row>
    <row r="157" spans="1:17" ht="20.25" customHeight="1">
      <c r="A157"/>
      <c r="C157" s="6">
        <f t="shared" si="6"/>
        <v>144</v>
      </c>
      <c r="G157" s="88" t="s">
        <v>66</v>
      </c>
      <c r="H157" s="77"/>
      <c r="I157" s="87">
        <v>121</v>
      </c>
      <c r="J157" s="87">
        <v>22</v>
      </c>
      <c r="K157" s="87">
        <v>1</v>
      </c>
      <c r="L157" s="8">
        <f t="shared" si="7"/>
        <v>8.8709677419354843E-2</v>
      </c>
      <c r="M157" s="74">
        <f t="shared" si="8"/>
        <v>0.87903225806451613</v>
      </c>
    </row>
    <row r="158" spans="1:17" ht="20.25" customHeight="1">
      <c r="A158"/>
      <c r="C158" s="6">
        <f t="shared" si="6"/>
        <v>144</v>
      </c>
      <c r="G158" s="88" t="s">
        <v>64</v>
      </c>
      <c r="H158" s="77"/>
      <c r="I158" s="87">
        <v>125</v>
      </c>
      <c r="J158" s="87">
        <v>18</v>
      </c>
      <c r="K158" s="87">
        <v>1</v>
      </c>
      <c r="L158" s="8">
        <f t="shared" si="7"/>
        <v>7.2580645161290328E-2</v>
      </c>
      <c r="M158" s="74">
        <f t="shared" si="8"/>
        <v>0.95161290322580649</v>
      </c>
    </row>
    <row r="159" spans="1:17" ht="20.25" customHeight="1">
      <c r="A159"/>
      <c r="C159" s="6">
        <f t="shared" si="6"/>
        <v>144</v>
      </c>
      <c r="G159" s="88" t="s">
        <v>67</v>
      </c>
      <c r="H159" s="77"/>
      <c r="I159" s="87">
        <v>136</v>
      </c>
      <c r="J159" s="87">
        <v>7</v>
      </c>
      <c r="K159" s="87">
        <v>1</v>
      </c>
      <c r="L159" s="8">
        <f t="shared" si="7"/>
        <v>2.8225806451612902E-2</v>
      </c>
      <c r="M159" s="74">
        <f t="shared" si="8"/>
        <v>0.97983870967741937</v>
      </c>
    </row>
    <row r="160" spans="1:17" ht="20.25" customHeight="1">
      <c r="A160"/>
      <c r="C160" s="6">
        <f t="shared" si="6"/>
        <v>144</v>
      </c>
      <c r="G160" s="88" t="s">
        <v>68</v>
      </c>
      <c r="H160" s="77"/>
      <c r="I160" s="87">
        <v>136</v>
      </c>
      <c r="J160" s="87">
        <v>7</v>
      </c>
      <c r="K160" s="87">
        <v>1</v>
      </c>
      <c r="L160" s="8">
        <f t="shared" si="7"/>
        <v>2.8225806451612902E-2</v>
      </c>
      <c r="M160" s="74">
        <f t="shared" si="8"/>
        <v>1.0080645161290323</v>
      </c>
    </row>
    <row r="161" spans="1:13" ht="20.25" customHeight="1">
      <c r="A161"/>
      <c r="C161" s="6">
        <f t="shared" si="6"/>
        <v>144</v>
      </c>
      <c r="G161" s="88" t="s">
        <v>69</v>
      </c>
      <c r="H161" s="77"/>
      <c r="I161" s="87">
        <v>143</v>
      </c>
      <c r="J161" s="87">
        <v>0</v>
      </c>
      <c r="K161" s="87">
        <v>1</v>
      </c>
      <c r="L161" s="8">
        <f t="shared" si="7"/>
        <v>0</v>
      </c>
      <c r="M161" s="74">
        <f t="shared" si="8"/>
        <v>1.0080645161290323</v>
      </c>
    </row>
    <row r="162" spans="1:13" ht="20.25" customHeight="1">
      <c r="A162"/>
      <c r="G162" s="49"/>
      <c r="H162" s="77"/>
      <c r="I162" s="33"/>
      <c r="J162" s="33"/>
      <c r="K162" s="33"/>
      <c r="L162" s="8"/>
      <c r="M162" s="74">
        <f t="shared" si="8"/>
        <v>1.0080645161290323</v>
      </c>
    </row>
    <row r="163" spans="1:13" ht="20.25" customHeight="1">
      <c r="A163"/>
      <c r="G163" s="49"/>
      <c r="H163" s="77"/>
      <c r="I163" s="33"/>
      <c r="J163" s="33"/>
      <c r="K163" s="33"/>
      <c r="L163" s="8"/>
      <c r="M163" s="74">
        <f t="shared" si="8"/>
        <v>1.0080645161290323</v>
      </c>
    </row>
    <row r="164" spans="1:13" ht="20.25" customHeight="1">
      <c r="A164"/>
      <c r="G164" s="49"/>
      <c r="H164" s="77"/>
      <c r="I164" s="33"/>
      <c r="J164" s="33"/>
      <c r="K164" s="33"/>
      <c r="L164" s="8"/>
      <c r="M164" s="74">
        <f t="shared" si="8"/>
        <v>1.0080645161290323</v>
      </c>
    </row>
    <row r="165" spans="1:13" ht="20.25" customHeight="1">
      <c r="A165"/>
      <c r="G165" s="49"/>
      <c r="H165" s="77"/>
      <c r="I165" s="33"/>
      <c r="J165" s="33"/>
      <c r="K165" s="33"/>
      <c r="L165" s="8"/>
      <c r="M165" s="74">
        <f t="shared" si="8"/>
        <v>1.0080645161290323</v>
      </c>
    </row>
    <row r="166" spans="1:13" ht="20.25" customHeight="1">
      <c r="A166"/>
      <c r="G166" s="49"/>
      <c r="H166" s="77"/>
      <c r="I166" s="33"/>
      <c r="J166" s="33"/>
      <c r="K166" s="33"/>
      <c r="L166" s="8"/>
      <c r="M166" s="74">
        <f t="shared" si="8"/>
        <v>1.0080645161290323</v>
      </c>
    </row>
    <row r="167" spans="1:13" ht="20.25" customHeight="1">
      <c r="A167"/>
      <c r="G167" s="49"/>
      <c r="H167" s="77"/>
      <c r="I167" s="33"/>
      <c r="J167" s="33"/>
      <c r="K167" s="33"/>
      <c r="L167" s="8"/>
      <c r="M167" s="74">
        <f t="shared" si="8"/>
        <v>1.0080645161290323</v>
      </c>
    </row>
    <row r="168" spans="1:13" ht="20.25" customHeight="1">
      <c r="A168"/>
      <c r="G168" s="49"/>
      <c r="H168" s="77"/>
      <c r="I168" s="33"/>
      <c r="J168" s="33"/>
      <c r="K168" s="33"/>
      <c r="L168" s="8"/>
      <c r="M168" s="74">
        <f t="shared" si="8"/>
        <v>1.0080645161290323</v>
      </c>
    </row>
    <row r="169" spans="1:13" ht="20.25" customHeight="1">
      <c r="A169"/>
      <c r="G169" s="49"/>
      <c r="H169" s="77"/>
      <c r="I169" s="33"/>
      <c r="J169" s="33"/>
      <c r="K169" s="33"/>
      <c r="L169" s="8"/>
      <c r="M169" s="74">
        <f t="shared" si="8"/>
        <v>1.0080645161290323</v>
      </c>
    </row>
    <row r="170" spans="1:13" ht="20.25" customHeight="1">
      <c r="A170"/>
      <c r="G170" s="49"/>
      <c r="H170" s="77"/>
      <c r="I170" s="33"/>
      <c r="J170" s="33"/>
      <c r="K170" s="33"/>
      <c r="L170" s="8"/>
      <c r="M170" s="74">
        <f t="shared" si="8"/>
        <v>1.0080645161290323</v>
      </c>
    </row>
    <row r="171" spans="1:13" ht="20.25" customHeight="1">
      <c r="A171"/>
      <c r="G171" s="49"/>
      <c r="H171" s="77"/>
      <c r="I171" s="33"/>
      <c r="J171" s="33"/>
      <c r="K171" s="33"/>
      <c r="L171" s="8"/>
      <c r="M171" s="74">
        <f t="shared" si="8"/>
        <v>1.0080645161290323</v>
      </c>
    </row>
    <row r="172" spans="1:13" ht="20.25" customHeight="1">
      <c r="A172"/>
      <c r="G172" s="49"/>
      <c r="H172" s="77"/>
      <c r="I172" s="33"/>
      <c r="J172" s="33"/>
      <c r="K172" s="33"/>
      <c r="L172" s="8"/>
      <c r="M172" s="74">
        <f t="shared" si="8"/>
        <v>1.0080645161290323</v>
      </c>
    </row>
    <row r="173" spans="1:13" ht="20.25" customHeight="1">
      <c r="A173"/>
      <c r="G173" s="49"/>
      <c r="H173" s="77"/>
      <c r="I173" s="33"/>
      <c r="J173" s="33"/>
      <c r="K173" s="33"/>
      <c r="L173" s="8"/>
      <c r="M173" s="74">
        <f t="shared" si="8"/>
        <v>1.0080645161290323</v>
      </c>
    </row>
    <row r="174" spans="1:13" ht="20.25" customHeight="1">
      <c r="A174"/>
      <c r="B174"/>
    </row>
    <row r="175" spans="1:13" ht="20.25" customHeight="1">
      <c r="A175"/>
      <c r="B175"/>
    </row>
    <row r="176" spans="1:13" ht="20.25" customHeight="1">
      <c r="A176"/>
      <c r="B176"/>
    </row>
    <row r="177" spans="1:2" ht="20.25" customHeight="1">
      <c r="A177"/>
      <c r="B177"/>
    </row>
    <row r="178" spans="1:2" ht="20.25" customHeight="1">
      <c r="A178"/>
      <c r="B178"/>
    </row>
    <row r="179" spans="1:2" ht="20.25" customHeight="1">
      <c r="A179"/>
      <c r="B179"/>
    </row>
    <row r="180" spans="1:2" ht="20.25" customHeight="1">
      <c r="A180"/>
      <c r="B180"/>
    </row>
    <row r="181" spans="1:2" ht="20.25" customHeight="1">
      <c r="A181"/>
      <c r="B181"/>
    </row>
    <row r="182" spans="1:2" ht="20.25" customHeight="1">
      <c r="A182"/>
      <c r="B182"/>
    </row>
    <row r="183" spans="1:2" ht="20.25" customHeight="1">
      <c r="A183"/>
      <c r="B183"/>
    </row>
    <row r="184" spans="1:2" ht="20.25" customHeight="1">
      <c r="A184"/>
      <c r="B184"/>
    </row>
    <row r="185" spans="1:2" ht="20.25" customHeight="1">
      <c r="A185"/>
      <c r="B185"/>
    </row>
    <row r="186" spans="1:2" ht="20.25" customHeight="1">
      <c r="A186"/>
      <c r="B186"/>
    </row>
    <row r="187" spans="1:2" ht="20.25" customHeight="1">
      <c r="A187"/>
      <c r="B187"/>
    </row>
    <row r="188" spans="1:2" ht="20.25" customHeight="1">
      <c r="A188"/>
      <c r="B188"/>
    </row>
    <row r="189" spans="1:2" ht="20.25" customHeight="1">
      <c r="A189"/>
      <c r="B189"/>
    </row>
    <row r="190" spans="1:2" ht="20.25" customHeight="1">
      <c r="A190"/>
      <c r="B190"/>
    </row>
    <row r="191" spans="1:2" ht="20.25" customHeight="1">
      <c r="A191"/>
      <c r="B191"/>
    </row>
    <row r="192" spans="1:2" ht="20.25" customHeight="1">
      <c r="A192"/>
      <c r="B192"/>
    </row>
    <row r="193" spans="1:2" ht="20.25" customHeight="1">
      <c r="A193"/>
      <c r="B193"/>
    </row>
    <row r="194" spans="1:2" ht="20.25" customHeight="1">
      <c r="A194"/>
      <c r="B194"/>
    </row>
    <row r="195" spans="1:2" ht="20.25" customHeight="1">
      <c r="A195"/>
      <c r="B195"/>
    </row>
    <row r="196" spans="1:2" ht="20.25" customHeight="1">
      <c r="A196"/>
      <c r="B196"/>
    </row>
    <row r="197" spans="1:2" ht="20.25" customHeight="1">
      <c r="A197"/>
      <c r="B197"/>
    </row>
    <row r="198" spans="1:2" ht="20.25" customHeight="1">
      <c r="A198"/>
      <c r="B198"/>
    </row>
    <row r="199" spans="1:2" ht="20.25" customHeight="1">
      <c r="A199"/>
      <c r="B199"/>
    </row>
    <row r="200" spans="1:2" ht="20.25" customHeight="1">
      <c r="A200"/>
      <c r="B200"/>
    </row>
    <row r="201" spans="1:2" ht="20.25" customHeight="1">
      <c r="A201"/>
      <c r="B201"/>
    </row>
    <row r="202" spans="1:2" ht="20.25" customHeight="1">
      <c r="A202"/>
      <c r="B202"/>
    </row>
    <row r="203" spans="1:2" ht="20.25" customHeight="1">
      <c r="A203"/>
      <c r="B203"/>
    </row>
    <row r="204" spans="1:2" ht="20.25" customHeight="1">
      <c r="A204"/>
      <c r="B204"/>
    </row>
    <row r="205" spans="1:2" ht="20.25" customHeight="1">
      <c r="A205"/>
      <c r="B205"/>
    </row>
    <row r="206" spans="1:2" ht="20.25" customHeight="1">
      <c r="A206"/>
      <c r="B206"/>
    </row>
    <row r="207" spans="1:2" ht="20.25" customHeight="1">
      <c r="A207"/>
      <c r="B207"/>
    </row>
    <row r="208" spans="1:2" ht="20.25" customHeight="1">
      <c r="A208"/>
      <c r="B208"/>
    </row>
    <row r="209" spans="1:2" ht="20.25" customHeight="1">
      <c r="A209"/>
      <c r="B209"/>
    </row>
    <row r="210" spans="1:2" ht="20.25" customHeight="1">
      <c r="A210"/>
      <c r="B210"/>
    </row>
    <row r="211" spans="1:2" ht="20.25" customHeight="1">
      <c r="A211"/>
      <c r="B211"/>
    </row>
    <row r="212" spans="1:2" ht="20.25" customHeight="1">
      <c r="A212"/>
      <c r="B212"/>
    </row>
    <row r="213" spans="1:2" ht="20.25" customHeight="1">
      <c r="A213"/>
      <c r="B213"/>
    </row>
    <row r="214" spans="1:2" ht="20.25" customHeight="1">
      <c r="A214"/>
      <c r="B214"/>
    </row>
    <row r="215" spans="1:2" ht="20.25" customHeight="1">
      <c r="A215"/>
      <c r="B215"/>
    </row>
    <row r="216" spans="1:2" ht="20.25" customHeight="1">
      <c r="A216"/>
      <c r="B216"/>
    </row>
    <row r="217" spans="1:2" ht="20.25" customHeight="1">
      <c r="A217"/>
      <c r="B217"/>
    </row>
    <row r="218" spans="1:2" ht="20.25" customHeight="1">
      <c r="A218"/>
      <c r="B218"/>
    </row>
    <row r="219" spans="1:2" ht="20.25" customHeight="1">
      <c r="A219"/>
      <c r="B219"/>
    </row>
    <row r="220" spans="1:2" ht="20.25" customHeight="1">
      <c r="A220"/>
      <c r="B220"/>
    </row>
    <row r="221" spans="1:2" ht="20.25" customHeight="1">
      <c r="A221"/>
      <c r="B221"/>
    </row>
    <row r="222" spans="1:2" ht="20.25" customHeight="1">
      <c r="A222"/>
      <c r="B222"/>
    </row>
    <row r="223" spans="1:2" ht="20.25" customHeight="1">
      <c r="A223"/>
      <c r="B223"/>
    </row>
    <row r="224" spans="1:2" ht="20.25" customHeight="1">
      <c r="A224"/>
      <c r="B224"/>
    </row>
    <row r="225" spans="1:2" ht="20.25" customHeight="1">
      <c r="A225"/>
      <c r="B225"/>
    </row>
    <row r="226" spans="1:2" ht="20.25" customHeight="1">
      <c r="A226"/>
      <c r="B226"/>
    </row>
    <row r="227" spans="1:2" ht="20.25" customHeight="1">
      <c r="A227"/>
      <c r="B227"/>
    </row>
    <row r="228" spans="1:2" ht="20.25" customHeight="1">
      <c r="A228"/>
      <c r="B228"/>
    </row>
    <row r="229" spans="1:2" ht="20.25" customHeight="1">
      <c r="A229"/>
      <c r="B229"/>
    </row>
    <row r="230" spans="1:2" ht="20.25" customHeight="1">
      <c r="A230"/>
      <c r="B230"/>
    </row>
    <row r="231" spans="1:2" ht="20.25" customHeight="1">
      <c r="A231"/>
      <c r="B231"/>
    </row>
    <row r="232" spans="1:2" ht="20.25" customHeight="1">
      <c r="A232"/>
      <c r="B232"/>
    </row>
    <row r="233" spans="1:2" ht="20.25" customHeight="1">
      <c r="A233"/>
      <c r="B233"/>
    </row>
    <row r="234" spans="1:2" ht="20.25" customHeight="1">
      <c r="A234"/>
      <c r="B234"/>
    </row>
    <row r="235" spans="1:2" ht="20.25" customHeight="1">
      <c r="A235"/>
      <c r="B235"/>
    </row>
    <row r="236" spans="1:2" ht="20.25" customHeight="1">
      <c r="A236"/>
      <c r="B236"/>
    </row>
    <row r="237" spans="1:2" ht="20.25" customHeight="1">
      <c r="A237"/>
      <c r="B237"/>
    </row>
    <row r="238" spans="1:2" ht="20.25" customHeight="1">
      <c r="A238"/>
      <c r="B238"/>
    </row>
    <row r="239" spans="1:2" ht="20.25" customHeight="1">
      <c r="A239"/>
      <c r="B239"/>
    </row>
    <row r="240" spans="1:2" ht="20.25" customHeight="1">
      <c r="A240"/>
      <c r="B240"/>
    </row>
    <row r="241" spans="1:2" ht="20.25" customHeight="1">
      <c r="A241"/>
      <c r="B241"/>
    </row>
    <row r="242" spans="1:2" ht="20.25" customHeight="1">
      <c r="A242"/>
      <c r="B242"/>
    </row>
    <row r="243" spans="1:2" ht="20.25" customHeight="1">
      <c r="A243"/>
      <c r="B243"/>
    </row>
    <row r="244" spans="1:2" ht="20.25" customHeight="1">
      <c r="A244"/>
      <c r="B244"/>
    </row>
    <row r="245" spans="1:2" ht="20.25" customHeight="1">
      <c r="A245"/>
      <c r="B245"/>
    </row>
    <row r="246" spans="1:2" ht="20.25" customHeight="1">
      <c r="A246"/>
      <c r="B246"/>
    </row>
    <row r="247" spans="1:2" ht="20.25" customHeight="1">
      <c r="A247"/>
      <c r="B247"/>
    </row>
    <row r="248" spans="1:2" ht="20.25" customHeight="1">
      <c r="A248"/>
      <c r="B248"/>
    </row>
    <row r="249" spans="1:2" ht="20.25" customHeight="1">
      <c r="A249"/>
      <c r="B249"/>
    </row>
    <row r="250" spans="1:2" ht="20.25" customHeight="1">
      <c r="A250"/>
      <c r="B250"/>
    </row>
    <row r="251" spans="1:2" ht="20.25" customHeight="1">
      <c r="A251"/>
      <c r="B251"/>
    </row>
    <row r="252" spans="1:2" ht="20.25" customHeight="1">
      <c r="A252"/>
      <c r="B252"/>
    </row>
    <row r="253" spans="1:2" ht="20.25" customHeight="1">
      <c r="A253"/>
      <c r="B253"/>
    </row>
  </sheetData>
  <sortState xmlns:xlrd2="http://schemas.microsoft.com/office/spreadsheetml/2017/richdata2" ref="G154:K161">
    <sortCondition descending="1" ref="J154:J161"/>
  </sortState>
  <phoneticPr fontId="17" type="noConversion"/>
  <hyperlinks>
    <hyperlink ref="I139" r:id="rId1" tooltip="Revisión del intento" display="http://172.18.80.228/mod/quiz/review.php?attempt=618" xr:uid="{790785CB-437D-4C8E-BE0A-14992CDE803F}"/>
    <hyperlink ref="J139" r:id="rId2" tooltip="Revisar respuesta" display="http://172.18.80.228/mod/quiz/reviewquestion.php?attempt=618&amp;slot=1" xr:uid="{3ED504BE-0EC3-4344-B16B-DE0A09271DD7}"/>
    <hyperlink ref="K139" r:id="rId3" tooltip="Revisar respuesta" display="http://172.18.80.228/mod/quiz/reviewquestion.php?attempt=618&amp;slot=2" xr:uid="{3C73BA19-EFAB-4EE6-A197-732DC392EB87}"/>
    <hyperlink ref="L139" r:id="rId4" tooltip="Revisar respuesta" display="http://172.18.80.228/mod/quiz/reviewquestion.php?attempt=618&amp;slot=3" xr:uid="{EAA8F6FC-97C5-4BB3-BC64-8E74823B0ADA}"/>
    <hyperlink ref="M139" r:id="rId5" tooltip="Revisar respuesta" display="http://172.18.80.228/mod/quiz/reviewquestion.php?attempt=618&amp;slot=4" xr:uid="{5359220A-23A5-4656-97C0-CBF45AB7266A}"/>
    <hyperlink ref="N139" r:id="rId6" tooltip="Revisar respuesta" display="http://172.18.80.228/mod/quiz/reviewquestion.php?attempt=618&amp;slot=5" xr:uid="{A0828FB5-58E7-458E-8394-E0E4A0579DAB}"/>
    <hyperlink ref="O139" r:id="rId7" tooltip="Revisar respuesta" display="http://172.18.80.228/mod/quiz/reviewquestion.php?attempt=618&amp;slot=6" xr:uid="{995B89C7-3CD1-4049-9D1A-86C65D537126}"/>
    <hyperlink ref="P139" r:id="rId8" tooltip="Revisar respuesta" display="http://172.18.80.228/mod/quiz/reviewquestion.php?attempt=618&amp;slot=7" xr:uid="{AA91BAA1-7B0A-4CBC-A73A-4F6F5947F727}"/>
    <hyperlink ref="Q139" r:id="rId9" tooltip="Revisar respuesta" display="http://172.18.80.228/mod/quiz/reviewquestion.php?attempt=618&amp;slot=8" xr:uid="{751900C5-508C-4933-9597-0C0B5F7A2337}"/>
  </hyperlinks>
  <pageMargins left="0.7" right="0.7" top="0.75" bottom="0.75" header="0.3" footer="0.3"/>
  <pageSetup orientation="portrait" verticalDpi="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objetivo</vt:lpstr>
      <vt:lpstr>Detalle modulo Conociendo la en</vt:lpstr>
      <vt:lpstr>valoraciones CE</vt:lpstr>
      <vt:lpstr>Cualitativo  CE</vt:lpstr>
      <vt:lpstr>BD</vt:lpstr>
      <vt:lpstr>base 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Yuridia Cruz Mesa</dc:creator>
  <cp:lastModifiedBy>david pacheco</cp:lastModifiedBy>
  <dcterms:created xsi:type="dcterms:W3CDTF">2019-06-11T08:36:38Z</dcterms:created>
  <dcterms:modified xsi:type="dcterms:W3CDTF">2020-09-25T19:37:38Z</dcterms:modified>
</cp:coreProperties>
</file>