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M cerrados 2019\"/>
    </mc:Choice>
  </mc:AlternateContent>
  <xr:revisionPtr revIDLastSave="0" documentId="8_{5EDAB008-981D-4D3B-BF7F-A6DD7CB4C9E8}" xr6:coauthVersionLast="45" xr6:coauthVersionMax="45" xr10:uidLastSave="{00000000-0000-0000-0000-000000000000}"/>
  <bookViews>
    <workbookView xWindow="-120" yWindow="-120" windowWidth="20730" windowHeight="11310" xr2:uid="{1F877967-6DB0-41F0-8572-B58D64FF176B}"/>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11" i="1" l="1"/>
  <c r="S10" i="1"/>
  <c r="S9" i="1"/>
  <c r="S8" i="1"/>
  <c r="S7" i="1"/>
  <c r="S3" i="1"/>
  <c r="S2" i="1"/>
  <c r="P2" i="1"/>
  <c r="U20" i="1" s="1"/>
  <c r="V20" i="1" s="1"/>
  <c r="U17" i="1" l="1"/>
  <c r="V17" i="1" s="1"/>
  <c r="U19" i="1"/>
  <c r="V19" i="1" s="1"/>
  <c r="U21" i="1"/>
  <c r="V21" i="1" s="1"/>
  <c r="U18" i="1"/>
  <c r="V18" i="1" s="1"/>
</calcChain>
</file>

<file path=xl/sharedStrings.xml><?xml version="1.0" encoding="utf-8"?>
<sst xmlns="http://schemas.openxmlformats.org/spreadsheetml/2006/main" count="94" uniqueCount="79">
  <si>
    <t>Fecha de hoy</t>
  </si>
  <si>
    <t>PLAN DE MEJORAMIENTO</t>
  </si>
  <si>
    <t>Numero Observaciones</t>
  </si>
  <si>
    <t>PROCESO:</t>
  </si>
  <si>
    <t xml:space="preserve"> CONTROL Y EVALUACIÓN </t>
  </si>
  <si>
    <t>No acciones</t>
  </si>
  <si>
    <t>PROCEDIMIENTO:</t>
  </si>
  <si>
    <t>PLANES DE MEJORAMIENTO</t>
  </si>
  <si>
    <t>FECHA DE APROBACIÓN:</t>
  </si>
  <si>
    <t>CÓDIGO:</t>
  </si>
  <si>
    <t>VERSIÓN:</t>
  </si>
  <si>
    <t>06/06/2017</t>
  </si>
  <si>
    <t>CYE05-FOR02</t>
  </si>
  <si>
    <t>si</t>
  </si>
  <si>
    <t>sin vencer</t>
  </si>
  <si>
    <t>parcial</t>
  </si>
  <si>
    <t>no</t>
  </si>
  <si>
    <t>n/a</t>
  </si>
  <si>
    <t>AUDITORÍA</t>
  </si>
  <si>
    <t>ANÁLISIS DE CAUSAS  Y ACCIÓN POR PARTE DE RESPONSABLE DEL PROCESO</t>
  </si>
  <si>
    <t>SEGUIMIENTO OFICINA CONTROL INTERNO</t>
  </si>
  <si>
    <t>FECHA DE INFORME DE  AUDITORÍA</t>
  </si>
  <si>
    <t>OBJETIVO DE AUDITORÍA</t>
  </si>
  <si>
    <t>PROCESO EVALUADO</t>
  </si>
  <si>
    <t>LÍDER DEL PROCESO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</si>
  <si>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</si>
  <si>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</si>
  <si>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</si>
  <si>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</si>
  <si>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</si>
  <si>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</si>
  <si>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</si>
  <si>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</si>
  <si>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</si>
  <si>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</si>
  <si>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</si>
  <si>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</si>
  <si>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</si>
  <si>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Comentarios a las observaciones de C.I.</t>
  </si>
  <si>
    <t>NOMBRE</t>
  </si>
  <si>
    <t>CARGO</t>
  </si>
  <si>
    <t>Dias vencidos</t>
  </si>
  <si>
    <t>1 Vencido 0 sin vencer</t>
  </si>
  <si>
    <t>Evaluar la gestión y la ejecución estratégica, teniendo en cuenta el cumplimiento de los procedimientos, la observación y la efectividad de los controles e indicadores de gestión y los proyectos de inversión a cargo del proceso.</t>
  </si>
  <si>
    <t>NORMALIZACIÓN Y CULTURIZACIÓN CONTABLE</t>
  </si>
  <si>
    <t>Marleny María Monsalve Vásquez, Subcontadora General y de Investigación</t>
  </si>
  <si>
    <r>
      <t xml:space="preserve">
</t>
    </r>
    <r>
      <rPr>
        <b/>
        <sz val="9"/>
        <color indexed="8"/>
        <rFont val="Calibri"/>
        <family val="2"/>
      </rPr>
      <t xml:space="preserve">OBSERVACIÓN NRO 1 </t>
    </r>
    <r>
      <rPr>
        <sz val="9"/>
        <color indexed="8"/>
        <rFont val="Calibri"/>
        <family val="2"/>
      </rPr>
      <t xml:space="preserve"> El GIT de Doctrina y Capacitación tiene como documento base para la elaboración de la Doctrina Contable Pública el documento denominado “Metodología y Taxonomía para la Doctrina Contable Pública”, el cuál no está incluido dentro de los documentos controlados en SIGI y no se ha actualizado la imagen corporativa (logos) establecidas por la entidad.</t>
    </r>
  </si>
  <si>
    <t>Teniendo en cuenta la importancia del documento “Metodología y Taxonomía para la Doctrina Contable Pública”, se debería actualizar e incorporar en el SIGI, en razón a que es una herramienta que sirve de guía para la estructura de los conceptos la elaboración y resolución de consultas, donde se especifica la organización de la respuesta a los conceptos, secuencia metodológica para resolverlas; así como, la clasificación y compilación de la Doctrina.</t>
  </si>
  <si>
    <t>El documento “Metodología y Taxonomía para la Doctrina Contable Pública”, se ha venido ajustando los criterios implementados los cuales han permitido formalizar la estructura en la emisión de conceptos para facilitar su compilación y actualizar la Doctrina Contable Publica. No se había considerado tenerlo como documento de control en el SIGI.</t>
  </si>
  <si>
    <r>
      <rPr>
        <b/>
        <sz val="9"/>
        <color indexed="8"/>
        <rFont val="Calibri"/>
        <family val="2"/>
      </rPr>
      <t>ACCION NRO 1</t>
    </r>
    <r>
      <rPr>
        <sz val="9"/>
        <color indexed="8"/>
        <rFont val="Calibri"/>
        <family val="2"/>
      </rPr>
      <t>. Incluir el  texto “Metodología y Taxonomía para la Doctrina Contable Pública” como documento relacionado en el procedimiento NOR-PRC03 Emisión de Conceptos y solución de consultas.</t>
    </r>
  </si>
  <si>
    <t>Marleny María Monsalve Vásquez</t>
  </si>
  <si>
    <t xml:space="preserve"> Subcontador General y de Investigación</t>
  </si>
  <si>
    <t>X:\2019\Auditorias\Riesgos 2019\4 Plan Mejoramiento\3 Normalización\Evidencias
Doc:ACT PR EMISIÓN DE CONCEPTOS Y SOL CONSULTAS
email- Cierre algunas acciones PM 2019</t>
  </si>
  <si>
    <t>SI</t>
  </si>
  <si>
    <t>4/12/2018
29/05/2019
22/08/2019</t>
  </si>
  <si>
    <t>jbotero
dhernandez</t>
  </si>
  <si>
    <r>
      <t xml:space="preserve">Se envia correo
</t>
    </r>
    <r>
      <rPr>
        <b/>
        <sz val="9"/>
        <color indexed="8"/>
        <rFont val="Calibri"/>
        <family val="2"/>
      </rPr>
      <t xml:space="preserve">Auditado: </t>
    </r>
    <r>
      <rPr>
        <sz val="9"/>
        <color indexed="8"/>
        <rFont val="Calibri"/>
        <family val="2"/>
      </rPr>
      <t>solicitó ampliar el plazo de ejecución de las acciones, hasta el 30 de enero de 2019.</t>
    </r>
    <r>
      <rPr>
        <sz val="9"/>
        <color theme="1"/>
        <rFont val="Calibri"/>
        <family val="2"/>
        <scheme val="minor"/>
      </rPr>
      <t xml:space="preserve">
dhernandez: El proceso solicitó ampliar plazo para el cierre de las acciones a 15/07/2019
dhernandez: Se dió cierre de la acción el dia 22 de agosto con los siguientes documentos: ACT PR EMISIÓN DE CONCEPTOS Y SOL CONSULTAS y email- Cierre algunas acciones PM 2019, el cual está pendiente de actualización en el SIGI.</t>
    </r>
  </si>
  <si>
    <r>
      <rPr>
        <b/>
        <sz val="9"/>
        <color indexed="8"/>
        <rFont val="Calibri"/>
        <family val="2"/>
      </rPr>
      <t xml:space="preserve">
Emisión de Conceptos y Solución de Consultas.</t>
    </r>
    <r>
      <rPr>
        <sz val="9"/>
        <color indexed="8"/>
        <rFont val="Calibri"/>
        <family val="2"/>
      </rPr>
      <t xml:space="preserve">
Siendo los términos de respuesta un tema normativo y entendiendo la carga laboral para dar respuesta a estos, por la implementación de los nuevos marcos normativos, una de las soluciones que podrían adoptar, avalada por el parágrafo del artículo 14 de la Ley 1755 de 2015, el cual menciona: ”Cuando excepcionalmente no fuere posible resolver la petición en los plazos aquí señalados, la autoridad debe informar esta circunstancia al interesado, antes del vencimiento del término señalado en la ley expresando los motivos de la demora y señalando a la vez el plazo razonable en que se resolverá o dará respuesta, que no podrá exceder del doble del inicialmente previsto.”.
Así mismo, estudiar la viabilidad de la implementación de una mesa técnica especializada donde se pueda solucionar las consultas que no requieran de mayor profundidad en el desarrollo de los temas, las cuales podrían ser atendidas a través de los diferentes canales de comunicación (CHAT o Teléfono), donde se realice la grabación de consultas y respuestas durante la conversación y estos sean el soporte para dar salida del documento a través de Orfeo. 
</t>
    </r>
  </si>
  <si>
    <t>La Subcontaduría atendiendo recomendación de la Coordinadora del GIT de Control Interno en comité CICCI, definió e implementó puntos de control, cuando no sea posible responder a las consultas en el término de 30 días, acatando lo estipulado en el numeral 2 del art. 14 del Código de Procedimiento Administrativo y de lo Contencioso Administrativo (CPACA). a saber: a) Comunicar a los consultantes que la solicitud no puede resolverse en el término previsto y b) Tener control sobre las consultas en las que se envíe la comunicación.</t>
  </si>
  <si>
    <r>
      <rPr>
        <b/>
        <sz val="9"/>
        <color indexed="8"/>
        <rFont val="Calibri"/>
        <family val="2"/>
      </rPr>
      <t>ACCION NRO 2</t>
    </r>
    <r>
      <rPr>
        <sz val="9"/>
        <color indexed="8"/>
        <rFont val="Calibri"/>
        <family val="2"/>
      </rPr>
      <t xml:space="preserve">. Continuar con el análisis de verificar la complejidad del tema con al tiempo estimado de respuesta según la estadística de Orfeo e Implementar las acciones propuestas para evitar la materialización del riesgo. </t>
    </r>
  </si>
  <si>
    <t>Permanente</t>
  </si>
  <si>
    <t>Z:\2018\Auditorias\Normalización y Culturizacion Contable\4 Plan de mejoramiento
Doc: Rta ampliación de términos</t>
  </si>
  <si>
    <t>4/12/2018
29/05/2019
29/07/2019</t>
  </si>
  <si>
    <r>
      <t xml:space="preserve">Se envia correo
</t>
    </r>
    <r>
      <rPr>
        <b/>
        <sz val="9"/>
        <color indexed="8"/>
        <rFont val="Calibri"/>
        <family val="2"/>
      </rPr>
      <t>Auditado:</t>
    </r>
    <r>
      <rPr>
        <sz val="9"/>
        <color indexed="8"/>
        <rFont val="Calibri"/>
        <family val="2"/>
      </rPr>
      <t xml:space="preserve"> solicitó ampliar el plazo de ejecución de las acciones, hasta el 30 de enero de 2019.</t>
    </r>
    <r>
      <rPr>
        <sz val="9"/>
        <color theme="1"/>
        <rFont val="Calibri"/>
        <family val="2"/>
        <scheme val="minor"/>
      </rPr>
      <t xml:space="preserve">
dhernandez: El proceso solicitó ampliar plazo para el cierre de las acciones a 15/07/2019
dhernandez: Se dió cierre a la acción con documento "Rta ampliación de términos" el dia 29/07/2019</t>
    </r>
  </si>
  <si>
    <r>
      <t xml:space="preserve">
</t>
    </r>
    <r>
      <rPr>
        <b/>
        <sz val="9"/>
        <color indexed="8"/>
        <rFont val="Calibri"/>
        <family val="2"/>
      </rPr>
      <t>Programas de Capacitación a Clientes Externos.</t>
    </r>
    <r>
      <rPr>
        <sz val="9"/>
        <color indexed="8"/>
        <rFont val="Calibri"/>
        <family val="2"/>
      </rPr>
      <t xml:space="preserve">
Acorde con la calificación, sería pertinente realizar un análisis que conlleve a buscar alternativas de solución a incrementar la satisfacción de los participantes, en los aspectos que presentan baja calificación, con el fin de cumplir con los objetivos trazados en el Plan Nacional de Capacitación.
El GIT de Control Interno respetuosamente propone se estudie la viabilidad de implementar capacitaciones virtuales las cuales deberían ser grabadas y publicadas en la página WEB; así como también, las presenciales, de tal manera de estar a la vanguardia a las tendencias educativas.</t>
    </r>
  </si>
  <si>
    <t xml:space="preserve">La recomendación es de buen recibo, sin embargo, en diferente ocasiones la Subcontaduria ha planteado la alternativa de tener grabado las capacitaciones, pero dado la intensidad horario se ha desechado implementar esta, por la complejidad de la logística requerida. </t>
  </si>
  <si>
    <t>jbotero</t>
  </si>
  <si>
    <t xml:space="preserve">NO TOMARON LA RECOMEDACIÓN </t>
  </si>
  <si>
    <r>
      <rPr>
        <b/>
        <sz val="9"/>
        <color indexed="8"/>
        <rFont val="Calibri"/>
        <family val="2"/>
      </rPr>
      <t>OBSERVACIÓN NRO 2</t>
    </r>
    <r>
      <rPr>
        <sz val="9"/>
        <color indexed="8"/>
        <rFont val="Calibri"/>
        <family val="2"/>
      </rPr>
      <t xml:space="preserve"> En los siguientes pantallazos tomados del SPI, se observa el registro del cumplimiento para la vigencia 2017 en los indicadores: “Guías de aplicación” y “procedimientos contables”; un avance de ejecución de uno (1) que corresponde al 10% y siete (7) que es el 70%; siendo para ellos la meta registrada de diez (10) productos; de otra parte, para la meta de producto "BIS Estudios difundidos o divulgados", no registra cumplimiento.</t>
    </r>
  </si>
  <si>
    <t>Realizar un análisis de la causa en cuanto a los registros del seguimiento al proyecto para que sea coherente la información reportada con los avances realizados y verificando si se cumplieron dichos compromisos; esto con el fin de realizar los ajustes pertinentes en el sistema SPI y por ende mitigar el potencial riesgo que la entidad se vea sometida a sanciones respecto al cumplimiento del proyecto.</t>
  </si>
  <si>
    <t>A raíz de la culminación del contrato del servidor público que tenía a cabo el monitoreo del proyecto de inversión, no fue posible reportar la ejecución del IV trimestre del 2017. 
Resultado no posible de cargar o reportar en el SPI, por vencimiento de vigencia.</t>
  </si>
  <si>
    <r>
      <rPr>
        <b/>
        <sz val="9"/>
        <color indexed="8"/>
        <rFont val="Calibri"/>
        <family val="2"/>
      </rPr>
      <t>ACCION NRO 3</t>
    </r>
    <r>
      <rPr>
        <sz val="9"/>
        <color indexed="8"/>
        <rFont val="Calibri"/>
        <family val="2"/>
      </rPr>
      <t xml:space="preserve">. Mantener al interior de la Subcontaduría aun par, para que en ausencia del servidor público responsable del proyecto pueda cumplir en los plazos establecidos de  reporte o actualización. </t>
    </r>
  </si>
  <si>
    <t>Z:\2018\Auditorias\Normalización y Culturizacion Contable\4 Plan de mejoramiento
Doc: Cierre acción No. 3</t>
  </si>
  <si>
    <r>
      <t xml:space="preserve">Se envia correo
</t>
    </r>
    <r>
      <rPr>
        <b/>
        <sz val="9"/>
        <color indexed="8"/>
        <rFont val="Calibri"/>
        <family val="2"/>
      </rPr>
      <t>Auditado:</t>
    </r>
    <r>
      <rPr>
        <sz val="9"/>
        <color indexed="8"/>
        <rFont val="Calibri"/>
        <family val="2"/>
      </rPr>
      <t xml:space="preserve"> solicitó ampliar el plazo de ejecución de las acciones, hasta el 30 de enero de 2019.</t>
    </r>
    <r>
      <rPr>
        <sz val="9"/>
        <color theme="1"/>
        <rFont val="Calibri"/>
        <family val="2"/>
        <scheme val="minor"/>
      </rPr>
      <t xml:space="preserve">
dhernandez: El proceso solicitó ampliar plazo para el cierre de las acciones a 15/07/2019
dhernandez: Se dió cierre a la acción con documento       "Cierre acción No. 3 " el 29/07/2019</t>
    </r>
  </si>
  <si>
    <r>
      <rPr>
        <b/>
        <sz val="9"/>
        <rFont val="Calibri"/>
        <family val="2"/>
      </rPr>
      <t xml:space="preserve">Seguimiento Planes de Mejoramiento.
</t>
    </r>
    <r>
      <rPr>
        <sz val="9"/>
        <rFont val="Calibri"/>
        <family val="2"/>
      </rPr>
      <t xml:space="preserve">2) No se actualizó el procedimiento Programas de Capacitación a Clientes Externos NOR-PRC01, respecto al cambio de los formatos NOR01-FOR03 y NOR01-FOR04, por el NOR01-FOR07.
</t>
    </r>
    <r>
      <rPr>
        <b/>
        <sz val="9"/>
        <rFont val="Calibri"/>
        <family val="2"/>
      </rPr>
      <t>RECOMENDACIÓN</t>
    </r>
    <r>
      <rPr>
        <sz val="9"/>
        <rFont val="Calibri"/>
        <family val="2"/>
      </rPr>
      <t xml:space="preserve">
En aras del fortalecimiento de la calidad y el proceso, es procedente actualizar los documentos controlados.
</t>
    </r>
  </si>
  <si>
    <t>El versionamiento del procedimiento NOR-PRC01 programas de capacitación Clientes externos, no se hizo de manera oportuna para eliminar los formatos e incluir el nuevo.</t>
  </si>
  <si>
    <r>
      <rPr>
        <b/>
        <sz val="9"/>
        <color indexed="8"/>
        <rFont val="Calibri"/>
        <family val="2"/>
      </rPr>
      <t>ACCION NRO 4</t>
    </r>
    <r>
      <rPr>
        <sz val="9"/>
        <color indexed="8"/>
        <rFont val="Calibri"/>
        <family val="2"/>
      </rPr>
      <t xml:space="preserve">. Actualizar el procedimiento NOR-PRC01 y cargar en el SIGI. </t>
    </r>
  </si>
  <si>
    <t>X:\2019\Auditorias\Riesgos 2019\4 Plan Mejoramiento\3 Normalización\Evidencias
Doc: ACT PR PROGRAM CAPAC A CLIENTES EXTERNOS
email- Cierre algunas acciones PM 2019</t>
  </si>
  <si>
    <r>
      <t xml:space="preserve">Se envia correo
</t>
    </r>
    <r>
      <rPr>
        <b/>
        <sz val="9"/>
        <color indexed="8"/>
        <rFont val="Calibri"/>
        <family val="2"/>
      </rPr>
      <t>Auditado:</t>
    </r>
    <r>
      <rPr>
        <sz val="9"/>
        <color indexed="8"/>
        <rFont val="Calibri"/>
        <family val="2"/>
      </rPr>
      <t xml:space="preserve"> solicitó ampliar el plazo de ejecución de las acciones, hasta el 30 de enero de 2019.</t>
    </r>
    <r>
      <rPr>
        <sz val="9"/>
        <color theme="1"/>
        <rFont val="Calibri"/>
        <family val="2"/>
        <scheme val="minor"/>
      </rPr>
      <t xml:space="preserve">
dhernandez: El proceso solicitó ampliar plazo para el cierre de las acciones a 15/07/2019
dhernandez: Se dió cierre de la acción el dia 22 de agosto con los siguientes documentos:  ACT PR PROGRAM CAPAC A CLIENTES EXTERNOS y email- Cierre algunas acciones PM 2019, el cual está pendiente de actualización en el SIGI.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</si>
</sst>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rgb="FFFF0000"/>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8"/>
      <color theme="1"/>
      <name val="Arial"/>
      <family val="2"/>
    </font>
    <font>
      <b/>
      <sz val="8"/>
      <name val="Verdana"/>
      <family val="2"/>
    </font>
    <font>
      <b/>
      <sz val="8"/>
      <color indexed="8"/>
      <name val="Calibri"/>
      <family val="2"/>
      <scheme val="minor"/>
    </font>
    <font>
      <b/>
      <sz val="8"/>
      <color indexed="8"/>
      <name val="Arial"/>
      <family val="2"/>
    </font>
    <font>
      <sz val="8"/>
      <color indexed="8"/>
      <name val="Calibri"/>
      <family val="2"/>
      <scheme val="minor"/>
    </font>
    <font>
      <sz val="9"/>
      <color indexed="8"/>
      <name val="Calibri"/>
      <family val="2"/>
      <scheme val="minor"/>
    </font>
    <font>
      <b/>
      <sz val="9"/>
      <color indexed="8"/>
      <name val="Calibri"/>
      <family val="2"/>
    </font>
    <font>
      <sz val="9"/>
      <color indexed="8"/>
      <name val="Calibri"/>
      <family val="2"/>
    </font>
    <font>
      <sz val="9"/>
      <color indexed="8"/>
      <name val="Arial"/>
      <family val="2"/>
    </font>
    <font>
      <sz val="9"/>
      <color theme="1"/>
      <name val="Calibri"/>
      <family val="2"/>
      <scheme val="minor"/>
    </font>
    <font>
      <sz val="11"/>
      <color theme="1"/>
      <name val="Arial"/>
      <family val="2"/>
    </font>
    <font>
      <b/>
      <sz val="9"/>
      <name val="Verdana"/>
      <family val="2"/>
    </font>
    <font>
      <sz val="9"/>
      <name val="Calibri"/>
      <family val="2"/>
      <scheme val="minor"/>
    </font>
    <font>
      <b/>
      <sz val="9"/>
      <name val="Calibri"/>
      <family val="2"/>
    </font>
    <font>
      <sz val="9"/>
      <name val="Calibri"/>
      <family val="2"/>
    </font>
    <font>
      <b/>
      <sz val="14"/>
      <color rgb="FFBFBFBF"/>
      <name val="Arial"/>
      <family val="2"/>
    </font>
    <font>
      <sz val="12"/>
      <color theme="1"/>
      <name val="Calibri"/>
      <family val="2"/>
      <scheme val="minor"/>
    </font>
    <font>
      <sz val="9"/>
      <color theme="1"/>
      <name val="Arial"/>
      <family val="2"/>
    </font>
    <font>
      <b/>
      <sz val="11"/>
      <color rgb="FF000000"/>
      <name val="Arial"/>
      <family val="2"/>
    </font>
    <font>
      <sz val="9"/>
      <color rgb="FF000000"/>
      <name val="Arial"/>
      <family val="2"/>
    </font>
    <font>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3" fillId="0" borderId="0" xfId="0" applyFont="1" applyProtection="1">
      <protection hidden="1"/>
    </xf>
    <xf numFmtId="14" fontId="3" fillId="0" borderId="0" xfId="0" applyNumberFormat="1" applyFont="1" applyProtection="1">
      <protection hidden="1"/>
    </xf>
    <xf numFmtId="0" fontId="4" fillId="2" borderId="0" xfId="0" applyFont="1" applyFill="1" applyAlignment="1" applyProtection="1">
      <alignment horizontal="center"/>
      <protection hidden="1"/>
    </xf>
    <xf numFmtId="0" fontId="0" fillId="0" borderId="0" xfId="0" applyProtection="1">
      <protection hidden="1"/>
    </xf>
    <xf numFmtId="0" fontId="5"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2" fillId="0" borderId="4" xfId="0" applyFont="1" applyBorder="1" applyProtection="1">
      <protection hidden="1"/>
    </xf>
    <xf numFmtId="0" fontId="3" fillId="0" borderId="5" xfId="0" applyFont="1" applyBorder="1" applyProtection="1">
      <protection hidden="1"/>
    </xf>
    <xf numFmtId="0" fontId="6" fillId="0" borderId="6" xfId="0" applyFont="1" applyBorder="1" applyAlignment="1">
      <alignmen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4" fillId="0" borderId="0" xfId="0" applyFont="1" applyProtection="1">
      <protection hidden="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14" xfId="0" applyFont="1" applyBorder="1" applyAlignment="1">
      <alignment horizontal="left" vertical="center" wrapText="1"/>
    </xf>
    <xf numFmtId="0" fontId="6" fillId="3" borderId="15"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0" borderId="15" xfId="0" applyFont="1" applyBorder="1" applyAlignment="1">
      <alignment horizontal="left" vertical="center" wrapText="1"/>
    </xf>
    <xf numFmtId="0" fontId="6" fillId="0" borderId="12" xfId="0" applyFont="1" applyBorder="1" applyAlignment="1">
      <alignment horizontal="left" vertical="center" wrapText="1"/>
    </xf>
    <xf numFmtId="0" fontId="4" fillId="0" borderId="0" xfId="0" applyFont="1" applyAlignment="1" applyProtection="1">
      <alignment wrapText="1"/>
      <protection hidden="1"/>
    </xf>
    <xf numFmtId="14" fontId="7" fillId="0" borderId="16" xfId="0" applyNumberFormat="1" applyFont="1" applyBorder="1" applyAlignment="1">
      <alignment vertical="center" wrapText="1"/>
    </xf>
    <xf numFmtId="14" fontId="6" fillId="0" borderId="16" xfId="0" applyNumberFormat="1" applyFont="1" applyBorder="1" applyAlignment="1">
      <alignment horizontal="right" vertical="center" wrapText="1"/>
    </xf>
    <xf numFmtId="14" fontId="6" fillId="0" borderId="17" xfId="0" applyNumberFormat="1" applyFont="1" applyBorder="1" applyAlignment="1">
      <alignment horizontal="right" vertical="center" wrapText="1"/>
    </xf>
    <xf numFmtId="14" fontId="6" fillId="0" borderId="18" xfId="0" applyNumberFormat="1" applyFont="1" applyBorder="1" applyAlignment="1">
      <alignment horizontal="right" vertical="center" wrapText="1"/>
    </xf>
    <xf numFmtId="0" fontId="6" fillId="0" borderId="19" xfId="0" applyFont="1" applyBorder="1" applyAlignment="1">
      <alignment horizontal="right" vertical="center" wrapText="1"/>
    </xf>
    <xf numFmtId="0" fontId="6" fillId="0" borderId="17" xfId="0" applyFont="1" applyBorder="1" applyAlignment="1">
      <alignment horizontal="right" vertical="center" wrapText="1"/>
    </xf>
    <xf numFmtId="0" fontId="6" fillId="0" borderId="19" xfId="0" quotePrefix="1" applyFont="1" applyBorder="1" applyAlignment="1">
      <alignment horizontal="right" vertical="center" wrapText="1"/>
    </xf>
    <xf numFmtId="0" fontId="6" fillId="0" borderId="17" xfId="0" quotePrefix="1" applyFont="1" applyBorder="1" applyAlignment="1">
      <alignment horizontal="right" vertical="center" wrapText="1"/>
    </xf>
    <xf numFmtId="0" fontId="6" fillId="0" borderId="20" xfId="0" quotePrefix="1" applyFont="1" applyBorder="1" applyAlignment="1">
      <alignment horizontal="right" vertical="center" wrapText="1"/>
    </xf>
    <xf numFmtId="0" fontId="8" fillId="0" borderId="0" xfId="0" applyFont="1" applyProtection="1">
      <protection hidden="1"/>
    </xf>
    <xf numFmtId="0" fontId="9" fillId="0" borderId="4" xfId="0" applyFont="1" applyBorder="1" applyAlignment="1" applyProtection="1">
      <alignment horizontal="center" vertical="center" wrapText="1"/>
      <protection locked="0"/>
    </xf>
    <xf numFmtId="0" fontId="0" fillId="0" borderId="4" xfId="0" applyBorder="1" applyProtection="1">
      <protection hidden="1"/>
    </xf>
    <xf numFmtId="0" fontId="9" fillId="0" borderId="21" xfId="0" applyFont="1" applyBorder="1" applyAlignment="1" applyProtection="1">
      <alignment horizontal="center" vertical="center" wrapText="1"/>
      <protection locked="0"/>
    </xf>
    <xf numFmtId="0" fontId="0" fillId="0" borderId="22" xfId="0" applyBorder="1" applyProtection="1">
      <protection hidden="1"/>
    </xf>
    <xf numFmtId="0" fontId="9" fillId="0" borderId="0" xfId="0" applyFont="1" applyAlignment="1" applyProtection="1">
      <alignment vertical="center" wrapText="1"/>
      <protection locked="0"/>
    </xf>
    <xf numFmtId="0" fontId="9" fillId="0" borderId="7" xfId="0" applyFont="1" applyBorder="1" applyAlignment="1" applyProtection="1">
      <alignment horizontal="center" vertical="center" wrapText="1"/>
      <protection locked="0"/>
    </xf>
    <xf numFmtId="0" fontId="10" fillId="4" borderId="0" xfId="0" applyFont="1" applyFill="1" applyAlignment="1" applyProtection="1">
      <alignment horizontal="center" vertical="center" wrapText="1"/>
      <protection hidden="1"/>
    </xf>
    <xf numFmtId="0" fontId="3" fillId="4" borderId="0" xfId="0" applyFont="1" applyFill="1" applyProtection="1">
      <protection hidden="1"/>
    </xf>
    <xf numFmtId="0" fontId="10" fillId="5" borderId="23" xfId="0" applyFont="1" applyFill="1" applyBorder="1" applyAlignment="1" applyProtection="1">
      <alignment horizontal="center" vertical="center"/>
      <protection hidden="1"/>
    </xf>
    <xf numFmtId="0" fontId="10" fillId="5" borderId="24" xfId="0" applyFont="1" applyFill="1" applyBorder="1" applyAlignment="1" applyProtection="1">
      <alignment horizontal="center" vertical="center"/>
      <protection hidden="1"/>
    </xf>
    <xf numFmtId="0" fontId="10" fillId="5" borderId="25" xfId="0" applyFont="1" applyFill="1" applyBorder="1" applyAlignment="1" applyProtection="1">
      <alignment horizontal="center" vertical="center"/>
      <protection hidden="1"/>
    </xf>
    <xf numFmtId="0" fontId="10" fillId="6" borderId="23" xfId="0" applyFont="1" applyFill="1" applyBorder="1" applyAlignment="1" applyProtection="1">
      <alignment horizontal="center" vertical="center" wrapText="1"/>
      <protection hidden="1"/>
    </xf>
    <xf numFmtId="0" fontId="10" fillId="6" borderId="24" xfId="0" applyFont="1" applyFill="1" applyBorder="1" applyAlignment="1" applyProtection="1">
      <alignment horizontal="center" vertical="center" wrapText="1"/>
      <protection hidden="1"/>
    </xf>
    <xf numFmtId="0" fontId="10" fillId="6" borderId="25" xfId="0" applyFont="1" applyFill="1" applyBorder="1" applyAlignment="1" applyProtection="1">
      <alignment horizontal="center" vertical="center" wrapText="1"/>
      <protection hidden="1"/>
    </xf>
    <xf numFmtId="0" fontId="10" fillId="5" borderId="24" xfId="0" applyFont="1" applyFill="1" applyBorder="1" applyAlignment="1" applyProtection="1">
      <alignment horizontal="center" vertical="center" wrapText="1"/>
      <protection hidden="1"/>
    </xf>
    <xf numFmtId="0" fontId="10" fillId="5" borderId="25" xfId="0" applyFont="1" applyFill="1" applyBorder="1" applyAlignment="1" applyProtection="1">
      <alignment horizontal="center" vertical="center" wrapText="1"/>
      <protection hidden="1"/>
    </xf>
    <xf numFmtId="0" fontId="0" fillId="4" borderId="0" xfId="0" applyFill="1" applyProtection="1">
      <protection hidden="1"/>
    </xf>
    <xf numFmtId="0" fontId="10" fillId="5" borderId="26" xfId="0" applyFont="1" applyFill="1" applyBorder="1" applyAlignment="1" applyProtection="1">
      <alignment horizontal="center" vertical="center" wrapText="1"/>
      <protection hidden="1"/>
    </xf>
    <xf numFmtId="0" fontId="10" fillId="5" borderId="27" xfId="0" applyFont="1" applyFill="1" applyBorder="1" applyAlignment="1" applyProtection="1">
      <alignment horizontal="center" vertical="center" wrapText="1"/>
      <protection hidden="1"/>
    </xf>
    <xf numFmtId="0" fontId="10" fillId="6" borderId="28" xfId="0" applyFont="1" applyFill="1" applyBorder="1" applyAlignment="1" applyProtection="1">
      <alignment horizontal="center" vertical="center" wrapText="1"/>
      <protection hidden="1"/>
    </xf>
    <xf numFmtId="0" fontId="10" fillId="6" borderId="27" xfId="0" applyFont="1" applyFill="1" applyBorder="1" applyAlignment="1" applyProtection="1">
      <alignment horizontal="center" vertical="center" wrapText="1"/>
      <protection hidden="1"/>
    </xf>
    <xf numFmtId="14" fontId="10" fillId="6" borderId="27" xfId="0" applyNumberFormat="1" applyFont="1" applyFill="1" applyBorder="1" applyAlignment="1" applyProtection="1">
      <alignment horizontal="center" vertical="center" wrapText="1"/>
      <protection hidden="1"/>
    </xf>
    <xf numFmtId="0" fontId="10" fillId="6" borderId="16" xfId="0" applyFont="1" applyFill="1" applyBorder="1" applyAlignment="1" applyProtection="1">
      <alignment horizontal="center" vertical="center" wrapText="1"/>
      <protection hidden="1"/>
    </xf>
    <xf numFmtId="0" fontId="10" fillId="6" borderId="20" xfId="0" applyFont="1" applyFill="1" applyBorder="1" applyAlignment="1" applyProtection="1">
      <alignment horizontal="center" vertical="center" wrapText="1"/>
      <protection hidden="1"/>
    </xf>
    <xf numFmtId="0" fontId="11" fillId="7" borderId="26" xfId="0" applyFont="1" applyFill="1" applyBorder="1" applyAlignment="1" applyProtection="1">
      <alignment horizontal="center" vertical="center" wrapText="1"/>
      <protection hidden="1"/>
    </xf>
    <xf numFmtId="0" fontId="10" fillId="5" borderId="29" xfId="0" applyFont="1" applyFill="1" applyBorder="1" applyAlignment="1" applyProtection="1">
      <alignment horizontal="center" vertical="center" wrapText="1"/>
      <protection hidden="1"/>
    </xf>
    <xf numFmtId="0" fontId="10" fillId="5" borderId="1" xfId="0" applyFont="1" applyFill="1" applyBorder="1" applyAlignment="1" applyProtection="1">
      <alignment horizontal="center" vertical="center" wrapText="1"/>
      <protection hidden="1"/>
    </xf>
    <xf numFmtId="0" fontId="11" fillId="8" borderId="4" xfId="0" applyFont="1" applyFill="1" applyBorder="1" applyAlignment="1" applyProtection="1">
      <alignment horizontal="center" vertical="center" wrapText="1"/>
      <protection hidden="1"/>
    </xf>
    <xf numFmtId="0" fontId="10" fillId="6" borderId="29" xfId="0" applyFont="1" applyFill="1" applyBorder="1" applyAlignment="1" applyProtection="1">
      <alignment horizontal="center" vertical="center" wrapText="1"/>
      <protection hidden="1"/>
    </xf>
    <xf numFmtId="14" fontId="10" fillId="6" borderId="29" xfId="0" applyNumberFormat="1" applyFont="1" applyFill="1" applyBorder="1" applyAlignment="1" applyProtection="1">
      <alignment horizontal="center" vertical="center" wrapText="1"/>
      <protection hidden="1"/>
    </xf>
    <xf numFmtId="0" fontId="10" fillId="6" borderId="29" xfId="0" applyFont="1" applyFill="1" applyBorder="1" applyAlignment="1" applyProtection="1">
      <alignment horizontal="center" vertical="center" wrapText="1"/>
      <protection hidden="1"/>
    </xf>
    <xf numFmtId="0" fontId="10" fillId="5" borderId="5" xfId="0" applyFont="1" applyFill="1" applyBorder="1" applyAlignment="1" applyProtection="1">
      <alignment horizontal="center" vertical="center" wrapText="1"/>
      <protection hidden="1"/>
    </xf>
    <xf numFmtId="0" fontId="2" fillId="3" borderId="0" xfId="0" applyFont="1" applyFill="1" applyAlignment="1" applyProtection="1">
      <alignment horizontal="center" wrapText="1"/>
      <protection hidden="1"/>
    </xf>
    <xf numFmtId="0" fontId="2" fillId="3" borderId="4" xfId="0" applyFont="1" applyFill="1" applyBorder="1" applyAlignment="1" applyProtection="1">
      <alignment horizontal="center" wrapText="1"/>
      <protection hidden="1"/>
    </xf>
    <xf numFmtId="14" fontId="3" fillId="0" borderId="4" xfId="0" applyNumberFormat="1" applyFont="1" applyBorder="1" applyAlignment="1" applyProtection="1">
      <alignment vertical="center" wrapText="1"/>
      <protection hidden="1"/>
    </xf>
    <xf numFmtId="0" fontId="7" fillId="0" borderId="30" xfId="0" applyFont="1" applyBorder="1" applyAlignment="1">
      <alignment vertical="center" wrapText="1"/>
    </xf>
    <xf numFmtId="0" fontId="12" fillId="0" borderId="30" xfId="0" applyFont="1" applyBorder="1" applyAlignment="1" applyProtection="1">
      <alignment vertical="center" wrapText="1"/>
      <protection locked="0"/>
    </xf>
    <xf numFmtId="0" fontId="13" fillId="0" borderId="31" xfId="0" applyFont="1" applyBorder="1" applyAlignment="1" applyProtection="1">
      <alignment horizontal="justify" vertical="center" wrapText="1"/>
      <protection locked="0"/>
    </xf>
    <xf numFmtId="14" fontId="13" fillId="0" borderId="32" xfId="0" applyNumberFormat="1" applyFont="1" applyBorder="1" applyAlignment="1" applyProtection="1">
      <alignment horizontal="center" vertical="center" wrapText="1"/>
      <protection locked="0"/>
    </xf>
    <xf numFmtId="0" fontId="15" fillId="0" borderId="31" xfId="0" applyFont="1" applyBorder="1" applyAlignment="1" applyProtection="1">
      <alignment horizontal="justify" vertical="center" wrapText="1"/>
      <protection locked="0"/>
    </xf>
    <xf numFmtId="14" fontId="13" fillId="0" borderId="31" xfId="0" applyNumberFormat="1" applyFont="1" applyBorder="1" applyAlignment="1" applyProtection="1">
      <alignment horizontal="center" vertical="center" wrapText="1"/>
      <protection locked="0"/>
    </xf>
    <xf numFmtId="0" fontId="16" fillId="0" borderId="33" xfId="0" applyFont="1" applyBorder="1" applyAlignment="1" applyProtection="1">
      <alignment horizontal="justify" vertical="center" wrapText="1"/>
      <protection locked="0"/>
    </xf>
    <xf numFmtId="14" fontId="16" fillId="0" borderId="34" xfId="0" applyNumberFormat="1" applyFont="1" applyBorder="1" applyAlignment="1" applyProtection="1">
      <alignment horizontal="center" vertical="center" wrapText="1"/>
      <protection hidden="1"/>
    </xf>
    <xf numFmtId="14" fontId="16" fillId="0" borderId="31" xfId="0" applyNumberFormat="1" applyFont="1" applyBorder="1" applyAlignment="1" applyProtection="1">
      <alignment horizontal="center" vertical="center" wrapText="1"/>
      <protection hidden="1"/>
    </xf>
    <xf numFmtId="0" fontId="17" fillId="0" borderId="35" xfId="0" applyFont="1" applyBorder="1" applyAlignment="1" applyProtection="1">
      <alignment vertical="center" wrapText="1"/>
      <protection hidden="1"/>
    </xf>
    <xf numFmtId="0" fontId="18" fillId="0" borderId="4" xfId="0" applyFont="1" applyBorder="1" applyAlignment="1" applyProtection="1">
      <alignment wrapText="1"/>
      <protection hidden="1"/>
    </xf>
    <xf numFmtId="0" fontId="17" fillId="3" borderId="0" xfId="0" applyFont="1" applyFill="1" applyAlignment="1" applyProtection="1">
      <alignment wrapText="1"/>
      <protection hidden="1"/>
    </xf>
    <xf numFmtId="0" fontId="17" fillId="3" borderId="4" xfId="0" applyFont="1" applyFill="1" applyBorder="1" applyAlignment="1" applyProtection="1">
      <alignment wrapText="1"/>
      <protection hidden="1"/>
    </xf>
    <xf numFmtId="0" fontId="18" fillId="0" borderId="0" xfId="0" applyFont="1" applyAlignment="1" applyProtection="1">
      <alignment wrapText="1"/>
      <protection hidden="1"/>
    </xf>
    <xf numFmtId="14" fontId="18" fillId="0" borderId="0" xfId="0" applyNumberFormat="1" applyFont="1" applyAlignment="1" applyProtection="1">
      <alignment wrapText="1"/>
      <protection hidden="1"/>
    </xf>
    <xf numFmtId="0" fontId="3" fillId="0" borderId="4" xfId="0" applyFont="1" applyBorder="1" applyAlignment="1" applyProtection="1">
      <alignment vertical="center" wrapText="1"/>
      <protection hidden="1"/>
    </xf>
    <xf numFmtId="0" fontId="7" fillId="0" borderId="36" xfId="0" applyFont="1" applyBorder="1" applyAlignment="1">
      <alignment vertical="center" wrapText="1"/>
    </xf>
    <xf numFmtId="0" fontId="12" fillId="0" borderId="36" xfId="0" applyFont="1" applyBorder="1" applyAlignment="1" applyProtection="1">
      <alignment vertical="center" wrapText="1"/>
      <protection locked="0"/>
    </xf>
    <xf numFmtId="0" fontId="1" fillId="0" borderId="0" xfId="0" applyFont="1" applyProtection="1">
      <protection hidden="1"/>
    </xf>
    <xf numFmtId="0" fontId="19" fillId="0" borderId="4" xfId="0" applyFont="1" applyBorder="1" applyAlignment="1" applyProtection="1">
      <alignment horizontal="center" vertical="center" wrapText="1"/>
      <protection locked="0"/>
    </xf>
    <xf numFmtId="0" fontId="17" fillId="8" borderId="35" xfId="0" applyFont="1" applyFill="1" applyBorder="1" applyAlignment="1" applyProtection="1">
      <alignment vertical="center" wrapText="1"/>
      <protection hidden="1"/>
    </xf>
    <xf numFmtId="0" fontId="0" fillId="0" borderId="4" xfId="0" applyBorder="1" applyAlignment="1">
      <alignment vertical="center" wrapText="1"/>
    </xf>
    <xf numFmtId="0" fontId="20" fillId="0" borderId="31" xfId="0" applyFont="1" applyBorder="1" applyAlignment="1" applyProtection="1">
      <alignment horizontal="justify" vertical="center" wrapText="1"/>
      <protection locked="0"/>
    </xf>
    <xf numFmtId="0" fontId="23" fillId="0" borderId="0" xfId="0" applyFont="1" applyAlignment="1">
      <alignment horizontal="right" vertical="center" indent="5"/>
    </xf>
    <xf numFmtId="0" fontId="24" fillId="0" borderId="0" xfId="0" applyFont="1" applyProtection="1">
      <protection hidden="1"/>
    </xf>
    <xf numFmtId="14" fontId="0" fillId="0" borderId="0" xfId="0" applyNumberFormat="1" applyProtection="1">
      <protection hidden="1"/>
    </xf>
    <xf numFmtId="0" fontId="25" fillId="0" borderId="0" xfId="0" applyFont="1" applyAlignment="1">
      <alignment horizontal="justify" vertical="center"/>
    </xf>
    <xf numFmtId="0" fontId="18" fillId="0" borderId="0" xfId="0" applyFont="1" applyAlignment="1">
      <alignment horizontal="justify" vertical="center"/>
    </xf>
    <xf numFmtId="0" fontId="26" fillId="0" borderId="0" xfId="0" applyFont="1" applyAlignment="1">
      <alignment horizontal="justify" vertical="center"/>
    </xf>
    <xf numFmtId="0" fontId="27" fillId="0" borderId="0" xfId="0" applyFont="1" applyAlignment="1">
      <alignment horizontal="justify" vertical="center"/>
    </xf>
    <xf numFmtId="0" fontId="28" fillId="0" borderId="0" xfId="0" applyFont="1" applyAlignment="1">
      <alignment horizontal="justify" vertical="center"/>
    </xf>
    <xf numFmtId="0" fontId="0" fillId="0" borderId="0" xfId="0" applyAlignment="1" applyProtection="1">
      <alignment horizontal="justify" vertical="center" wrapText="1"/>
      <protection hidden="1"/>
    </xf>
  </cellXfs>
  <cellStyles count="1">
    <cellStyle name="Normal" xfId="0" builtinId="0"/>
  </cellStyles>
  <dxfs count="57">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182880</xdr:colOff>
      <xdr:row>1</xdr:row>
      <xdr:rowOff>91440</xdr:rowOff>
    </xdr:from>
    <xdr:to>
      <xdr:col>4</xdr:col>
      <xdr:colOff>1021080</xdr:colOff>
      <xdr:row>5</xdr:row>
      <xdr:rowOff>192405</xdr:rowOff>
    </xdr:to>
    <xdr:pic>
      <xdr:nvPicPr>
        <xdr:cNvPr id="2" name="Imagen 3">
          <a:extLst>
            <a:ext uri="{FF2B5EF4-FFF2-40B4-BE49-F238E27FC236}">
              <a16:creationId xmlns:a16="http://schemas.microsoft.com/office/drawing/2014/main" id="{AC9FD324-2085-40DF-BE86-8DAB1F9ECA3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78755" y="291465"/>
          <a:ext cx="83820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DB54B-2F5A-44E6-ABAE-1DF09FCD43B3}">
  <dimension ref="A1:Z32"/>
  <sheetViews>
    <sheetView tabSelected="1" topLeftCell="O1" workbookViewId="0">
      <selection sqref="A1:XFD1048576"/>
    </sheetView>
  </sheetViews>
  <sheetFormatPr baseColWidth="10" defaultColWidth="11.42578125" defaultRowHeight="15" x14ac:dyDescent="0.25"/>
  <cols>
    <col min="1" max="1" width="13.42578125" style="4" customWidth="1"/>
    <col min="2" max="2" width="36.42578125" style="4" customWidth="1"/>
    <col min="3" max="3" width="15.28515625" style="4" customWidth="1"/>
    <col min="4" max="4" width="11.28515625" style="4" customWidth="1"/>
    <col min="5" max="5" width="77.7109375" style="105" customWidth="1"/>
    <col min="6" max="6" width="44.42578125" style="4" customWidth="1"/>
    <col min="7" max="7" width="14.7109375" style="4" customWidth="1"/>
    <col min="8" max="8" width="40.85546875" style="4" customWidth="1"/>
    <col min="9" max="9" width="60" style="4" customWidth="1"/>
    <col min="10" max="10" width="21.28515625" style="99" bestFit="1" customWidth="1"/>
    <col min="11" max="11" width="19.85546875" style="4" bestFit="1" customWidth="1"/>
    <col min="12" max="12" width="10.7109375" style="4" bestFit="1" customWidth="1"/>
    <col min="13" max="13" width="12.7109375" style="4" customWidth="1"/>
    <col min="14" max="14" width="37" style="4" bestFit="1" customWidth="1"/>
    <col min="15" max="16" width="16.42578125" style="4" bestFit="1" customWidth="1"/>
    <col min="17" max="17" width="11.28515625" style="4" bestFit="1" customWidth="1"/>
    <col min="18" max="18" width="22.5703125" style="4" customWidth="1"/>
    <col min="19" max="19" width="14.42578125" style="4" customWidth="1"/>
    <col min="20" max="23" width="11.42578125" style="4"/>
    <col min="24" max="24" width="13.7109375" style="4" bestFit="1" customWidth="1"/>
    <col min="25" max="25" width="11.42578125" style="4"/>
    <col min="26" max="26" width="14.28515625" style="92" customWidth="1"/>
    <col min="27" max="16384" width="11.42578125" style="4"/>
  </cols>
  <sheetData>
    <row r="1" spans="1:26" ht="15.75" thickBot="1" x14ac:dyDescent="0.3">
      <c r="A1" s="1"/>
      <c r="B1" s="1"/>
      <c r="C1" s="1"/>
      <c r="D1" s="1"/>
      <c r="E1" s="1"/>
      <c r="F1" s="1"/>
      <c r="G1" s="1"/>
      <c r="H1" s="1"/>
      <c r="I1" s="1"/>
      <c r="J1" s="2"/>
      <c r="K1" s="1"/>
      <c r="L1" s="1"/>
      <c r="M1" s="1"/>
      <c r="N1" s="1"/>
      <c r="O1" s="1"/>
      <c r="P1" s="3" t="s">
        <v>0</v>
      </c>
      <c r="Q1" s="1"/>
      <c r="R1" s="1"/>
      <c r="Z1" s="4"/>
    </row>
    <row r="2" spans="1:26" ht="15.75" x14ac:dyDescent="0.25">
      <c r="A2" s="1"/>
      <c r="B2" s="1"/>
      <c r="C2" s="1"/>
      <c r="D2" s="1"/>
      <c r="E2" s="5"/>
      <c r="F2" s="6" t="s">
        <v>1</v>
      </c>
      <c r="G2" s="7"/>
      <c r="H2" s="7"/>
      <c r="I2" s="7"/>
      <c r="J2" s="7"/>
      <c r="K2" s="7"/>
      <c r="L2" s="7"/>
      <c r="M2" s="7"/>
      <c r="N2" s="8"/>
      <c r="O2"/>
      <c r="P2" s="9">
        <f ca="1">TODAY()</f>
        <v>44089</v>
      </c>
      <c r="Q2"/>
      <c r="R2" s="10" t="s">
        <v>2</v>
      </c>
      <c r="S2" s="11">
        <f>COUNTA(E17:E36)</f>
        <v>2</v>
      </c>
      <c r="Z2" s="4"/>
    </row>
    <row r="3" spans="1:26" ht="15.75" x14ac:dyDescent="0.25">
      <c r="A3" s="1"/>
      <c r="B3" s="1"/>
      <c r="C3" s="1"/>
      <c r="D3" s="1"/>
      <c r="E3" s="12"/>
      <c r="F3" s="13" t="s">
        <v>3</v>
      </c>
      <c r="G3" s="14" t="s">
        <v>4</v>
      </c>
      <c r="H3" s="15"/>
      <c r="I3" s="15"/>
      <c r="J3" s="15"/>
      <c r="K3" s="15"/>
      <c r="L3" s="15"/>
      <c r="M3" s="15"/>
      <c r="N3" s="16"/>
      <c r="O3"/>
      <c r="P3"/>
      <c r="Q3"/>
      <c r="R3" s="10" t="s">
        <v>5</v>
      </c>
      <c r="S3" s="11">
        <f>COUNTA(I17:I36)</f>
        <v>4</v>
      </c>
      <c r="Z3" s="4"/>
    </row>
    <row r="4" spans="1:26" ht="15.75" x14ac:dyDescent="0.25">
      <c r="A4" s="1"/>
      <c r="B4" s="1"/>
      <c r="C4" s="1"/>
      <c r="D4" s="1"/>
      <c r="E4" s="12"/>
      <c r="F4" s="17" t="s">
        <v>6</v>
      </c>
      <c r="G4" s="14" t="s">
        <v>7</v>
      </c>
      <c r="H4" s="15"/>
      <c r="I4" s="15"/>
      <c r="J4" s="15"/>
      <c r="K4" s="15"/>
      <c r="L4" s="18"/>
      <c r="M4" s="18"/>
      <c r="N4" s="19"/>
      <c r="O4"/>
      <c r="P4"/>
      <c r="Q4"/>
      <c r="R4" s="20"/>
      <c r="Z4" s="4"/>
    </row>
    <row r="5" spans="1:26" ht="15.75" x14ac:dyDescent="0.25">
      <c r="A5" s="1"/>
      <c r="B5" s="1"/>
      <c r="C5" s="1"/>
      <c r="D5" s="1"/>
      <c r="E5" s="12"/>
      <c r="F5" s="21" t="s">
        <v>8</v>
      </c>
      <c r="G5" s="22"/>
      <c r="H5" s="22"/>
      <c r="I5" s="23"/>
      <c r="J5" s="24" t="s">
        <v>9</v>
      </c>
      <c r="K5" s="25"/>
      <c r="L5" s="26" t="s">
        <v>10</v>
      </c>
      <c r="M5" s="22"/>
      <c r="N5" s="27"/>
      <c r="O5"/>
      <c r="P5"/>
      <c r="Q5"/>
      <c r="R5" s="28"/>
      <c r="Z5" s="4"/>
    </row>
    <row r="6" spans="1:26" ht="16.5" thickBot="1" x14ac:dyDescent="0.3">
      <c r="A6" s="1"/>
      <c r="B6" s="1"/>
      <c r="C6" s="1"/>
      <c r="D6" s="1"/>
      <c r="E6" s="29"/>
      <c r="F6" s="30" t="s">
        <v>11</v>
      </c>
      <c r="G6" s="31"/>
      <c r="H6" s="31"/>
      <c r="I6" s="32"/>
      <c r="J6" s="33" t="s">
        <v>12</v>
      </c>
      <c r="K6" s="34"/>
      <c r="L6" s="35">
        <v>2</v>
      </c>
      <c r="M6" s="36"/>
      <c r="N6" s="37"/>
      <c r="O6"/>
      <c r="P6"/>
      <c r="Q6"/>
      <c r="R6" s="38"/>
      <c r="Z6" s="4"/>
    </row>
    <row r="7" spans="1:26" ht="15.75" customHeight="1" x14ac:dyDescent="0.25">
      <c r="A7" s="1"/>
      <c r="B7" s="1"/>
      <c r="C7" s="1"/>
      <c r="D7" s="1"/>
      <c r="E7" s="1"/>
      <c r="F7" s="1"/>
      <c r="G7" s="1"/>
      <c r="H7" s="1"/>
      <c r="I7" s="1"/>
      <c r="J7" s="2"/>
      <c r="K7" s="1"/>
      <c r="L7" s="1"/>
      <c r="M7" s="1"/>
      <c r="N7" s="1"/>
      <c r="O7" s="1"/>
      <c r="P7" s="1"/>
      <c r="Q7" s="1"/>
      <c r="R7" s="39" t="s">
        <v>13</v>
      </c>
      <c r="S7" s="40">
        <f>COUNTIFS(O17:O36,"si")</f>
        <v>4</v>
      </c>
      <c r="Z7" s="4"/>
    </row>
    <row r="8" spans="1:26" ht="15.75" customHeight="1" x14ac:dyDescent="0.25">
      <c r="A8" s="1"/>
      <c r="B8" s="1"/>
      <c r="C8" s="1"/>
      <c r="D8" s="1"/>
      <c r="E8" s="1"/>
      <c r="F8" s="1"/>
      <c r="G8" s="1"/>
      <c r="H8" s="1"/>
      <c r="I8" s="1"/>
      <c r="J8" s="2"/>
      <c r="K8" s="1"/>
      <c r="L8" s="1"/>
      <c r="M8" s="1"/>
      <c r="N8" s="1"/>
      <c r="O8" s="1"/>
      <c r="P8" s="1"/>
      <c r="Q8" s="1"/>
      <c r="R8" s="41" t="s">
        <v>14</v>
      </c>
      <c r="S8" s="42">
        <f>COUNTIFS(O17:O40,"sin vencer")</f>
        <v>0</v>
      </c>
      <c r="Z8" s="4"/>
    </row>
    <row r="9" spans="1:26" ht="15.75" customHeight="1" x14ac:dyDescent="0.25">
      <c r="A9" s="1"/>
      <c r="B9" s="1"/>
      <c r="C9" s="1"/>
      <c r="D9" s="1"/>
      <c r="E9" s="1"/>
      <c r="F9" s="1"/>
      <c r="G9" s="1"/>
      <c r="H9" s="1"/>
      <c r="I9" s="1"/>
      <c r="J9" s="2"/>
      <c r="K9" s="1"/>
      <c r="L9" s="1"/>
      <c r="M9" s="1"/>
      <c r="N9" s="1"/>
      <c r="O9" s="43"/>
      <c r="P9" s="43"/>
      <c r="Q9" s="43"/>
      <c r="R9" s="44" t="s">
        <v>15</v>
      </c>
      <c r="S9" s="40">
        <f>COUNTIFS(O17:O36,"parcial")</f>
        <v>0</v>
      </c>
      <c r="Z9" s="4"/>
    </row>
    <row r="10" spans="1:26" ht="16.5" customHeight="1" x14ac:dyDescent="0.25">
      <c r="A10" s="1"/>
      <c r="B10" s="1"/>
      <c r="C10" s="1"/>
      <c r="D10" s="1"/>
      <c r="E10" s="1"/>
      <c r="F10" s="1"/>
      <c r="G10" s="1"/>
      <c r="H10" s="1"/>
      <c r="I10" s="1"/>
      <c r="J10" s="2"/>
      <c r="K10" s="1"/>
      <c r="L10" s="1"/>
      <c r="M10" s="1"/>
      <c r="N10" s="1"/>
      <c r="O10" s="43"/>
      <c r="P10" s="43"/>
      <c r="Q10" s="43"/>
      <c r="R10" s="44" t="s">
        <v>16</v>
      </c>
      <c r="S10" s="40">
        <f>COUNTIFS(O17:O36,"no")</f>
        <v>0</v>
      </c>
      <c r="Z10" s="4"/>
    </row>
    <row r="11" spans="1:26" ht="15.75" customHeight="1" x14ac:dyDescent="0.25">
      <c r="A11" s="1"/>
      <c r="B11" s="1"/>
      <c r="C11" s="1"/>
      <c r="D11" s="1"/>
      <c r="E11" s="1"/>
      <c r="F11" s="1"/>
      <c r="G11" s="1"/>
      <c r="H11" s="1"/>
      <c r="I11" s="1"/>
      <c r="J11" s="2"/>
      <c r="K11" s="1"/>
      <c r="L11" s="1"/>
      <c r="M11" s="1"/>
      <c r="N11" s="1"/>
      <c r="O11" s="43"/>
      <c r="P11" s="43"/>
      <c r="Q11" s="43"/>
      <c r="R11" s="44" t="s">
        <v>17</v>
      </c>
      <c r="S11" s="40">
        <f>COUNTIFS(O18:O36,"n/a")</f>
        <v>1</v>
      </c>
      <c r="Z11" s="4"/>
    </row>
    <row r="12" spans="1:26" ht="35.25" customHeight="1" x14ac:dyDescent="0.25">
      <c r="A12" s="1"/>
      <c r="B12" s="1"/>
      <c r="C12" s="1"/>
      <c r="D12" s="1"/>
      <c r="E12" s="1"/>
      <c r="F12" s="1"/>
      <c r="G12" s="1"/>
      <c r="H12" s="1"/>
      <c r="I12" s="1"/>
      <c r="J12" s="2"/>
      <c r="K12" s="1"/>
      <c r="L12" s="1"/>
      <c r="M12" s="1"/>
      <c r="N12" s="1"/>
      <c r="O12" s="43"/>
      <c r="P12" s="43"/>
      <c r="Q12" s="43"/>
      <c r="R12" s="43"/>
      <c r="Z12" s="4"/>
    </row>
    <row r="13" spans="1:26" ht="15.75" thickBot="1" x14ac:dyDescent="0.3">
      <c r="A13" s="45"/>
      <c r="B13" s="45"/>
      <c r="C13" s="45"/>
      <c r="D13" s="45"/>
      <c r="E13" s="45"/>
      <c r="F13" s="45"/>
      <c r="G13" s="45"/>
      <c r="H13" s="45"/>
      <c r="I13" s="45"/>
      <c r="J13" s="45"/>
      <c r="K13" s="45"/>
      <c r="L13" s="45"/>
      <c r="M13" s="45"/>
      <c r="N13" s="46"/>
      <c r="O13" s="46"/>
      <c r="P13" s="46"/>
      <c r="Q13" s="46"/>
      <c r="R13" s="46"/>
      <c r="Z13" s="4"/>
    </row>
    <row r="14" spans="1:26" s="55" customFormat="1" ht="15.75" thickBot="1" x14ac:dyDescent="0.3">
      <c r="A14" s="47" t="s">
        <v>18</v>
      </c>
      <c r="B14" s="48"/>
      <c r="C14" s="48"/>
      <c r="D14" s="48"/>
      <c r="E14" s="48"/>
      <c r="F14" s="48"/>
      <c r="G14" s="49"/>
      <c r="H14" s="50" t="s">
        <v>19</v>
      </c>
      <c r="I14" s="51"/>
      <c r="J14" s="51"/>
      <c r="K14" s="51"/>
      <c r="L14" s="51"/>
      <c r="M14" s="51"/>
      <c r="N14" s="52"/>
      <c r="O14" s="53" t="s">
        <v>20</v>
      </c>
      <c r="P14" s="53"/>
      <c r="Q14" s="53"/>
      <c r="R14" s="54"/>
    </row>
    <row r="15" spans="1:26" ht="15.75" thickBot="1" x14ac:dyDescent="0.3">
      <c r="A15" s="56" t="s">
        <v>21</v>
      </c>
      <c r="B15" s="56" t="s">
        <v>22</v>
      </c>
      <c r="C15" s="57" t="s">
        <v>23</v>
      </c>
      <c r="D15" s="57" t="s">
        <v>24</v>
      </c>
      <c r="E15" s="56" t="s">
        <v>25</v>
      </c>
      <c r="F15" s="56" t="s">
        <v>26</v>
      </c>
      <c r="G15" s="56" t="s">
        <v>27</v>
      </c>
      <c r="H15" s="58" t="s">
        <v>28</v>
      </c>
      <c r="I15" s="59" t="s">
        <v>29</v>
      </c>
      <c r="J15" s="60" t="s">
        <v>30</v>
      </c>
      <c r="K15" s="59" t="s">
        <v>31</v>
      </c>
      <c r="L15" s="61" t="s">
        <v>32</v>
      </c>
      <c r="M15" s="62"/>
      <c r="N15" s="63" t="s">
        <v>33</v>
      </c>
      <c r="O15" s="64" t="s">
        <v>34</v>
      </c>
      <c r="P15" s="64" t="s">
        <v>35</v>
      </c>
      <c r="Q15" s="64" t="s">
        <v>36</v>
      </c>
      <c r="R15" s="65" t="s">
        <v>37</v>
      </c>
      <c r="S15" s="66" t="s">
        <v>38</v>
      </c>
      <c r="Z15" s="4"/>
    </row>
    <row r="16" spans="1:26" s="1" customFormat="1" ht="30" x14ac:dyDescent="0.25">
      <c r="A16" s="56"/>
      <c r="B16" s="56"/>
      <c r="C16" s="64"/>
      <c r="D16" s="64"/>
      <c r="E16" s="56"/>
      <c r="F16" s="56"/>
      <c r="G16" s="56"/>
      <c r="H16" s="67"/>
      <c r="I16" s="67"/>
      <c r="J16" s="68"/>
      <c r="K16" s="67"/>
      <c r="L16" s="69" t="s">
        <v>39</v>
      </c>
      <c r="M16" s="69" t="s">
        <v>40</v>
      </c>
      <c r="N16" s="63"/>
      <c r="O16" s="56"/>
      <c r="P16" s="56"/>
      <c r="Q16" s="56"/>
      <c r="R16" s="70"/>
      <c r="S16" s="66"/>
      <c r="T16" s="71"/>
      <c r="U16" s="72" t="s">
        <v>41</v>
      </c>
      <c r="V16" s="72" t="s">
        <v>42</v>
      </c>
    </row>
    <row r="17" spans="1:24" s="87" customFormat="1" ht="264" x14ac:dyDescent="0.2">
      <c r="A17" s="73">
        <v>43398</v>
      </c>
      <c r="B17" s="74" t="s">
        <v>43</v>
      </c>
      <c r="C17" s="75" t="s">
        <v>44</v>
      </c>
      <c r="D17" s="75" t="s">
        <v>45</v>
      </c>
      <c r="E17" s="76" t="s">
        <v>46</v>
      </c>
      <c r="F17" s="76" t="s">
        <v>47</v>
      </c>
      <c r="G17" s="77">
        <v>43423</v>
      </c>
      <c r="H17" s="76" t="s">
        <v>48</v>
      </c>
      <c r="I17" s="78" t="s">
        <v>49</v>
      </c>
      <c r="J17" s="79">
        <v>43420</v>
      </c>
      <c r="K17" s="79">
        <v>43434</v>
      </c>
      <c r="L17" s="79" t="s">
        <v>50</v>
      </c>
      <c r="M17" s="79" t="s">
        <v>51</v>
      </c>
      <c r="N17" s="80" t="s">
        <v>52</v>
      </c>
      <c r="O17" s="39" t="s">
        <v>53</v>
      </c>
      <c r="P17" s="81" t="s">
        <v>54</v>
      </c>
      <c r="Q17" s="82" t="s">
        <v>55</v>
      </c>
      <c r="R17" s="83" t="s">
        <v>56</v>
      </c>
      <c r="S17" s="84"/>
      <c r="T17" s="85"/>
      <c r="U17" s="86">
        <f ca="1">IF(OR(O17="si",K17&gt;$P$2),0,$P$2-K17)</f>
        <v>0</v>
      </c>
      <c r="V17" s="86">
        <f ca="1">IF(U17&lt;=0,0,1)</f>
        <v>0</v>
      </c>
      <c r="X17" s="88"/>
    </row>
    <row r="18" spans="1:24" ht="336" x14ac:dyDescent="0.25">
      <c r="A18" s="89"/>
      <c r="B18" s="90"/>
      <c r="C18" s="91"/>
      <c r="D18" s="91"/>
      <c r="E18" s="76"/>
      <c r="F18" s="78" t="s">
        <v>57</v>
      </c>
      <c r="G18" s="77">
        <v>43423</v>
      </c>
      <c r="H18" s="76" t="s">
        <v>58</v>
      </c>
      <c r="I18" s="78" t="s">
        <v>59</v>
      </c>
      <c r="J18" s="79">
        <v>43420</v>
      </c>
      <c r="K18" s="79" t="s">
        <v>60</v>
      </c>
      <c r="L18" s="79" t="s">
        <v>50</v>
      </c>
      <c r="M18" s="79" t="s">
        <v>51</v>
      </c>
      <c r="N18" s="80" t="s">
        <v>61</v>
      </c>
      <c r="O18" s="39" t="s">
        <v>53</v>
      </c>
      <c r="P18" s="81" t="s">
        <v>62</v>
      </c>
      <c r="Q18" s="82" t="s">
        <v>55</v>
      </c>
      <c r="R18" s="83" t="s">
        <v>63</v>
      </c>
      <c r="S18" s="40"/>
      <c r="T18" s="71"/>
      <c r="U18" s="86">
        <f t="shared" ref="U18:U21" ca="1" si="0">IF(OR(O18="si",K18&gt;$P$2),0,$P$2-K18)</f>
        <v>0</v>
      </c>
      <c r="V18" s="86">
        <f t="shared" ref="V18:V21" ca="1" si="1">IF(U18&lt;=0,0,1)</f>
        <v>0</v>
      </c>
    </row>
    <row r="19" spans="1:24" ht="180" x14ac:dyDescent="0.25">
      <c r="A19" s="89"/>
      <c r="B19" s="90"/>
      <c r="C19" s="91"/>
      <c r="D19" s="91"/>
      <c r="E19" s="76"/>
      <c r="F19" s="76" t="s">
        <v>64</v>
      </c>
      <c r="G19" s="77">
        <v>43423</v>
      </c>
      <c r="H19" s="76" t="s">
        <v>65</v>
      </c>
      <c r="I19" s="76"/>
      <c r="J19" s="79"/>
      <c r="K19" s="79"/>
      <c r="L19" s="79"/>
      <c r="M19" s="79"/>
      <c r="N19" s="80"/>
      <c r="O19" s="93" t="s">
        <v>17</v>
      </c>
      <c r="P19" s="81"/>
      <c r="Q19" s="82" t="s">
        <v>66</v>
      </c>
      <c r="R19" s="94" t="s">
        <v>67</v>
      </c>
      <c r="S19" s="40"/>
      <c r="T19" s="85"/>
      <c r="U19" s="86">
        <f t="shared" ca="1" si="0"/>
        <v>44089</v>
      </c>
      <c r="V19" s="86">
        <f t="shared" ca="1" si="1"/>
        <v>1</v>
      </c>
    </row>
    <row r="20" spans="1:24" ht="192" x14ac:dyDescent="0.25">
      <c r="A20" s="89"/>
      <c r="B20" s="90"/>
      <c r="C20" s="91"/>
      <c r="D20" s="91"/>
      <c r="E20" s="76" t="s">
        <v>68</v>
      </c>
      <c r="F20" s="76" t="s">
        <v>69</v>
      </c>
      <c r="G20" s="77">
        <v>43423</v>
      </c>
      <c r="H20" s="76" t="s">
        <v>70</v>
      </c>
      <c r="I20" s="76" t="s">
        <v>71</v>
      </c>
      <c r="J20" s="79">
        <v>43420</v>
      </c>
      <c r="K20" s="79">
        <v>43434</v>
      </c>
      <c r="L20" s="79" t="s">
        <v>50</v>
      </c>
      <c r="M20" s="79" t="s">
        <v>51</v>
      </c>
      <c r="N20" s="95" t="s">
        <v>72</v>
      </c>
      <c r="O20" s="39" t="s">
        <v>53</v>
      </c>
      <c r="P20" s="81" t="s">
        <v>62</v>
      </c>
      <c r="Q20" s="82" t="s">
        <v>55</v>
      </c>
      <c r="R20" s="83" t="s">
        <v>73</v>
      </c>
      <c r="S20" s="40"/>
      <c r="U20" s="86">
        <f t="shared" ca="1" si="0"/>
        <v>0</v>
      </c>
      <c r="V20" s="86">
        <f t="shared" ca="1" si="1"/>
        <v>0</v>
      </c>
    </row>
    <row r="21" spans="1:24" ht="252" x14ac:dyDescent="0.25">
      <c r="A21" s="89"/>
      <c r="B21" s="90"/>
      <c r="C21" s="91"/>
      <c r="D21" s="91"/>
      <c r="E21" s="76"/>
      <c r="F21" s="96" t="s">
        <v>74</v>
      </c>
      <c r="G21" s="77">
        <v>43423</v>
      </c>
      <c r="H21" s="76" t="s">
        <v>75</v>
      </c>
      <c r="I21" s="76" t="s">
        <v>76</v>
      </c>
      <c r="J21" s="79">
        <v>43420</v>
      </c>
      <c r="K21" s="79">
        <v>43434</v>
      </c>
      <c r="L21" s="79" t="s">
        <v>50</v>
      </c>
      <c r="M21" s="79" t="s">
        <v>51</v>
      </c>
      <c r="N21" s="80" t="s">
        <v>77</v>
      </c>
      <c r="O21" s="39" t="s">
        <v>53</v>
      </c>
      <c r="P21" s="81" t="s">
        <v>54</v>
      </c>
      <c r="Q21" s="82" t="s">
        <v>55</v>
      </c>
      <c r="R21" s="83" t="s">
        <v>78</v>
      </c>
      <c r="S21" s="40"/>
      <c r="U21" s="86">
        <f t="shared" ca="1" si="0"/>
        <v>0</v>
      </c>
      <c r="V21" s="86">
        <f t="shared" ca="1" si="1"/>
        <v>0</v>
      </c>
    </row>
    <row r="22" spans="1:24" ht="18" x14ac:dyDescent="0.25">
      <c r="E22" s="97"/>
      <c r="H22" s="98"/>
      <c r="I22" s="98"/>
    </row>
    <row r="23" spans="1:24" ht="18" x14ac:dyDescent="0.25">
      <c r="E23" s="97"/>
      <c r="H23" s="98"/>
      <c r="I23" s="98"/>
    </row>
    <row r="24" spans="1:24" ht="15.75" x14ac:dyDescent="0.25">
      <c r="E24" s="100"/>
      <c r="H24" s="98"/>
      <c r="I24" s="98"/>
    </row>
    <row r="25" spans="1:24" ht="15.75" x14ac:dyDescent="0.25">
      <c r="E25" s="101"/>
      <c r="H25" s="98"/>
      <c r="I25" s="98"/>
    </row>
    <row r="26" spans="1:24" ht="15.75" x14ac:dyDescent="0.25">
      <c r="E26" s="100"/>
      <c r="H26" s="98"/>
      <c r="I26" s="98"/>
    </row>
    <row r="27" spans="1:24" ht="15.75" x14ac:dyDescent="0.25">
      <c r="E27" s="101"/>
      <c r="H27" s="98"/>
      <c r="I27" s="98"/>
    </row>
    <row r="28" spans="1:24" ht="15.75" x14ac:dyDescent="0.25">
      <c r="E28" s="102"/>
      <c r="H28" s="98"/>
      <c r="I28" s="98"/>
    </row>
    <row r="29" spans="1:24" ht="15.75" x14ac:dyDescent="0.25">
      <c r="E29" s="103"/>
      <c r="H29" s="98"/>
      <c r="I29" s="98"/>
    </row>
    <row r="30" spans="1:24" x14ac:dyDescent="0.25">
      <c r="E30" s="104"/>
    </row>
    <row r="31" spans="1:24" x14ac:dyDescent="0.25">
      <c r="E31" s="102"/>
    </row>
    <row r="32" spans="1:24" x14ac:dyDescent="0.25">
      <c r="E32" s="102"/>
    </row>
  </sheetData>
  <protectedRanges>
    <protectedRange password="EE88" sqref="D12" name="Rango2_1_1" securityDescriptor="O:WDG:WDD:(A;;CC;;;WD)"/>
    <protectedRange password="EE88" sqref="B17:D20" name="Rango5" securityDescriptor="O:WDG:WDD:(A;;CC;;;WD)"/>
    <protectedRange password="EE88" sqref="E17:E21" name="Rango5_10" securityDescriptor="O:WDG:WDD:(A;;CC;;;WD)"/>
    <protectedRange password="EE88" sqref="F17:F21" name="Rango5_11" securityDescriptor="O:WDG:WDD:(A;;CC;;;WD)"/>
    <protectedRange password="EE88" sqref="G17:G21" name="Rango5_12" securityDescriptor="O:WDG:WDD:(A;;CC;;;WD)"/>
    <protectedRange password="EE88" sqref="H17:H21" name="Rango5_13" securityDescriptor="O:WDG:WDD:(A;;CC;;;WD)"/>
    <protectedRange password="EE88" sqref="I17:I21" name="Rango5_14" securityDescriptor="O:WDG:WDD:(A;;CC;;;WD)"/>
    <protectedRange password="EE88" sqref="J17:J21" name="Rango5_15" securityDescriptor="O:WDG:WDD:(A;;CC;;;WD)"/>
    <protectedRange password="EE88" sqref="K17:K21" name="Rango5_16" securityDescriptor="O:WDG:WDD:(A;;CC;;;WD)"/>
    <protectedRange password="EE88" sqref="L17:L21" name="Rango5_17" securityDescriptor="O:WDG:WDD:(A;;CC;;;WD)"/>
    <protectedRange password="EE88" sqref="M17:M21" name="Rango5_18" securityDescriptor="O:WDG:WDD:(A;;CC;;;WD)"/>
    <protectedRange password="EE88" sqref="N17:N21" name="Rango5_3_1" securityDescriptor="O:WDG:WDD:(A;;CC;;;WD)"/>
  </protectedRanges>
  <mergeCells count="31">
    <mergeCell ref="Q15:Q16"/>
    <mergeCell ref="R15:R16"/>
    <mergeCell ref="S15:S16"/>
    <mergeCell ref="J15:J16"/>
    <mergeCell ref="K15:K16"/>
    <mergeCell ref="L15:M15"/>
    <mergeCell ref="N15:N16"/>
    <mergeCell ref="O15:O16"/>
    <mergeCell ref="P15:P16"/>
    <mergeCell ref="O14:R14"/>
    <mergeCell ref="A15:A16"/>
    <mergeCell ref="B15:B16"/>
    <mergeCell ref="C15:C16"/>
    <mergeCell ref="D15:D16"/>
    <mergeCell ref="E15:E16"/>
    <mergeCell ref="F15:F16"/>
    <mergeCell ref="G15:G16"/>
    <mergeCell ref="H15:H16"/>
    <mergeCell ref="I15:I16"/>
    <mergeCell ref="F6:I6"/>
    <mergeCell ref="J6:K6"/>
    <mergeCell ref="L6:N6"/>
    <mergeCell ref="A13:M13"/>
    <mergeCell ref="A14:G14"/>
    <mergeCell ref="H14:N14"/>
    <mergeCell ref="F2:N2"/>
    <mergeCell ref="G3:N3"/>
    <mergeCell ref="G4:N4"/>
    <mergeCell ref="F5:I5"/>
    <mergeCell ref="J5:K5"/>
    <mergeCell ref="L5:N5"/>
  </mergeCells>
  <conditionalFormatting sqref="O10">
    <cfRule type="colorScale" priority="107">
      <colorScale>
        <cfvo type="min"/>
        <cfvo type="max"/>
        <color rgb="FFFF7128"/>
        <color rgb="FFFFEF9C"/>
      </colorScale>
    </cfRule>
    <cfRule type="containsText" dxfId="56" priority="108" operator="containsText" text="PARCIAL">
      <formula>NOT(ISERROR(SEARCH("PARCIAL",O10)))</formula>
    </cfRule>
  </conditionalFormatting>
  <conditionalFormatting sqref="O10">
    <cfRule type="containsText" dxfId="55" priority="109" operator="containsText" text="N/A">
      <formula>NOT(ISERROR(SEARCH("N/A",O10)))</formula>
    </cfRule>
    <cfRule type="colorScale" priority="110">
      <colorScale>
        <cfvo type="min"/>
        <cfvo type="percentile" val="50"/>
        <cfvo type="max"/>
        <color rgb="FFF8696B"/>
        <color rgb="FFFFEB84"/>
        <color rgb="FF63BE7B"/>
      </colorScale>
    </cfRule>
    <cfRule type="containsText" dxfId="54" priority="111" operator="containsText" text="no">
      <formula>NOT(ISERROR(SEARCH("no",O10)))</formula>
    </cfRule>
    <cfRule type="containsText" dxfId="53" priority="112" operator="containsText" text="si">
      <formula>NOT(ISERROR(SEARCH("si",O10)))</formula>
    </cfRule>
    <cfRule type="containsText" priority="113" operator="containsText" text="OK">
      <formula>NOT(ISERROR(SEARCH("OK",O10)))</formula>
    </cfRule>
  </conditionalFormatting>
  <conditionalFormatting sqref="O11">
    <cfRule type="colorScale" priority="100">
      <colorScale>
        <cfvo type="min"/>
        <cfvo type="max"/>
        <color rgb="FFFF7128"/>
        <color rgb="FFFFEF9C"/>
      </colorScale>
    </cfRule>
    <cfRule type="containsText" dxfId="52" priority="101" operator="containsText" text="PARCIAL">
      <formula>NOT(ISERROR(SEARCH("PARCIAL",O11)))</formula>
    </cfRule>
  </conditionalFormatting>
  <conditionalFormatting sqref="O11">
    <cfRule type="containsText" dxfId="51" priority="102" operator="containsText" text="N/A">
      <formula>NOT(ISERROR(SEARCH("N/A",O11)))</formula>
    </cfRule>
    <cfRule type="colorScale" priority="103">
      <colorScale>
        <cfvo type="min"/>
        <cfvo type="percentile" val="50"/>
        <cfvo type="max"/>
        <color rgb="FFF8696B"/>
        <color rgb="FFFFEB84"/>
        <color rgb="FF63BE7B"/>
      </colorScale>
    </cfRule>
    <cfRule type="containsText" dxfId="50" priority="104" operator="containsText" text="no">
      <formula>NOT(ISERROR(SEARCH("no",O11)))</formula>
    </cfRule>
    <cfRule type="containsText" dxfId="49" priority="105" operator="containsText" text="si">
      <formula>NOT(ISERROR(SEARCH("si",O11)))</formula>
    </cfRule>
    <cfRule type="containsText" priority="106" operator="containsText" text="OK">
      <formula>NOT(ISERROR(SEARCH("OK",O11)))</formula>
    </cfRule>
  </conditionalFormatting>
  <conditionalFormatting sqref="O12:O13">
    <cfRule type="colorScale" priority="114">
      <colorScale>
        <cfvo type="min"/>
        <cfvo type="max"/>
        <color rgb="FFFF7128"/>
        <color rgb="FFFFEF9C"/>
      </colorScale>
    </cfRule>
    <cfRule type="containsText" dxfId="48" priority="115" operator="containsText" text="PARCIAL">
      <formula>NOT(ISERROR(SEARCH("PARCIAL",O12)))</formula>
    </cfRule>
  </conditionalFormatting>
  <conditionalFormatting sqref="O12:O13">
    <cfRule type="containsText" dxfId="47" priority="116" operator="containsText" text="N/A">
      <formula>NOT(ISERROR(SEARCH("N/A",O12)))</formula>
    </cfRule>
    <cfRule type="colorScale" priority="117">
      <colorScale>
        <cfvo type="min"/>
        <cfvo type="percentile" val="50"/>
        <cfvo type="max"/>
        <color rgb="FFF8696B"/>
        <color rgb="FFFFEB84"/>
        <color rgb="FF63BE7B"/>
      </colorScale>
    </cfRule>
    <cfRule type="containsText" dxfId="46" priority="118" operator="containsText" text="no">
      <formula>NOT(ISERROR(SEARCH("no",O12)))</formula>
    </cfRule>
    <cfRule type="containsText" dxfId="45" priority="119" operator="containsText" text="si">
      <formula>NOT(ISERROR(SEARCH("si",O12)))</formula>
    </cfRule>
    <cfRule type="containsText" priority="120" operator="containsText" text="OK">
      <formula>NOT(ISERROR(SEARCH("OK",O12)))</formula>
    </cfRule>
  </conditionalFormatting>
  <conditionalFormatting sqref="O9">
    <cfRule type="colorScale" priority="96">
      <colorScale>
        <cfvo type="min"/>
        <cfvo type="max"/>
        <color rgb="FF00B050"/>
        <color theme="0"/>
      </colorScale>
    </cfRule>
    <cfRule type="colorScale" priority="97">
      <colorScale>
        <cfvo type="min"/>
        <cfvo type="percentile" val="50"/>
        <cfvo type="max"/>
        <color rgb="FFF8696B"/>
        <color rgb="FFFFEB84"/>
        <color rgb="FF63BE7B"/>
      </colorScale>
    </cfRule>
    <cfRule type="colorScale" priority="98">
      <colorScale>
        <cfvo type="min"/>
        <cfvo type="max"/>
        <color rgb="FF00B050"/>
        <color theme="0"/>
      </colorScale>
    </cfRule>
    <cfRule type="colorScale" priority="99">
      <colorScale>
        <cfvo type="min"/>
        <cfvo type="max"/>
        <color rgb="FF00B050"/>
        <color rgb="FFFFEF9C"/>
      </colorScale>
    </cfRule>
  </conditionalFormatting>
  <conditionalFormatting sqref="O9">
    <cfRule type="colorScale" priority="94">
      <colorScale>
        <cfvo type="min"/>
        <cfvo type="max"/>
        <color rgb="FFFF7128"/>
        <color rgb="FFFFEF9C"/>
      </colorScale>
    </cfRule>
    <cfRule type="containsText" dxfId="44" priority="95" operator="containsText" text="PARCIAL">
      <formula>NOT(ISERROR(SEARCH("PARCIAL",O9)))</formula>
    </cfRule>
  </conditionalFormatting>
  <conditionalFormatting sqref="O9">
    <cfRule type="containsText" dxfId="43" priority="89" operator="containsText" text="N/A">
      <formula>NOT(ISERROR(SEARCH("N/A",O9)))</formula>
    </cfRule>
    <cfRule type="colorScale" priority="90">
      <colorScale>
        <cfvo type="min"/>
        <cfvo type="percentile" val="50"/>
        <cfvo type="max"/>
        <color rgb="FFF8696B"/>
        <color rgb="FFFFEB84"/>
        <color rgb="FF63BE7B"/>
      </colorScale>
    </cfRule>
    <cfRule type="containsText" dxfId="42" priority="91" operator="containsText" text="no">
      <formula>NOT(ISERROR(SEARCH("no",O9)))</formula>
    </cfRule>
    <cfRule type="containsText" dxfId="41" priority="92" operator="containsText" text="si">
      <formula>NOT(ISERROR(SEARCH("si",O9)))</formula>
    </cfRule>
    <cfRule type="containsText" priority="93" operator="containsText" text="OK">
      <formula>NOT(ISERROR(SEARCH("OK",O9)))</formula>
    </cfRule>
  </conditionalFormatting>
  <conditionalFormatting sqref="R9">
    <cfRule type="colorScale" priority="75">
      <colorScale>
        <cfvo type="min"/>
        <cfvo type="max"/>
        <color rgb="FFFF7128"/>
        <color rgb="FFFFEF9C"/>
      </colorScale>
    </cfRule>
    <cfRule type="containsText" dxfId="40" priority="76" operator="containsText" text="PARCIAL">
      <formula>NOT(ISERROR(SEARCH("PARCIAL",R9)))</formula>
    </cfRule>
  </conditionalFormatting>
  <conditionalFormatting sqref="R9">
    <cfRule type="containsText" dxfId="39" priority="77" operator="containsText" text="N/A">
      <formula>NOT(ISERROR(SEARCH("N/A",R9)))</formula>
    </cfRule>
    <cfRule type="colorScale" priority="78">
      <colorScale>
        <cfvo type="min"/>
        <cfvo type="percentile" val="50"/>
        <cfvo type="max"/>
        <color rgb="FFF8696B"/>
        <color rgb="FFFFEB84"/>
        <color rgb="FF63BE7B"/>
      </colorScale>
    </cfRule>
    <cfRule type="containsText" dxfId="38" priority="79" operator="containsText" text="no">
      <formula>NOT(ISERROR(SEARCH("no",R9)))</formula>
    </cfRule>
    <cfRule type="containsText" dxfId="37" priority="80" operator="containsText" text="si">
      <formula>NOT(ISERROR(SEARCH("si",R9)))</formula>
    </cfRule>
    <cfRule type="containsText" priority="81" operator="containsText" text="OK">
      <formula>NOT(ISERROR(SEARCH("OK",R9)))</formula>
    </cfRule>
  </conditionalFormatting>
  <conditionalFormatting sqref="R10">
    <cfRule type="colorScale" priority="68">
      <colorScale>
        <cfvo type="min"/>
        <cfvo type="max"/>
        <color rgb="FFFF7128"/>
        <color rgb="FFFFEF9C"/>
      </colorScale>
    </cfRule>
    <cfRule type="containsText" dxfId="36" priority="69" operator="containsText" text="PARCIAL">
      <formula>NOT(ISERROR(SEARCH("PARCIAL",R10)))</formula>
    </cfRule>
  </conditionalFormatting>
  <conditionalFormatting sqref="R10">
    <cfRule type="containsText" dxfId="35" priority="70" operator="containsText" text="N/A">
      <formula>NOT(ISERROR(SEARCH("N/A",R10)))</formula>
    </cfRule>
    <cfRule type="colorScale" priority="71">
      <colorScale>
        <cfvo type="min"/>
        <cfvo type="percentile" val="50"/>
        <cfvo type="max"/>
        <color rgb="FFF8696B"/>
        <color rgb="FFFFEB84"/>
        <color rgb="FF63BE7B"/>
      </colorScale>
    </cfRule>
    <cfRule type="containsText" dxfId="34" priority="72" operator="containsText" text="no">
      <formula>NOT(ISERROR(SEARCH("no",R10)))</formula>
    </cfRule>
    <cfRule type="containsText" dxfId="33" priority="73" operator="containsText" text="si">
      <formula>NOT(ISERROR(SEARCH("si",R10)))</formula>
    </cfRule>
    <cfRule type="containsText" priority="74" operator="containsText" text="OK">
      <formula>NOT(ISERROR(SEARCH("OK",R10)))</formula>
    </cfRule>
  </conditionalFormatting>
  <conditionalFormatting sqref="R11">
    <cfRule type="colorScale" priority="82">
      <colorScale>
        <cfvo type="min"/>
        <cfvo type="max"/>
        <color rgb="FFFF7128"/>
        <color rgb="FFFFEF9C"/>
      </colorScale>
    </cfRule>
    <cfRule type="containsText" dxfId="32" priority="83" operator="containsText" text="PARCIAL">
      <formula>NOT(ISERROR(SEARCH("PARCIAL",R11)))</formula>
    </cfRule>
  </conditionalFormatting>
  <conditionalFormatting sqref="R11">
    <cfRule type="containsText" dxfId="31" priority="84" operator="containsText" text="N/A">
      <formula>NOT(ISERROR(SEARCH("N/A",R11)))</formula>
    </cfRule>
    <cfRule type="colorScale" priority="85">
      <colorScale>
        <cfvo type="min"/>
        <cfvo type="percentile" val="50"/>
        <cfvo type="max"/>
        <color rgb="FFF8696B"/>
        <color rgb="FFFFEB84"/>
        <color rgb="FF63BE7B"/>
      </colorScale>
    </cfRule>
    <cfRule type="containsText" dxfId="30" priority="86" operator="containsText" text="no">
      <formula>NOT(ISERROR(SEARCH("no",R11)))</formula>
    </cfRule>
    <cfRule type="containsText" dxfId="29" priority="87" operator="containsText" text="si">
      <formula>NOT(ISERROR(SEARCH("si",R11)))</formula>
    </cfRule>
    <cfRule type="containsText" priority="88" operator="containsText" text="OK">
      <formula>NOT(ISERROR(SEARCH("OK",R11)))</formula>
    </cfRule>
  </conditionalFormatting>
  <conditionalFormatting sqref="R7">
    <cfRule type="containsText" dxfId="28" priority="37" operator="containsText" text="sin vencer">
      <formula>NOT(ISERROR(SEARCH("sin vencer",R7)))</formula>
    </cfRule>
    <cfRule type="colorScale" priority="64">
      <colorScale>
        <cfvo type="min"/>
        <cfvo type="max"/>
        <color rgb="FF00B050"/>
        <color theme="0"/>
      </colorScale>
    </cfRule>
    <cfRule type="colorScale" priority="65">
      <colorScale>
        <cfvo type="min"/>
        <cfvo type="percentile" val="50"/>
        <cfvo type="max"/>
        <color rgb="FFF8696B"/>
        <color rgb="FFFFEB84"/>
        <color rgb="FF63BE7B"/>
      </colorScale>
    </cfRule>
    <cfRule type="colorScale" priority="66">
      <colorScale>
        <cfvo type="min"/>
        <cfvo type="max"/>
        <color rgb="FF00B050"/>
        <color theme="0"/>
      </colorScale>
    </cfRule>
    <cfRule type="colorScale" priority="67">
      <colorScale>
        <cfvo type="min"/>
        <cfvo type="max"/>
        <color rgb="FF00B050"/>
        <color rgb="FFFFEF9C"/>
      </colorScale>
    </cfRule>
  </conditionalFormatting>
  <conditionalFormatting sqref="R7">
    <cfRule type="colorScale" priority="62">
      <colorScale>
        <cfvo type="min"/>
        <cfvo type="max"/>
        <color rgb="FFFF7128"/>
        <color rgb="FFFFEF9C"/>
      </colorScale>
    </cfRule>
    <cfRule type="containsText" dxfId="27" priority="63" operator="containsText" text="PARCIAL">
      <formula>NOT(ISERROR(SEARCH("PARCIAL",R7)))</formula>
    </cfRule>
  </conditionalFormatting>
  <conditionalFormatting sqref="R7">
    <cfRule type="containsText" dxfId="26" priority="57" operator="containsText" text="N/A">
      <formula>NOT(ISERROR(SEARCH("N/A",R7)))</formula>
    </cfRule>
    <cfRule type="colorScale" priority="58">
      <colorScale>
        <cfvo type="min"/>
        <cfvo type="percentile" val="50"/>
        <cfvo type="max"/>
        <color rgb="FFF8696B"/>
        <color rgb="FFFFEB84"/>
        <color rgb="FF63BE7B"/>
      </colorScale>
    </cfRule>
    <cfRule type="containsText" dxfId="25" priority="59" operator="containsText" text="no">
      <formula>NOT(ISERROR(SEARCH("no",R7)))</formula>
    </cfRule>
    <cfRule type="containsText" dxfId="24" priority="60" operator="containsText" text="si">
      <formula>NOT(ISERROR(SEARCH("si",R7)))</formula>
    </cfRule>
    <cfRule type="containsText" priority="61" operator="containsText" text="OK">
      <formula>NOT(ISERROR(SEARCH("OK",R7)))</formula>
    </cfRule>
  </conditionalFormatting>
  <conditionalFormatting sqref="O19">
    <cfRule type="colorScale" priority="50">
      <colorScale>
        <cfvo type="min"/>
        <cfvo type="max"/>
        <color rgb="FFFF7128"/>
        <color rgb="FFFFEF9C"/>
      </colorScale>
    </cfRule>
    <cfRule type="containsText" dxfId="23" priority="51" operator="containsText" text="PARCIAL">
      <formula>NOT(ISERROR(SEARCH("PARCIAL",O19)))</formula>
    </cfRule>
  </conditionalFormatting>
  <conditionalFormatting sqref="O19">
    <cfRule type="containsText" dxfId="22" priority="52" operator="containsText" text="N/A">
      <formula>NOT(ISERROR(SEARCH("N/A",O19)))</formula>
    </cfRule>
    <cfRule type="colorScale" priority="53">
      <colorScale>
        <cfvo type="min"/>
        <cfvo type="percentile" val="50"/>
        <cfvo type="max"/>
        <color rgb="FFF8696B"/>
        <color rgb="FFFFEB84"/>
        <color rgb="FF63BE7B"/>
      </colorScale>
    </cfRule>
    <cfRule type="containsText" dxfId="21" priority="54" operator="containsText" text="no">
      <formula>NOT(ISERROR(SEARCH("no",O19)))</formula>
    </cfRule>
    <cfRule type="containsText" dxfId="20" priority="55" operator="containsText" text="si">
      <formula>NOT(ISERROR(SEARCH("si",O19)))</formula>
    </cfRule>
    <cfRule type="containsText" priority="56" operator="containsText" text="OK">
      <formula>NOT(ISERROR(SEARCH("OK",O19)))</formula>
    </cfRule>
  </conditionalFormatting>
  <conditionalFormatting sqref="R8">
    <cfRule type="containsText" dxfId="19" priority="38" operator="containsText" text="sin vencer">
      <formula>NOT(ISERROR(SEARCH("sin vencer",R8)))</formula>
    </cfRule>
    <cfRule type="colorScale" priority="46">
      <colorScale>
        <cfvo type="min"/>
        <cfvo type="max"/>
        <color rgb="FF00B050"/>
        <color theme="0"/>
      </colorScale>
    </cfRule>
    <cfRule type="colorScale" priority="47">
      <colorScale>
        <cfvo type="min"/>
        <cfvo type="percentile" val="50"/>
        <cfvo type="max"/>
        <color rgb="FFF8696B"/>
        <color rgb="FFFFEB84"/>
        <color rgb="FF63BE7B"/>
      </colorScale>
    </cfRule>
    <cfRule type="colorScale" priority="48">
      <colorScale>
        <cfvo type="min"/>
        <cfvo type="max"/>
        <color rgb="FF00B050"/>
        <color theme="0"/>
      </colorScale>
    </cfRule>
    <cfRule type="colorScale" priority="49">
      <colorScale>
        <cfvo type="min"/>
        <cfvo type="max"/>
        <color rgb="FF00B050"/>
        <color rgb="FFFFEF9C"/>
      </colorScale>
    </cfRule>
  </conditionalFormatting>
  <conditionalFormatting sqref="R8">
    <cfRule type="colorScale" priority="44">
      <colorScale>
        <cfvo type="min"/>
        <cfvo type="max"/>
        <color rgb="FFFF7128"/>
        <color rgb="FFFFEF9C"/>
      </colorScale>
    </cfRule>
    <cfRule type="containsText" dxfId="18" priority="45" operator="containsText" text="PARCIAL">
      <formula>NOT(ISERROR(SEARCH("PARCIAL",R8)))</formula>
    </cfRule>
  </conditionalFormatting>
  <conditionalFormatting sqref="R8">
    <cfRule type="containsText" dxfId="17" priority="39" operator="containsText" text="N/A">
      <formula>NOT(ISERROR(SEARCH("N/A",R8)))</formula>
    </cfRule>
    <cfRule type="colorScale" priority="40">
      <colorScale>
        <cfvo type="min"/>
        <cfvo type="percentile" val="50"/>
        <cfvo type="max"/>
        <color rgb="FFF8696B"/>
        <color rgb="FFFFEB84"/>
        <color rgb="FF63BE7B"/>
      </colorScale>
    </cfRule>
    <cfRule type="containsText" dxfId="16" priority="41" operator="containsText" text="no">
      <formula>NOT(ISERROR(SEARCH("no",R8)))</formula>
    </cfRule>
    <cfRule type="containsText" dxfId="15" priority="42" operator="containsText" text="si">
      <formula>NOT(ISERROR(SEARCH("si",R8)))</formula>
    </cfRule>
    <cfRule type="containsText" priority="43" operator="containsText" text="OK">
      <formula>NOT(ISERROR(SEARCH("OK",R8)))</formula>
    </cfRule>
  </conditionalFormatting>
  <conditionalFormatting sqref="O17">
    <cfRule type="containsText" dxfId="14" priority="25" operator="containsText" text="sin vencer">
      <formula>NOT(ISERROR(SEARCH("sin vencer",O17)))</formula>
    </cfRule>
    <cfRule type="colorScale" priority="33">
      <colorScale>
        <cfvo type="min"/>
        <cfvo type="max"/>
        <color rgb="FF00B050"/>
        <color theme="0"/>
      </colorScale>
    </cfRule>
    <cfRule type="colorScale" priority="34">
      <colorScale>
        <cfvo type="min"/>
        <cfvo type="percentile" val="50"/>
        <cfvo type="max"/>
        <color rgb="FFF8696B"/>
        <color rgb="FFFFEB84"/>
        <color rgb="FF63BE7B"/>
      </colorScale>
    </cfRule>
    <cfRule type="colorScale" priority="35">
      <colorScale>
        <cfvo type="min"/>
        <cfvo type="max"/>
        <color rgb="FF00B050"/>
        <color theme="0"/>
      </colorScale>
    </cfRule>
    <cfRule type="colorScale" priority="36">
      <colorScale>
        <cfvo type="min"/>
        <cfvo type="max"/>
        <color rgb="FF00B050"/>
        <color rgb="FFFFEF9C"/>
      </colorScale>
    </cfRule>
  </conditionalFormatting>
  <conditionalFormatting sqref="O17">
    <cfRule type="colorScale" priority="31">
      <colorScale>
        <cfvo type="min"/>
        <cfvo type="max"/>
        <color rgb="FFFF7128"/>
        <color rgb="FFFFEF9C"/>
      </colorScale>
    </cfRule>
    <cfRule type="containsText" dxfId="13" priority="32" operator="containsText" text="PARCIAL">
      <formula>NOT(ISERROR(SEARCH("PARCIAL",O17)))</formula>
    </cfRule>
  </conditionalFormatting>
  <conditionalFormatting sqref="O17">
    <cfRule type="containsText" dxfId="12" priority="26" operator="containsText" text="N/A">
      <formula>NOT(ISERROR(SEARCH("N/A",O17)))</formula>
    </cfRule>
    <cfRule type="colorScale" priority="27">
      <colorScale>
        <cfvo type="min"/>
        <cfvo type="percentile" val="50"/>
        <cfvo type="max"/>
        <color rgb="FFF8696B"/>
        <color rgb="FFFFEB84"/>
        <color rgb="FF63BE7B"/>
      </colorScale>
    </cfRule>
    <cfRule type="containsText" dxfId="11" priority="28" operator="containsText" text="no">
      <formula>NOT(ISERROR(SEARCH("no",O17)))</formula>
    </cfRule>
    <cfRule type="containsText" dxfId="10" priority="29" operator="containsText" text="si">
      <formula>NOT(ISERROR(SEARCH("si",O17)))</formula>
    </cfRule>
    <cfRule type="containsText" priority="30" operator="containsText" text="OK">
      <formula>NOT(ISERROR(SEARCH("OK",O17)))</formula>
    </cfRule>
  </conditionalFormatting>
  <conditionalFormatting sqref="O18">
    <cfRule type="containsText" dxfId="9" priority="13" operator="containsText" text="sin vencer">
      <formula>NOT(ISERROR(SEARCH("sin vencer",O18)))</formula>
    </cfRule>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O18">
    <cfRule type="colorScale" priority="19">
      <colorScale>
        <cfvo type="min"/>
        <cfvo type="max"/>
        <color rgb="FFFF7128"/>
        <color rgb="FFFFEF9C"/>
      </colorScale>
    </cfRule>
    <cfRule type="containsText" dxfId="8" priority="20" operator="containsText" text="PARCIAL">
      <formula>NOT(ISERROR(SEARCH("PARCIAL",O18)))</formula>
    </cfRule>
  </conditionalFormatting>
  <conditionalFormatting sqref="O18">
    <cfRule type="containsText" dxfId="7" priority="14" operator="containsText" text="N/A">
      <formula>NOT(ISERROR(SEARCH("N/A",O18)))</formula>
    </cfRule>
    <cfRule type="colorScale" priority="15">
      <colorScale>
        <cfvo type="min"/>
        <cfvo type="percentile" val="50"/>
        <cfvo type="max"/>
        <color rgb="FFF8696B"/>
        <color rgb="FFFFEB84"/>
        <color rgb="FF63BE7B"/>
      </colorScale>
    </cfRule>
    <cfRule type="containsText" dxfId="6" priority="16" operator="containsText" text="no">
      <formula>NOT(ISERROR(SEARCH("no",O18)))</formula>
    </cfRule>
    <cfRule type="containsText" dxfId="5" priority="17" operator="containsText" text="si">
      <formula>NOT(ISERROR(SEARCH("si",O18)))</formula>
    </cfRule>
    <cfRule type="containsText" priority="18" operator="containsText" text="OK">
      <formula>NOT(ISERROR(SEARCH("OK",O18)))</formula>
    </cfRule>
  </conditionalFormatting>
  <conditionalFormatting sqref="O20:O21">
    <cfRule type="containsText" dxfId="4" priority="1" operator="containsText" text="sin vencer">
      <formula>NOT(ISERROR(SEARCH("sin vencer",O20)))</formula>
    </cfRule>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O20:O21">
    <cfRule type="colorScale" priority="7">
      <colorScale>
        <cfvo type="min"/>
        <cfvo type="max"/>
        <color rgb="FFFF7128"/>
        <color rgb="FFFFEF9C"/>
      </colorScale>
    </cfRule>
    <cfRule type="containsText" dxfId="3" priority="8" operator="containsText" text="PARCIAL">
      <formula>NOT(ISERROR(SEARCH("PARCIAL",O20)))</formula>
    </cfRule>
  </conditionalFormatting>
  <conditionalFormatting sqref="O20:O21">
    <cfRule type="containsText" dxfId="2" priority="2" operator="containsText" text="N/A">
      <formula>NOT(ISERROR(SEARCH("N/A",O20)))</formula>
    </cfRule>
    <cfRule type="colorScale" priority="3">
      <colorScale>
        <cfvo type="min"/>
        <cfvo type="percentile" val="50"/>
        <cfvo type="max"/>
        <color rgb="FFF8696B"/>
        <color rgb="FFFFEB84"/>
        <color rgb="FF63BE7B"/>
      </colorScale>
    </cfRule>
    <cfRule type="containsText" dxfId="1" priority="4" operator="containsText" text="no">
      <formula>NOT(ISERROR(SEARCH("no",O20)))</formula>
    </cfRule>
    <cfRule type="containsText" dxfId="0" priority="5" operator="containsText" text="si">
      <formula>NOT(ISERROR(SEARCH("si",O20)))</formula>
    </cfRule>
    <cfRule type="containsText" priority="6" operator="containsText" text="OK">
      <formula>NOT(ISERROR(SEARCH("OK",O20)))</formula>
    </cfRule>
  </conditionalFormatting>
  <dataValidations count="1">
    <dataValidation type="list" errorStyle="warning" allowBlank="1" showInputMessage="1" showErrorMessage="1" error="VALOR LO VALIDO" promptTitle="SELECCIONE LA FUENTE" prompt="SELECCIONE LA FUETE DE LA CUAL ES OBJETO EL PLAN " sqref="E17:E21" xr:uid="{2D389AFD-50D4-4CA3-8BEC-DCBD7102CAC6}">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2020-09-15T12:10:41Z</dcterms:created>
  <dcterms:modified xsi:type="dcterms:W3CDTF">2020-09-15T12:12:14Z</dcterms:modified>
</cp:coreProperties>
</file>