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Z:\archivos para imprimir\Deisy\PM cerrados 2020\"/>
    </mc:Choice>
  </mc:AlternateContent>
  <xr:revisionPtr revIDLastSave="0" documentId="8_{6C26C66E-0D77-4EC9-A357-FC062C7E2E21}" xr6:coauthVersionLast="45" xr6:coauthVersionMax="45" xr10:uidLastSave="{00000000-0000-0000-0000-000000000000}"/>
  <bookViews>
    <workbookView xWindow="-120" yWindow="-120" windowWidth="20730" windowHeight="11310" xr2:uid="{8CF3DE17-689C-4CE9-813D-91D1DD7B8AD7}"/>
  </bookViews>
  <sheets>
    <sheet name="Hoja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12" i="1" l="1"/>
  <c r="O11" i="1"/>
  <c r="O10" i="1"/>
  <c r="O9" i="1"/>
  <c r="O8" i="1"/>
  <c r="O4" i="1"/>
  <c r="O3" i="1"/>
  <c r="L2" i="1"/>
  <c r="P19" i="1" s="1"/>
  <c r="Q19"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Cristina Zapata Acosta</author>
  </authors>
  <commentList>
    <comment ref="D17" authorId="0" shapeId="0" xr:uid="{32D25AF6-9BC5-4B58-9F0A-BF7065759BA8}">
      <text>
        <r>
          <rPr>
            <b/>
            <sz val="9"/>
            <color indexed="81"/>
            <rFont val="Tahoma"/>
            <family val="2"/>
          </rPr>
          <t>Los 5 porqués es una técnica de análisis utilizada para la resolución de problemas que consiste en realizar sucesivamente la pregunta "¿ por qué ?" hasta obtener la causa raíz del problema (el hallazgo y/o observación), con el objeto de tomar las acciones necesarias para erradicarla y solucionar el problema.
El número cinco no es fijo y hace referencia al número de preguntas a realizar, de esta manera se trata de ir preguntando sucesivamente "¿por qué?" hasta encontrar la solución, sin importar el número de veces que se realiza la pregunta.</t>
        </r>
        <r>
          <rPr>
            <sz val="9"/>
            <color indexed="81"/>
            <rFont val="Tahoma"/>
            <family val="2"/>
          </rPr>
          <t xml:space="preserve">
</t>
        </r>
      </text>
    </comment>
    <comment ref="E17" authorId="0" shapeId="0" xr:uid="{3CDBB009-3C7F-4F02-B249-4D58819C966A}">
      <text>
        <r>
          <rPr>
            <b/>
            <sz val="9"/>
            <color indexed="81"/>
            <rFont val="Tahoma"/>
            <family val="2"/>
          </rPr>
          <t>Las acciones necesarias para erradicar y solucionar la causa raíz del problema (el hallazgo y/o observación), encontrado en el análisis de la causa raíz, puede ser una solo acción o varias.</t>
        </r>
      </text>
    </comment>
    <comment ref="F17" authorId="0" shapeId="0" xr:uid="{075D8535-F2A7-494E-91B5-F4F199DED615}">
      <text>
        <r>
          <rPr>
            <b/>
            <sz val="9"/>
            <color indexed="81"/>
            <rFont val="Tahoma"/>
            <family val="2"/>
          </rPr>
          <t>formato dd/mm/aaaa</t>
        </r>
        <r>
          <rPr>
            <sz val="9"/>
            <color indexed="81"/>
            <rFont val="Tahoma"/>
            <family val="2"/>
          </rPr>
          <t xml:space="preserve">
</t>
        </r>
      </text>
    </comment>
    <comment ref="G17" authorId="0" shapeId="0" xr:uid="{4D8C97B2-13DD-4004-BA4D-B8A3D22727C9}">
      <text>
        <r>
          <rPr>
            <b/>
            <sz val="9"/>
            <color indexed="81"/>
            <rFont val="Tahoma"/>
            <family val="2"/>
          </rPr>
          <t>formato dd/mm/aaaa</t>
        </r>
        <r>
          <rPr>
            <sz val="9"/>
            <color indexed="81"/>
            <rFont val="Tahoma"/>
            <family val="2"/>
          </rPr>
          <t xml:space="preserve">
</t>
        </r>
      </text>
    </comment>
    <comment ref="J17" authorId="0" shapeId="0" xr:uid="{A9DCE20F-A5E1-4C2B-B0FC-B88D93DD76F9}">
      <text>
        <r>
          <rPr>
            <b/>
            <sz val="9"/>
            <color indexed="81"/>
            <rFont val="Tahoma"/>
            <family val="2"/>
          </rPr>
          <t>Documentar y enviar al GIT de Control Interno la evidencia contundente, con que se cerró la acción planteada.
Esta puede ser enviada antes de la fecha de finalización de la acción.</t>
        </r>
        <r>
          <rPr>
            <sz val="9"/>
            <color indexed="81"/>
            <rFont val="Tahoma"/>
            <family val="2"/>
          </rPr>
          <t xml:space="preserve">
</t>
        </r>
      </text>
    </comment>
    <comment ref="H18" authorId="0" shapeId="0" xr:uid="{9172ADDC-6B58-4CEC-98C0-68083427273B}">
      <text>
        <r>
          <rPr>
            <b/>
            <sz val="9"/>
            <color indexed="81"/>
            <rFont val="Tahoma"/>
            <family val="2"/>
          </rPr>
          <t>Es la persona responsable de implementar la acción descrita anteriormente, puede tener uno o varios responsables</t>
        </r>
        <r>
          <rPr>
            <sz val="9"/>
            <color indexed="81"/>
            <rFont val="Tahoma"/>
            <family val="2"/>
          </rPr>
          <t xml:space="preserve">
</t>
        </r>
      </text>
    </comment>
    <comment ref="I18" authorId="0" shapeId="0" xr:uid="{AD456D93-EB4F-4254-87F8-1CC1368BC62D}">
      <text>
        <r>
          <rPr>
            <b/>
            <sz val="9"/>
            <color indexed="81"/>
            <rFont val="Tahoma"/>
            <family val="2"/>
          </rPr>
          <t>Es el cargo de la persona responsable de implementar la acción descrita anteriormente, puede tener uno o varios responsables.</t>
        </r>
        <r>
          <rPr>
            <sz val="9"/>
            <color indexed="81"/>
            <rFont val="Tahoma"/>
            <family val="2"/>
          </rPr>
          <t xml:space="preserve">
</t>
        </r>
      </text>
    </comment>
  </commentList>
</comments>
</file>

<file path=xl/sharedStrings.xml><?xml version="1.0" encoding="utf-8"?>
<sst xmlns="http://schemas.openxmlformats.org/spreadsheetml/2006/main" count="62" uniqueCount="62">
  <si>
    <t>Fecha de hoy</t>
  </si>
  <si>
    <t>PLAN DE MEJORAMIENTO</t>
  </si>
  <si>
    <t>PROCESO:</t>
  </si>
  <si>
    <t xml:space="preserve"> CONTROL Y EVALUACIÓN </t>
  </si>
  <si>
    <t>Numero Observaciones</t>
  </si>
  <si>
    <t>PROCEDIMIENTO:</t>
  </si>
  <si>
    <t>PLANES DE MEJORAMIENTO</t>
  </si>
  <si>
    <t>No acciones</t>
  </si>
  <si>
    <t>FECHA DE APROBACIÓN:</t>
  </si>
  <si>
    <t>CÓDIGO:</t>
  </si>
  <si>
    <t>VERSIÓN:</t>
  </si>
  <si>
    <t>06/06/2017</t>
  </si>
  <si>
    <t>CYE05-FOR02</t>
  </si>
  <si>
    <t>si</t>
  </si>
  <si>
    <t>FECHA DE INFORME DE  AUDITORÍA</t>
  </si>
  <si>
    <t>sin vencer</t>
  </si>
  <si>
    <t>OBJETIVO DE AUDITORÍA</t>
  </si>
  <si>
    <t>Verificar la gestión realizada a los riesgos de gestión y corrupción, analizando su identificación, análisis, valoración, indicadores y efectividad de los controles, acorde con las directrices establecidas por la alta dirección, política y metodología acogida por la CGN, para la vigencia 2019.</t>
  </si>
  <si>
    <t>parcial</t>
  </si>
  <si>
    <t>PROCESO O UNIDAD(S)  EVALUADO(S)</t>
  </si>
  <si>
    <t>Proceso Comunicación Pública - Riesgos transversales</t>
  </si>
  <si>
    <t>no</t>
  </si>
  <si>
    <t>LÍDER DEL PROCESO</t>
  </si>
  <si>
    <t>Ivon Janeth Triana Trujillo</t>
  </si>
  <si>
    <t>n/a</t>
  </si>
  <si>
    <t>AUDITOR(ES)</t>
  </si>
  <si>
    <t>Deisy Hernandez Sotto - Daniela Pérez Ortiz</t>
  </si>
  <si>
    <t>FECHA DE APROBACIÓN DEL PLAN</t>
  </si>
  <si>
    <t>FECHA ÚLTIMO SEGUIMIENTO</t>
  </si>
  <si>
    <t>VOLVER AL CUADRO</t>
  </si>
  <si>
    <t>ANÁLISIS DE CAUSAS  Y ACCIÓN POR PARTE DE RESPONSABLE DEL PROCESO</t>
  </si>
  <si>
    <t>SEGUIMIENTO OFICINA CONTROL INTERNO</t>
  </si>
  <si>
    <t xml:space="preserve">DESCRIPCIÓN DE LA OBSERVACIÓN  </t>
  </si>
  <si>
    <t>RECOMENDACIONES</t>
  </si>
  <si>
    <t>FECHA DE APROBACIÓN</t>
  </si>
  <si>
    <t>ANALISIS CAUSA RAIZ</t>
  </si>
  <si>
    <t>DESCRIPCIÒN ACCION A REALIZAR</t>
  </si>
  <si>
    <t>FECHA INICIACIÓN DE LA ACCIÓN</t>
  </si>
  <si>
    <t>FECHA FINALIZACIÓN DE LA ACCIÓN</t>
  </si>
  <si>
    <t xml:space="preserve">RESPONSABLE DE LA ACCIÓN
</t>
  </si>
  <si>
    <t>EVIDENCIAS DE CIERRE DE LAS ACCIONES
SEGUIMIENTO DE AUTOCONTROL
LIDER DE PROCESO</t>
  </si>
  <si>
    <t>CIERRE DE LA ACCIÓN</t>
  </si>
  <si>
    <t>FECHA DE SEGUIMIENTO</t>
  </si>
  <si>
    <t>AUDITOR</t>
  </si>
  <si>
    <t>OBSERVACIONES</t>
  </si>
  <si>
    <t>NOMBRE</t>
  </si>
  <si>
    <t>CARGO</t>
  </si>
  <si>
    <t>diferencia fechas</t>
  </si>
  <si>
    <t>1 Vencido 0 sin vencer</t>
  </si>
  <si>
    <t>Como resultado de la auditoria de gestión del riesgo al proceso “Comunicación Pública”, se observó que tiene establecido dos riesgos, que son transversales: “Omisión de los gerentes públicos y líderes de proceso en el uso de los canales de comunicación pública” y “Omisión de los gerentes públicos y líderes de proceso en el cumplimiento de los requisitos de la información”, cuya materialización depende de los procesos que son responsables de publicar y cumplir con los requisitos; analizado el “Informe sobre el uso de canales de comunicación CGN por parte de los procesos y cumplimiento de los requisitos de la información. I Trimestre. Año 2019”, elaborado por el GIT Logístico, Capacitación y Prensa y socializado en el Comité SIGI, respectivamente; se observó:
Que los procesos “Planeación Integral” (marzo), “Gestión Humana” (febrero y marzo) y “Gestión Administrativa” (febrero); incumplieron con los requisitos de la información, durante uno de los meses del primer trimestre del año.
Teniendo en cuenta el incumplimiento por parte de algunos procesos se puede inferir que los controles establecidos, al interior de los mismos no han sido efectivos en la medida en las incidencias de estos han contribuido a que se materialice el riesgo.</t>
  </si>
  <si>
    <t xml:space="preserve">Al ser el riesgo transversal, se materializa por factores externos al proceso, por lo cual los GIT que han contribuido a que se produzca el evento, deberían realizar un análisis de la causa raíz y los controles, acciones y demás existentes al interior de su proceso, para concertar planes de mejoramiento y así evitar su repetición. </t>
  </si>
  <si>
    <t xml:space="preserve">1, Desconocimiento acerca de los requisitos de la información.
2, Existen debilidades asociadas al manejo de formatos y procedimientos.
3. Deficiencia en el control de doble instancia del GIT de planeación antes de ser publicada la información.
4. La no rectificación de la información  antes de ser publicada en la web, intranet, SIGI, habladores y pantallas.
5. No se utiliza Lenguaje claro en la totalidad de publicaciones del proceso.
</t>
  </si>
  <si>
    <t>1. Socialización de los procedimientos CPU-PRC16 Información y comunicación interna y CPU-PRC17 Información y comunicación externa.
2. Reunión de sensibilización acerca de la importancia e impacto de errores de publicación (controles y parámetros de calidad).
3. Realizar curso de Lenguaje claro impartido por el DNP.
4. Se establecerá como compromiso de todos los miembros, la revisión de las plantillas de comunicación interna y externa consignadas en la INTRANET, cada vez que se realice un documento o se reporte información de relevancia para los grupos de valor.
5. Revisión de doble instancia previa publicación de la información.</t>
  </si>
  <si>
    <t>08 agosto de 2019</t>
  </si>
  <si>
    <t>11 octubre de 2019</t>
  </si>
  <si>
    <t>Ivón Yaneth Triana Trujillo</t>
  </si>
  <si>
    <t>Coordinadora Planeación Integral</t>
  </si>
  <si>
    <r>
      <t xml:space="preserve">Ayuda de memoria, con temas tratados y compromisos adquiridos.
Certificación aprobación curso de </t>
    </r>
    <r>
      <rPr>
        <b/>
        <sz val="10"/>
        <color rgb="FF000000"/>
        <rFont val="Arial"/>
        <family val="2"/>
      </rPr>
      <t xml:space="preserve">LENGUAJE CLARO </t>
    </r>
    <r>
      <rPr>
        <sz val="10"/>
        <color rgb="FF000000"/>
        <rFont val="Arial"/>
        <family val="2"/>
      </rPr>
      <t>(Servidores Públicos Planeación Integral)</t>
    </r>
    <r>
      <rPr>
        <sz val="10"/>
        <color indexed="8"/>
        <rFont val="Arial"/>
        <family val="2"/>
      </rPr>
      <t xml:space="preserve">
Correos electronicos enviados a la Coordinación con documentos para revisión
</t>
    </r>
  </si>
  <si>
    <t>Si</t>
  </si>
  <si>
    <t>29/10/2019
20/02/2020</t>
  </si>
  <si>
    <t>dhernandez
dperez</t>
  </si>
  <si>
    <t>29/10/2019: A la fecha no han enviado las evidencias para el cierre de la acción.
20/02/2020: El proceso envío la ayuda de memoria respectiva, un correo electrónico informando la realización del curso de lenguaje claro  derl personal que desarrolla actividades enn el GIT e informando sobre el procedimiento a seguir para todos los correos que envía el área.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</si>
</sst>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scheme val="minor"/>
    </font>
    <font>
      <sz val="11"/>
      <color rgb="FFFF0000"/>
      <name val="Calibri"/>
      <family val="2"/>
      <scheme val="minor"/>
    </font>
    <font>
      <b/>
      <sz val="11"/>
      <color theme="1"/>
      <name val="Calibri"/>
      <family val="2"/>
      <scheme val="minor"/>
    </font>
    <font>
      <u/>
      <sz val="11"/>
      <color theme="10"/>
      <name val="Calibri"/>
      <family val="2"/>
      <scheme val="minor"/>
    </font>
    <font>
      <sz val="8"/>
      <color theme="1"/>
      <name val="Calibri"/>
      <family val="2"/>
      <scheme val="minor"/>
    </font>
    <font>
      <b/>
      <sz val="8"/>
      <color theme="1"/>
      <name val="Calibri"/>
      <family val="2"/>
      <scheme val="minor"/>
    </font>
    <font>
      <b/>
      <sz val="8"/>
      <color rgb="FF000000"/>
      <name val="Calibri"/>
      <family val="2"/>
      <scheme val="minor"/>
    </font>
    <font>
      <b/>
      <sz val="12"/>
      <color rgb="FF000000"/>
      <name val="Arial"/>
      <family val="2"/>
    </font>
    <font>
      <sz val="8"/>
      <color rgb="FF000000"/>
      <name val="Calibri"/>
      <family val="2"/>
      <scheme val="minor"/>
    </font>
    <font>
      <b/>
      <sz val="12"/>
      <name val="Arial"/>
      <family val="2"/>
    </font>
    <font>
      <b/>
      <sz val="8"/>
      <name val="Verdana"/>
      <family val="2"/>
    </font>
    <font>
      <b/>
      <sz val="11"/>
      <color indexed="8"/>
      <name val="Calibri"/>
      <family val="2"/>
      <scheme val="minor"/>
    </font>
    <font>
      <sz val="11"/>
      <color indexed="8"/>
      <name val="Calibri"/>
      <family val="2"/>
      <scheme val="minor"/>
    </font>
    <font>
      <b/>
      <u/>
      <sz val="11"/>
      <color theme="10"/>
      <name val="Calibri"/>
      <family val="2"/>
      <scheme val="minor"/>
    </font>
    <font>
      <sz val="8"/>
      <color indexed="8"/>
      <name val="Calibri"/>
      <family val="2"/>
      <scheme val="minor"/>
    </font>
    <font>
      <b/>
      <sz val="8"/>
      <color indexed="8"/>
      <name val="Calibri"/>
      <family val="2"/>
      <scheme val="minor"/>
    </font>
    <font>
      <b/>
      <sz val="9"/>
      <color indexed="8"/>
      <name val="Calibri"/>
      <family val="2"/>
      <scheme val="minor"/>
    </font>
    <font>
      <sz val="9"/>
      <color theme="1"/>
      <name val="Calibri"/>
      <family val="2"/>
      <scheme val="minor"/>
    </font>
    <font>
      <b/>
      <sz val="9"/>
      <color indexed="8"/>
      <name val="Arial"/>
      <family val="2"/>
    </font>
    <font>
      <sz val="10"/>
      <color theme="1"/>
      <name val="Arial"/>
      <family val="2"/>
    </font>
    <font>
      <sz val="10"/>
      <color indexed="8"/>
      <name val="Calibri"/>
      <family val="2"/>
      <scheme val="minor"/>
    </font>
    <font>
      <sz val="10"/>
      <color indexed="8"/>
      <name val="Arial"/>
      <family val="2"/>
    </font>
    <font>
      <b/>
      <sz val="10"/>
      <color rgb="FF000000"/>
      <name val="Arial"/>
      <family val="2"/>
    </font>
    <font>
      <sz val="10"/>
      <color rgb="FF000000"/>
      <name val="Arial"/>
      <family val="2"/>
    </font>
    <font>
      <b/>
      <sz val="10"/>
      <name val="Verdana"/>
      <family val="2"/>
    </font>
    <font>
      <sz val="10"/>
      <color theme="1"/>
      <name val="Calibri"/>
      <family val="2"/>
      <scheme val="minor"/>
    </font>
    <font>
      <sz val="9"/>
      <color rgb="FFFF0000"/>
      <name val="Calibri"/>
      <family val="2"/>
      <scheme val="minor"/>
    </font>
    <font>
      <b/>
      <sz val="9"/>
      <color indexed="81"/>
      <name val="Tahoma"/>
      <family val="2"/>
    </font>
    <font>
      <sz val="9"/>
      <color indexed="81"/>
      <name val="Tahoma"/>
      <family val="2"/>
    </font>
  </fonts>
  <fills count="8">
    <fill>
      <patternFill patternType="none"/>
    </fill>
    <fill>
      <patternFill patternType="gray125"/>
    </fill>
    <fill>
      <patternFill patternType="solid">
        <fgColor theme="5" tint="0.79998168889431442"/>
        <bgColor indexed="64"/>
      </patternFill>
    </fill>
    <fill>
      <patternFill patternType="solid">
        <fgColor theme="0"/>
        <bgColor indexed="64"/>
      </patternFill>
    </fill>
    <fill>
      <patternFill patternType="solid">
        <fgColor indexed="9"/>
        <bgColor indexed="64"/>
      </patternFill>
    </fill>
    <fill>
      <patternFill patternType="solid">
        <fgColor indexed="44"/>
        <bgColor indexed="64"/>
      </patternFill>
    </fill>
    <fill>
      <patternFill patternType="solid">
        <fgColor theme="4" tint="0.79998168889431442"/>
        <bgColor indexed="64"/>
      </patternFill>
    </fill>
    <fill>
      <patternFill patternType="solid">
        <fgColor indexed="52"/>
        <bgColor indexed="64"/>
      </patternFill>
    </fill>
  </fills>
  <borders count="2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s>
  <cellStyleXfs count="2">
    <xf numFmtId="0" fontId="0" fillId="0" borderId="0"/>
    <xf numFmtId="0" fontId="3" fillId="0" borderId="0" applyNumberFormat="0" applyFill="0" applyBorder="0" applyAlignment="0" applyProtection="0"/>
  </cellStyleXfs>
  <cellXfs count="79">
    <xf numFmtId="0" fontId="0" fillId="0" borderId="0" xfId="0"/>
    <xf numFmtId="0" fontId="4" fillId="0" borderId="0" xfId="0" applyFont="1" applyProtection="1">
      <protection hidden="1"/>
    </xf>
    <xf numFmtId="14" fontId="4" fillId="0" borderId="0" xfId="0" applyNumberFormat="1" applyFont="1" applyProtection="1">
      <protection hidden="1"/>
    </xf>
    <xf numFmtId="0" fontId="5" fillId="2" borderId="0" xfId="0" applyFont="1" applyFill="1" applyAlignment="1" applyProtection="1">
      <alignment horizontal="center"/>
      <protection hidden="1"/>
    </xf>
    <xf numFmtId="0" fontId="0" fillId="0" borderId="0" xfId="0" applyProtection="1">
      <protection hidden="1"/>
    </xf>
    <xf numFmtId="0" fontId="6" fillId="0" borderId="1" xfId="0" applyFont="1" applyBorder="1" applyAlignment="1">
      <alignment vertical="center" wrapText="1"/>
    </xf>
    <xf numFmtId="14" fontId="0" fillId="2" borderId="0" xfId="0" applyNumberFormat="1" applyFill="1" applyAlignment="1" applyProtection="1">
      <alignment horizontal="center"/>
      <protection hidden="1"/>
    </xf>
    <xf numFmtId="0" fontId="4" fillId="0" borderId="4" xfId="0" applyFont="1" applyBorder="1" applyProtection="1">
      <protection hidden="1"/>
    </xf>
    <xf numFmtId="0" fontId="7" fillId="0" borderId="5" xfId="0" applyFont="1" applyBorder="1" applyAlignment="1">
      <alignment vertical="center" wrapText="1"/>
    </xf>
    <xf numFmtId="0" fontId="5" fillId="0" borderId="9" xfId="0" applyFont="1" applyBorder="1" applyProtection="1">
      <protection hidden="1"/>
    </xf>
    <xf numFmtId="0" fontId="2" fillId="0" borderId="9" xfId="0" applyFont="1" applyBorder="1" applyProtection="1">
      <protection hidden="1"/>
    </xf>
    <xf numFmtId="0" fontId="7" fillId="0" borderId="10" xfId="0" applyFont="1" applyBorder="1" applyAlignment="1">
      <alignment vertical="center" wrapText="1"/>
    </xf>
    <xf numFmtId="0" fontId="5" fillId="0" borderId="0" xfId="0" applyFont="1" applyProtection="1">
      <protection hidden="1"/>
    </xf>
    <xf numFmtId="14" fontId="8" fillId="0" borderId="16" xfId="0" applyNumberFormat="1" applyFont="1" applyBorder="1" applyAlignment="1">
      <alignment vertical="center" wrapText="1"/>
    </xf>
    <xf numFmtId="0" fontId="10" fillId="0" borderId="0" xfId="0" applyFont="1" applyAlignment="1" applyProtection="1">
      <alignment vertical="center" wrapText="1"/>
      <protection locked="0"/>
    </xf>
    <xf numFmtId="0" fontId="10" fillId="0" borderId="9" xfId="0" applyFont="1" applyBorder="1" applyAlignment="1" applyProtection="1">
      <alignment horizontal="center" vertical="center" wrapText="1"/>
      <protection locked="0"/>
    </xf>
    <xf numFmtId="0" fontId="0" fillId="0" borderId="9" xfId="0" applyBorder="1" applyProtection="1">
      <protection hidden="1"/>
    </xf>
    <xf numFmtId="0" fontId="11" fillId="3" borderId="9" xfId="0" applyFont="1" applyFill="1" applyBorder="1" applyAlignment="1" applyProtection="1">
      <alignment vertical="center" wrapText="1"/>
      <protection hidden="1"/>
    </xf>
    <xf numFmtId="0" fontId="0" fillId="0" borderId="21" xfId="0" applyBorder="1" applyProtection="1">
      <protection hidden="1"/>
    </xf>
    <xf numFmtId="0" fontId="10" fillId="0" borderId="0" xfId="0" applyFont="1" applyAlignment="1" applyProtection="1">
      <alignment horizontal="center" vertical="center" wrapText="1"/>
      <protection locked="0"/>
    </xf>
    <xf numFmtId="0" fontId="11" fillId="4" borderId="9" xfId="0" applyFont="1" applyFill="1" applyBorder="1" applyAlignment="1" applyProtection="1">
      <alignment vertical="center" wrapText="1"/>
      <protection hidden="1"/>
    </xf>
    <xf numFmtId="14" fontId="12" fillId="4" borderId="9" xfId="0" applyNumberFormat="1" applyFont="1" applyFill="1" applyBorder="1" applyAlignment="1" applyProtection="1">
      <alignment horizontal="left" vertical="center" wrapText="1"/>
      <protection hidden="1"/>
    </xf>
    <xf numFmtId="14" fontId="12" fillId="4" borderId="9" xfId="0" applyNumberFormat="1" applyFont="1" applyFill="1" applyBorder="1" applyAlignment="1" applyProtection="1">
      <alignment vertical="center" wrapText="1"/>
      <protection hidden="1"/>
    </xf>
    <xf numFmtId="14" fontId="12" fillId="4" borderId="7" xfId="0" applyNumberFormat="1" applyFont="1" applyFill="1" applyBorder="1" applyAlignment="1" applyProtection="1">
      <alignment vertical="center" wrapText="1"/>
      <protection hidden="1"/>
    </xf>
    <xf numFmtId="14" fontId="12" fillId="4" borderId="23" xfId="0" applyNumberFormat="1" applyFont="1" applyFill="1" applyBorder="1" applyAlignment="1" applyProtection="1">
      <alignment vertical="center" wrapText="1"/>
      <protection hidden="1"/>
    </xf>
    <xf numFmtId="0" fontId="13" fillId="4" borderId="0" xfId="1" applyFont="1" applyFill="1" applyAlignment="1" applyProtection="1">
      <alignment vertical="center" wrapText="1"/>
      <protection hidden="1"/>
    </xf>
    <xf numFmtId="14" fontId="14" fillId="4" borderId="0" xfId="0" applyNumberFormat="1" applyFont="1" applyFill="1" applyAlignment="1" applyProtection="1">
      <alignment vertical="center" wrapText="1"/>
      <protection hidden="1"/>
    </xf>
    <xf numFmtId="0" fontId="15" fillId="4" borderId="0" xfId="0" applyFont="1" applyFill="1" applyAlignment="1" applyProtection="1">
      <alignment vertical="center" wrapText="1"/>
      <protection hidden="1"/>
    </xf>
    <xf numFmtId="0" fontId="17" fillId="3" borderId="0" xfId="0" applyFont="1" applyFill="1" applyProtection="1">
      <protection hidden="1"/>
    </xf>
    <xf numFmtId="0" fontId="17" fillId="4" borderId="0" xfId="0" applyFont="1" applyFill="1" applyProtection="1">
      <protection hidden="1"/>
    </xf>
    <xf numFmtId="0" fontId="17" fillId="0" borderId="0" xfId="0" applyFont="1" applyProtection="1">
      <protection hidden="1"/>
    </xf>
    <xf numFmtId="0" fontId="16" fillId="6" borderId="9" xfId="0" applyFont="1" applyFill="1" applyBorder="1" applyAlignment="1" applyProtection="1">
      <alignment horizontal="center" vertical="center" wrapText="1"/>
      <protection hidden="1"/>
    </xf>
    <xf numFmtId="0" fontId="2" fillId="3" borderId="9" xfId="0" applyFont="1" applyFill="1" applyBorder="1" applyAlignment="1" applyProtection="1">
      <alignment horizontal="center" wrapText="1"/>
      <protection hidden="1"/>
    </xf>
    <xf numFmtId="0" fontId="19" fillId="0" borderId="9" xfId="0" applyFont="1" applyBorder="1" applyAlignment="1" applyProtection="1">
      <alignment vertical="center" wrapText="1"/>
      <protection hidden="1"/>
    </xf>
    <xf numFmtId="14" fontId="20" fillId="0" borderId="9" xfId="0" applyNumberFormat="1" applyFont="1" applyBorder="1" applyAlignment="1" applyProtection="1">
      <alignment horizontal="center" vertical="center" wrapText="1"/>
      <protection locked="0"/>
    </xf>
    <xf numFmtId="0" fontId="21" fillId="0" borderId="9" xfId="0" applyFont="1" applyBorder="1" applyAlignment="1" applyProtection="1">
      <alignment horizontal="justify" vertical="center" wrapText="1"/>
      <protection locked="0"/>
    </xf>
    <xf numFmtId="0" fontId="19" fillId="0" borderId="9" xfId="0" applyFont="1" applyBorder="1" applyAlignment="1" applyProtection="1">
      <alignment horizontal="justify" vertical="center" wrapText="1"/>
      <protection locked="0"/>
    </xf>
    <xf numFmtId="14" fontId="21" fillId="0" borderId="9" xfId="0" applyNumberFormat="1" applyFont="1" applyBorder="1" applyAlignment="1" applyProtection="1">
      <alignment horizontal="center" vertical="center" wrapText="1"/>
      <protection locked="0"/>
    </xf>
    <xf numFmtId="0" fontId="21" fillId="0" borderId="9" xfId="0" applyFont="1" applyBorder="1" applyAlignment="1" applyProtection="1">
      <alignment horizontal="center" vertical="center" wrapText="1"/>
      <protection locked="0"/>
    </xf>
    <xf numFmtId="0" fontId="24" fillId="0" borderId="9" xfId="0" applyFont="1" applyBorder="1" applyAlignment="1" applyProtection="1">
      <alignment horizontal="center" vertical="center" wrapText="1"/>
      <protection locked="0"/>
    </xf>
    <xf numFmtId="14" fontId="21" fillId="0" borderId="9" xfId="0" applyNumberFormat="1" applyFont="1" applyBorder="1" applyAlignment="1" applyProtection="1">
      <alignment horizontal="center" vertical="center" wrapText="1"/>
      <protection hidden="1"/>
    </xf>
    <xf numFmtId="0" fontId="25" fillId="0" borderId="9" xfId="0" applyFont="1" applyBorder="1" applyAlignment="1" applyProtection="1">
      <alignment vertical="center" wrapText="1"/>
      <protection hidden="1"/>
    </xf>
    <xf numFmtId="0" fontId="17" fillId="3" borderId="9" xfId="0" applyFont="1" applyFill="1" applyBorder="1" applyAlignment="1" applyProtection="1">
      <alignment wrapText="1"/>
      <protection hidden="1"/>
    </xf>
    <xf numFmtId="0" fontId="26" fillId="0" borderId="0" xfId="0" applyFont="1" applyProtection="1">
      <protection hidden="1"/>
    </xf>
    <xf numFmtId="0" fontId="0" fillId="0" borderId="0" xfId="0" applyAlignment="1" applyProtection="1">
      <alignment horizontal="justify" vertical="center" wrapText="1"/>
      <protection hidden="1"/>
    </xf>
    <xf numFmtId="14" fontId="0" fillId="0" borderId="0" xfId="0" applyNumberFormat="1" applyProtection="1">
      <protection hidden="1"/>
    </xf>
    <xf numFmtId="0" fontId="1" fillId="0" borderId="0" xfId="0" applyFont="1" applyProtection="1">
      <protection hidden="1"/>
    </xf>
    <xf numFmtId="0" fontId="16" fillId="5" borderId="9" xfId="0" applyFont="1" applyFill="1" applyBorder="1" applyAlignment="1" applyProtection="1">
      <alignment horizontal="center" vertical="center" wrapText="1"/>
      <protection hidden="1"/>
    </xf>
    <xf numFmtId="0" fontId="16" fillId="6" borderId="9" xfId="0" applyFont="1" applyFill="1" applyBorder="1" applyAlignment="1" applyProtection="1">
      <alignment horizontal="center" vertical="center" wrapText="1"/>
      <protection hidden="1"/>
    </xf>
    <xf numFmtId="0" fontId="18" fillId="7" borderId="9" xfId="0" applyFont="1" applyFill="1" applyBorder="1" applyAlignment="1" applyProtection="1">
      <alignment horizontal="center" vertical="center" wrapText="1"/>
      <protection hidden="1"/>
    </xf>
    <xf numFmtId="14" fontId="16" fillId="6" borderId="9" xfId="0" applyNumberFormat="1" applyFont="1" applyFill="1" applyBorder="1" applyAlignment="1" applyProtection="1">
      <alignment horizontal="center" vertical="center" wrapText="1"/>
      <protection hidden="1"/>
    </xf>
    <xf numFmtId="0" fontId="12" fillId="3" borderId="9" xfId="0" applyFont="1" applyFill="1" applyBorder="1" applyAlignment="1" applyProtection="1">
      <alignment horizontal="left" vertical="center" wrapText="1"/>
      <protection hidden="1"/>
    </xf>
    <xf numFmtId="0" fontId="12" fillId="3" borderId="22" xfId="0" applyFont="1" applyFill="1" applyBorder="1" applyAlignment="1" applyProtection="1">
      <alignment horizontal="left" vertical="center" wrapText="1"/>
      <protection hidden="1"/>
    </xf>
    <xf numFmtId="14" fontId="11" fillId="4" borderId="9" xfId="0" applyNumberFormat="1" applyFont="1" applyFill="1" applyBorder="1" applyAlignment="1" applyProtection="1">
      <alignment horizontal="left" vertical="center" wrapText="1"/>
      <protection hidden="1"/>
    </xf>
    <xf numFmtId="0" fontId="16" fillId="5" borderId="9" xfId="0" applyFont="1" applyFill="1" applyBorder="1" applyAlignment="1" applyProtection="1">
      <alignment horizontal="center" vertical="center"/>
      <protection hidden="1"/>
    </xf>
    <xf numFmtId="14" fontId="9" fillId="0" borderId="16" xfId="0" applyNumberFormat="1" applyFont="1" applyBorder="1" applyAlignment="1">
      <alignment horizontal="right" vertical="center" wrapText="1"/>
    </xf>
    <xf numFmtId="14" fontId="9" fillId="0" borderId="17" xfId="0" applyNumberFormat="1" applyFont="1" applyBorder="1" applyAlignment="1">
      <alignment horizontal="right" vertical="center" wrapText="1"/>
    </xf>
    <xf numFmtId="14" fontId="9" fillId="0" borderId="18" xfId="0" applyNumberFormat="1" applyFont="1" applyBorder="1" applyAlignment="1">
      <alignment horizontal="right" vertical="center" wrapText="1"/>
    </xf>
    <xf numFmtId="0" fontId="7" fillId="0" borderId="19" xfId="0" applyFont="1" applyBorder="1" applyAlignment="1">
      <alignment horizontal="right" vertical="center" wrapText="1"/>
    </xf>
    <xf numFmtId="0" fontId="7" fillId="0" borderId="17" xfId="0" applyFont="1" applyBorder="1" applyAlignment="1">
      <alignment horizontal="right" vertical="center" wrapText="1"/>
    </xf>
    <xf numFmtId="0" fontId="9" fillId="0" borderId="19" xfId="0" quotePrefix="1" applyFont="1" applyBorder="1" applyAlignment="1">
      <alignment horizontal="right" vertical="center" wrapText="1"/>
    </xf>
    <xf numFmtId="0" fontId="9" fillId="0" borderId="17" xfId="0" quotePrefix="1" applyFont="1" applyBorder="1" applyAlignment="1">
      <alignment horizontal="right" vertical="center" wrapText="1"/>
    </xf>
    <xf numFmtId="0" fontId="9" fillId="0" borderId="20" xfId="0" quotePrefix="1" applyFont="1" applyBorder="1" applyAlignment="1">
      <alignment horizontal="right" vertical="center" wrapText="1"/>
    </xf>
    <xf numFmtId="14" fontId="12" fillId="3" borderId="9" xfId="0" applyNumberFormat="1" applyFont="1" applyFill="1" applyBorder="1" applyAlignment="1" applyProtection="1">
      <alignment horizontal="left" vertical="center" wrapText="1"/>
      <protection hidden="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3" xfId="0" applyFont="1" applyBorder="1" applyAlignment="1">
      <alignment horizontal="left" vertical="center" wrapText="1"/>
    </xf>
    <xf numFmtId="0" fontId="7" fillId="0" borderId="11" xfId="0" applyFont="1" applyBorder="1" applyAlignment="1">
      <alignment horizontal="left" vertical="center" wrapText="1"/>
    </xf>
    <xf numFmtId="0" fontId="7" fillId="0" borderId="14" xfId="0" applyFont="1" applyBorder="1" applyAlignment="1">
      <alignment horizontal="left" vertical="center" wrapText="1"/>
    </xf>
    <xf numFmtId="0" fontId="7" fillId="3" borderId="15" xfId="0" applyFont="1" applyFill="1" applyBorder="1" applyAlignment="1">
      <alignment horizontal="left" vertical="center" wrapText="1"/>
    </xf>
    <xf numFmtId="0" fontId="7" fillId="3" borderId="11" xfId="0" applyFont="1" applyFill="1" applyBorder="1" applyAlignment="1">
      <alignment horizontal="left" vertical="center" wrapText="1"/>
    </xf>
    <xf numFmtId="0" fontId="7" fillId="0" borderId="15" xfId="0" applyFont="1" applyBorder="1" applyAlignment="1">
      <alignment horizontal="left" vertical="center" wrapText="1"/>
    </xf>
    <xf numFmtId="0" fontId="7" fillId="0" borderId="12" xfId="0" applyFont="1" applyBorder="1" applyAlignment="1">
      <alignment horizontal="left" vertical="center" wrapText="1"/>
    </xf>
  </cellXfs>
  <cellStyles count="2">
    <cellStyle name="Hipervínculo" xfId="1" builtinId="8"/>
    <cellStyle name="Normal" xfId="0" builtinId="0"/>
  </cellStyles>
  <dxfs count="42">
    <dxf>
      <fill>
        <gradientFill type="path" left="0.5" right="0.5" top="0.5" bottom="0.5">
          <stop position="0">
            <color theme="0"/>
          </stop>
          <stop position="1">
            <color rgb="FF00B05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theme="7" tint="0.59999389629810485"/>
          </stop>
        </gradientFill>
      </fill>
    </dxf>
    <dxf>
      <fill>
        <gradientFill type="path" left="0.5" right="0.5" top="0.5" bottom="0.5">
          <stop position="0">
            <color theme="0"/>
          </stop>
          <stop position="1">
            <color rgb="FF00B05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theme="7" tint="0.59999389629810485"/>
          </stop>
        </gradientFill>
      </fill>
    </dxf>
    <dxf>
      <fill>
        <gradientFill type="path" left="0.5" right="0.5" top="0.5" bottom="0.5">
          <stop position="0">
            <color theme="0"/>
          </stop>
          <stop position="1">
            <color rgb="FF00B05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type="path" left="0.5" right="0.5" top="0.5" bottom="0.5">
          <stop position="0">
            <color theme="0"/>
          </stop>
          <stop position="1">
            <color theme="4"/>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180975</xdr:colOff>
      <xdr:row>1</xdr:row>
      <xdr:rowOff>95250</xdr:rowOff>
    </xdr:from>
    <xdr:to>
      <xdr:col>0</xdr:col>
      <xdr:colOff>1019175</xdr:colOff>
      <xdr:row>5</xdr:row>
      <xdr:rowOff>190500</xdr:rowOff>
    </xdr:to>
    <xdr:pic>
      <xdr:nvPicPr>
        <xdr:cNvPr id="2" name="Imagen 3">
          <a:extLst>
            <a:ext uri="{FF2B5EF4-FFF2-40B4-BE49-F238E27FC236}">
              <a16:creationId xmlns:a16="http://schemas.microsoft.com/office/drawing/2014/main" id="{C10F916A-9102-499B-B99F-81421BAFB4F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0975" y="295275"/>
          <a:ext cx="838200" cy="89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84E358-3357-4D4F-9BFE-A23D440FE296}">
  <dimension ref="A1:V19"/>
  <sheetViews>
    <sheetView tabSelected="1" topLeftCell="J1" workbookViewId="0">
      <selection activeCell="B9" sqref="B9:I9"/>
    </sheetView>
  </sheetViews>
  <sheetFormatPr baseColWidth="10" defaultColWidth="11.42578125" defaultRowHeight="15" x14ac:dyDescent="0.25"/>
  <cols>
    <col min="1" max="1" width="52.140625" style="44" customWidth="1"/>
    <col min="2" max="2" width="53.140625" style="4" customWidth="1"/>
    <col min="3" max="3" width="15.42578125" style="4" hidden="1" customWidth="1"/>
    <col min="4" max="4" width="31.7109375" style="4" customWidth="1"/>
    <col min="5" max="5" width="31.28515625" style="4" customWidth="1"/>
    <col min="6" max="6" width="15.7109375" style="45" customWidth="1"/>
    <col min="7" max="7" width="14.140625" style="4" customWidth="1"/>
    <col min="8" max="8" width="13.85546875" style="4" customWidth="1"/>
    <col min="9" max="9" width="11.7109375" style="4" customWidth="1"/>
    <col min="10" max="10" width="37" style="4" bestFit="1" customWidth="1"/>
    <col min="11" max="12" width="16.42578125" style="4" bestFit="1" customWidth="1"/>
    <col min="13" max="13" width="11.42578125" style="4"/>
    <col min="14" max="14" width="27.5703125" style="4" customWidth="1"/>
    <col min="15" max="15" width="11.85546875" style="4" bestFit="1" customWidth="1"/>
    <col min="16" max="21" width="11.42578125" style="4"/>
    <col min="22" max="22" width="150.42578125" style="46" hidden="1" customWidth="1"/>
    <col min="23" max="16384" width="11.42578125" style="4"/>
  </cols>
  <sheetData>
    <row r="1" spans="1:22" ht="15.75" thickBot="1" x14ac:dyDescent="0.3">
      <c r="A1" s="1"/>
      <c r="B1" s="1"/>
      <c r="C1" s="1"/>
      <c r="D1" s="1"/>
      <c r="E1" s="1"/>
      <c r="F1" s="2"/>
      <c r="G1" s="1"/>
      <c r="H1" s="1"/>
      <c r="I1" s="1"/>
      <c r="J1" s="1"/>
      <c r="K1" s="1"/>
      <c r="L1" s="3" t="s">
        <v>0</v>
      </c>
      <c r="M1" s="1"/>
      <c r="N1" s="1"/>
      <c r="V1" s="4"/>
    </row>
    <row r="2" spans="1:22" ht="15.75" x14ac:dyDescent="0.25">
      <c r="A2" s="5"/>
      <c r="B2" s="64" t="s">
        <v>1</v>
      </c>
      <c r="C2" s="65"/>
      <c r="D2" s="65"/>
      <c r="E2" s="65"/>
      <c r="F2" s="65"/>
      <c r="G2" s="65"/>
      <c r="H2" s="65"/>
      <c r="I2" s="65"/>
      <c r="J2" s="66"/>
      <c r="K2"/>
      <c r="L2" s="6">
        <f ca="1">TODAY()</f>
        <v>44089</v>
      </c>
      <c r="M2"/>
      <c r="N2" s="1"/>
      <c r="V2" s="4"/>
    </row>
    <row r="3" spans="1:22" ht="15.75" x14ac:dyDescent="0.25">
      <c r="A3" s="7"/>
      <c r="B3" s="8" t="s">
        <v>2</v>
      </c>
      <c r="C3" s="67" t="s">
        <v>3</v>
      </c>
      <c r="D3" s="68"/>
      <c r="E3" s="68"/>
      <c r="F3" s="68"/>
      <c r="G3" s="68"/>
      <c r="H3" s="68"/>
      <c r="I3" s="68"/>
      <c r="J3" s="69"/>
      <c r="K3"/>
      <c r="L3"/>
      <c r="M3"/>
      <c r="N3" s="9" t="s">
        <v>4</v>
      </c>
      <c r="O3" s="10">
        <f>COUNTA(A19:A19)</f>
        <v>1</v>
      </c>
      <c r="V3" s="4"/>
    </row>
    <row r="4" spans="1:22" ht="15.75" x14ac:dyDescent="0.25">
      <c r="A4" s="7"/>
      <c r="B4" s="11" t="s">
        <v>5</v>
      </c>
      <c r="C4" s="67" t="s">
        <v>6</v>
      </c>
      <c r="D4" s="68"/>
      <c r="E4" s="68"/>
      <c r="F4" s="68"/>
      <c r="G4" s="68"/>
      <c r="H4" s="70"/>
      <c r="I4" s="70"/>
      <c r="J4" s="71"/>
      <c r="K4"/>
      <c r="L4"/>
      <c r="M4"/>
      <c r="N4" s="9" t="s">
        <v>7</v>
      </c>
      <c r="O4" s="10">
        <f>COUNTA(E19:E19)</f>
        <v>1</v>
      </c>
      <c r="V4" s="4"/>
    </row>
    <row r="5" spans="1:22" ht="15.75" x14ac:dyDescent="0.25">
      <c r="A5" s="7"/>
      <c r="B5" s="72" t="s">
        <v>8</v>
      </c>
      <c r="C5" s="73"/>
      <c r="D5" s="73"/>
      <c r="E5" s="74"/>
      <c r="F5" s="75" t="s">
        <v>9</v>
      </c>
      <c r="G5" s="76"/>
      <c r="H5" s="77" t="s">
        <v>10</v>
      </c>
      <c r="I5" s="73"/>
      <c r="J5" s="78"/>
      <c r="K5"/>
      <c r="L5"/>
      <c r="M5"/>
      <c r="N5" s="12"/>
      <c r="V5" s="4"/>
    </row>
    <row r="6" spans="1:22" ht="16.5" thickBot="1" x14ac:dyDescent="0.3">
      <c r="A6" s="13"/>
      <c r="B6" s="55" t="s">
        <v>11</v>
      </c>
      <c r="C6" s="56"/>
      <c r="D6" s="56"/>
      <c r="E6" s="57"/>
      <c r="F6" s="58" t="s">
        <v>12</v>
      </c>
      <c r="G6" s="59"/>
      <c r="H6" s="60">
        <v>2</v>
      </c>
      <c r="I6" s="61"/>
      <c r="J6" s="62"/>
      <c r="K6"/>
      <c r="L6"/>
      <c r="M6"/>
      <c r="N6" s="12"/>
      <c r="V6" s="4"/>
    </row>
    <row r="7" spans="1:22" x14ac:dyDescent="0.25">
      <c r="A7" s="1"/>
      <c r="B7" s="1"/>
      <c r="C7" s="1"/>
      <c r="D7" s="1"/>
      <c r="E7" s="1"/>
      <c r="F7" s="2"/>
      <c r="G7" s="1"/>
      <c r="H7" s="1"/>
      <c r="I7" s="1"/>
      <c r="J7" s="1"/>
      <c r="K7" s="1"/>
      <c r="L7" s="1"/>
      <c r="M7" s="1"/>
      <c r="N7" s="12"/>
      <c r="V7" s="4"/>
    </row>
    <row r="8" spans="1:22" x14ac:dyDescent="0.25">
      <c r="A8" s="4"/>
      <c r="F8" s="4"/>
      <c r="J8" s="1"/>
      <c r="K8" s="14"/>
      <c r="L8" s="14"/>
      <c r="M8" s="14"/>
      <c r="N8" s="15" t="s">
        <v>13</v>
      </c>
      <c r="O8" s="16">
        <f>COUNTIFS(K19:K19,"si")</f>
        <v>1</v>
      </c>
      <c r="V8" s="4"/>
    </row>
    <row r="9" spans="1:22" x14ac:dyDescent="0.25">
      <c r="A9" s="17" t="s">
        <v>14</v>
      </c>
      <c r="B9" s="63">
        <v>43658</v>
      </c>
      <c r="C9" s="63"/>
      <c r="D9" s="63"/>
      <c r="E9" s="63"/>
      <c r="F9" s="63"/>
      <c r="G9" s="63"/>
      <c r="H9" s="63"/>
      <c r="I9" s="63"/>
      <c r="J9" s="1"/>
      <c r="K9" s="14"/>
      <c r="L9" s="14"/>
      <c r="M9" s="14"/>
      <c r="N9" s="15" t="s">
        <v>15</v>
      </c>
      <c r="O9" s="18">
        <f>COUNTIFS(K18:K38,"sin vencer")</f>
        <v>0</v>
      </c>
      <c r="V9" s="4"/>
    </row>
    <row r="10" spans="1:22" x14ac:dyDescent="0.25">
      <c r="A10" s="17" t="s">
        <v>16</v>
      </c>
      <c r="B10" s="51" t="s">
        <v>17</v>
      </c>
      <c r="C10" s="51"/>
      <c r="D10" s="51"/>
      <c r="E10" s="51"/>
      <c r="F10" s="51"/>
      <c r="G10" s="51"/>
      <c r="H10" s="51"/>
      <c r="I10" s="51"/>
      <c r="J10" s="1"/>
      <c r="K10" s="14"/>
      <c r="L10" s="14"/>
      <c r="M10" s="14"/>
      <c r="N10" s="15" t="s">
        <v>18</v>
      </c>
      <c r="O10" s="16">
        <f>COUNTIFS(K19:K26,"parcial")</f>
        <v>0</v>
      </c>
      <c r="V10" s="4"/>
    </row>
    <row r="11" spans="1:22" x14ac:dyDescent="0.25">
      <c r="A11" s="17" t="s">
        <v>19</v>
      </c>
      <c r="B11" s="51" t="s">
        <v>20</v>
      </c>
      <c r="C11" s="51"/>
      <c r="D11" s="51"/>
      <c r="E11" s="51"/>
      <c r="F11" s="51"/>
      <c r="G11" s="51"/>
      <c r="H11" s="51"/>
      <c r="I11" s="51"/>
      <c r="J11" s="1"/>
      <c r="K11" s="14"/>
      <c r="L11" s="14"/>
      <c r="M11" s="14"/>
      <c r="N11" s="15" t="s">
        <v>21</v>
      </c>
      <c r="O11" s="16">
        <f>COUNTIFS(K19:K26,"no")</f>
        <v>0</v>
      </c>
      <c r="V11" s="4"/>
    </row>
    <row r="12" spans="1:22" x14ac:dyDescent="0.25">
      <c r="A12" s="17" t="s">
        <v>22</v>
      </c>
      <c r="B12" s="51" t="s">
        <v>23</v>
      </c>
      <c r="C12" s="51"/>
      <c r="D12" s="51"/>
      <c r="E12" s="51"/>
      <c r="F12" s="51"/>
      <c r="G12" s="51"/>
      <c r="H12" s="51"/>
      <c r="I12" s="51"/>
      <c r="J12" s="1"/>
      <c r="K12" s="14"/>
      <c r="L12" s="14"/>
      <c r="M12" s="14"/>
      <c r="N12" s="15" t="s">
        <v>24</v>
      </c>
      <c r="O12" s="16">
        <f>COUNTIFS(K19:K26,"n/a")</f>
        <v>0</v>
      </c>
      <c r="V12" s="4"/>
    </row>
    <row r="13" spans="1:22" x14ac:dyDescent="0.25">
      <c r="A13" s="17" t="s">
        <v>25</v>
      </c>
      <c r="B13" s="51" t="s">
        <v>26</v>
      </c>
      <c r="C13" s="51"/>
      <c r="D13" s="51"/>
      <c r="E13" s="52"/>
      <c r="F13" s="52"/>
      <c r="G13" s="52"/>
      <c r="H13" s="52"/>
      <c r="I13" s="52"/>
      <c r="J13" s="1"/>
      <c r="K13" s="19"/>
      <c r="L13" s="19"/>
      <c r="M13" s="19"/>
      <c r="N13" s="19"/>
      <c r="V13" s="4"/>
    </row>
    <row r="14" spans="1:22" x14ac:dyDescent="0.25">
      <c r="A14" s="20" t="s">
        <v>27</v>
      </c>
      <c r="B14" s="21">
        <v>43761</v>
      </c>
      <c r="C14" s="22"/>
      <c r="D14" s="53" t="s">
        <v>28</v>
      </c>
      <c r="E14" s="53"/>
      <c r="F14" s="23">
        <v>43881</v>
      </c>
      <c r="G14" s="23"/>
      <c r="H14" s="23"/>
      <c r="I14" s="24"/>
      <c r="J14" s="1"/>
      <c r="K14" s="1"/>
      <c r="L14" s="1"/>
      <c r="M14" s="1"/>
      <c r="N14" s="1"/>
      <c r="V14" s="4"/>
    </row>
    <row r="15" spans="1:22" x14ac:dyDescent="0.25">
      <c r="A15" s="25" t="s">
        <v>29</v>
      </c>
      <c r="B15" s="26"/>
      <c r="C15" s="27"/>
      <c r="D15" s="27"/>
      <c r="E15" s="27"/>
      <c r="F15" s="27"/>
      <c r="G15" s="27"/>
      <c r="H15" s="27"/>
      <c r="I15" s="27"/>
      <c r="J15" s="1"/>
      <c r="K15" s="1"/>
      <c r="L15" s="1"/>
      <c r="M15" s="1"/>
      <c r="N15" s="1"/>
      <c r="V15" s="4"/>
    </row>
    <row r="16" spans="1:22" s="29" customFormat="1" ht="12" x14ac:dyDescent="0.2">
      <c r="A16" s="54"/>
      <c r="B16" s="54"/>
      <c r="C16" s="54"/>
      <c r="D16" s="48" t="s">
        <v>30</v>
      </c>
      <c r="E16" s="48"/>
      <c r="F16" s="48"/>
      <c r="G16" s="48"/>
      <c r="H16" s="48"/>
      <c r="I16" s="48"/>
      <c r="J16" s="48"/>
      <c r="K16" s="47" t="s">
        <v>31</v>
      </c>
      <c r="L16" s="47"/>
      <c r="M16" s="47"/>
      <c r="N16" s="47"/>
      <c r="O16" s="28"/>
      <c r="P16" s="28"/>
    </row>
    <row r="17" spans="1:22" s="30" customFormat="1" ht="12" x14ac:dyDescent="0.2">
      <c r="A17" s="47" t="s">
        <v>32</v>
      </c>
      <c r="B17" s="47" t="s">
        <v>33</v>
      </c>
      <c r="C17" s="47" t="s">
        <v>34</v>
      </c>
      <c r="D17" s="48" t="s">
        <v>35</v>
      </c>
      <c r="E17" s="48" t="s">
        <v>36</v>
      </c>
      <c r="F17" s="50" t="s">
        <v>37</v>
      </c>
      <c r="G17" s="48" t="s">
        <v>38</v>
      </c>
      <c r="H17" s="48" t="s">
        <v>39</v>
      </c>
      <c r="I17" s="48"/>
      <c r="J17" s="49" t="s">
        <v>40</v>
      </c>
      <c r="K17" s="47" t="s">
        <v>41</v>
      </c>
      <c r="L17" s="47" t="s">
        <v>42</v>
      </c>
      <c r="M17" s="47" t="s">
        <v>43</v>
      </c>
      <c r="N17" s="47" t="s">
        <v>44</v>
      </c>
      <c r="O17" s="28"/>
      <c r="P17" s="28"/>
    </row>
    <row r="18" spans="1:22" s="30" customFormat="1" ht="30" x14ac:dyDescent="0.25">
      <c r="A18" s="47"/>
      <c r="B18" s="47"/>
      <c r="C18" s="47"/>
      <c r="D18" s="48"/>
      <c r="E18" s="48"/>
      <c r="F18" s="50"/>
      <c r="G18" s="48"/>
      <c r="H18" s="31" t="s">
        <v>45</v>
      </c>
      <c r="I18" s="31" t="s">
        <v>46</v>
      </c>
      <c r="J18" s="49"/>
      <c r="K18" s="47"/>
      <c r="L18" s="47"/>
      <c r="M18" s="47"/>
      <c r="N18" s="47"/>
      <c r="O18" s="28"/>
      <c r="P18" s="32" t="s">
        <v>47</v>
      </c>
      <c r="Q18" s="32" t="s">
        <v>48</v>
      </c>
    </row>
    <row r="19" spans="1:22" s="30" customFormat="1" ht="331.5" x14ac:dyDescent="0.2">
      <c r="A19" s="33" t="s">
        <v>49</v>
      </c>
      <c r="B19" s="33" t="s">
        <v>50</v>
      </c>
      <c r="C19" s="34"/>
      <c r="D19" s="35" t="s">
        <v>51</v>
      </c>
      <c r="E19" s="36" t="s">
        <v>52</v>
      </c>
      <c r="F19" s="37" t="s">
        <v>53</v>
      </c>
      <c r="G19" s="37" t="s">
        <v>54</v>
      </c>
      <c r="H19" s="37" t="s">
        <v>55</v>
      </c>
      <c r="I19" s="37" t="s">
        <v>56</v>
      </c>
      <c r="J19" s="38" t="s">
        <v>57</v>
      </c>
      <c r="K19" s="39" t="s">
        <v>58</v>
      </c>
      <c r="L19" s="40" t="s">
        <v>59</v>
      </c>
      <c r="M19" s="40" t="s">
        <v>60</v>
      </c>
      <c r="N19" s="41" t="s">
        <v>61</v>
      </c>
      <c r="P19" s="42">
        <f ca="1">IF(OR(K19="si",G19&gt;$L$2),0,$L$2-G19)</f>
        <v>0</v>
      </c>
      <c r="Q19" s="42">
        <f ca="1">IF(P19&lt;=0,0,1)</f>
        <v>0</v>
      </c>
      <c r="V19" s="43"/>
    </row>
  </sheetData>
  <protectedRanges>
    <protectedRange password="EE88" sqref="C19:I19" name="Rango5_1" securityDescriptor="O:WDG:WDD:(A;;CC;;;WD)"/>
    <protectedRange password="EE88" sqref="J19" name="Rango5_3" securityDescriptor="O:WDG:WDD:(A;;CC;;;WD)"/>
  </protectedRanges>
  <mergeCells count="31">
    <mergeCell ref="B2:J2"/>
    <mergeCell ref="C3:J3"/>
    <mergeCell ref="C4:J4"/>
    <mergeCell ref="B5:E5"/>
    <mergeCell ref="F5:G5"/>
    <mergeCell ref="H5:J5"/>
    <mergeCell ref="K16:N16"/>
    <mergeCell ref="B6:E6"/>
    <mergeCell ref="F6:G6"/>
    <mergeCell ref="H6:J6"/>
    <mergeCell ref="B9:I9"/>
    <mergeCell ref="B10:I10"/>
    <mergeCell ref="B11:I11"/>
    <mergeCell ref="F17:F18"/>
    <mergeCell ref="B12:I12"/>
    <mergeCell ref="B13:I13"/>
    <mergeCell ref="D14:E14"/>
    <mergeCell ref="A16:C16"/>
    <mergeCell ref="D16:J16"/>
    <mergeCell ref="A17:A18"/>
    <mergeCell ref="B17:B18"/>
    <mergeCell ref="C17:C18"/>
    <mergeCell ref="D17:D18"/>
    <mergeCell ref="E17:E18"/>
    <mergeCell ref="N17:N18"/>
    <mergeCell ref="G17:G18"/>
    <mergeCell ref="H17:I17"/>
    <mergeCell ref="J17:J18"/>
    <mergeCell ref="K17:K18"/>
    <mergeCell ref="L17:L18"/>
    <mergeCell ref="M17:M18"/>
  </mergeCells>
  <conditionalFormatting sqref="K10">
    <cfRule type="colorScale" priority="75">
      <colorScale>
        <cfvo type="min"/>
        <cfvo type="max"/>
        <color rgb="FFFF7128"/>
        <color rgb="FFFFEF9C"/>
      </colorScale>
    </cfRule>
    <cfRule type="containsText" dxfId="41" priority="76" operator="containsText" text="PARCIAL">
      <formula>NOT(ISERROR(SEARCH("PARCIAL",K10)))</formula>
    </cfRule>
  </conditionalFormatting>
  <conditionalFormatting sqref="K10">
    <cfRule type="containsText" dxfId="40" priority="77" operator="containsText" text="N/A">
      <formula>NOT(ISERROR(SEARCH("N/A",K10)))</formula>
    </cfRule>
    <cfRule type="colorScale" priority="78">
      <colorScale>
        <cfvo type="min"/>
        <cfvo type="percentile" val="50"/>
        <cfvo type="max"/>
        <color rgb="FFF8696B"/>
        <color rgb="FFFFEB84"/>
        <color rgb="FF63BE7B"/>
      </colorScale>
    </cfRule>
    <cfRule type="containsText" dxfId="39" priority="79" operator="containsText" text="no">
      <formula>NOT(ISERROR(SEARCH("no",K10)))</formula>
    </cfRule>
    <cfRule type="containsText" dxfId="38" priority="80" operator="containsText" text="si">
      <formula>NOT(ISERROR(SEARCH("si",K10)))</formula>
    </cfRule>
    <cfRule type="containsText" priority="81" operator="containsText" text="OK">
      <formula>NOT(ISERROR(SEARCH("OK",K10)))</formula>
    </cfRule>
  </conditionalFormatting>
  <conditionalFormatting sqref="K11">
    <cfRule type="colorScale" priority="68">
      <colorScale>
        <cfvo type="min"/>
        <cfvo type="max"/>
        <color rgb="FFFF7128"/>
        <color rgb="FFFFEF9C"/>
      </colorScale>
    </cfRule>
    <cfRule type="containsText" dxfId="37" priority="69" operator="containsText" text="PARCIAL">
      <formula>NOT(ISERROR(SEARCH("PARCIAL",K11)))</formula>
    </cfRule>
  </conditionalFormatting>
  <conditionalFormatting sqref="K11">
    <cfRule type="containsText" dxfId="36" priority="70" operator="containsText" text="N/A">
      <formula>NOT(ISERROR(SEARCH("N/A",K11)))</formula>
    </cfRule>
    <cfRule type="colorScale" priority="71">
      <colorScale>
        <cfvo type="min"/>
        <cfvo type="percentile" val="50"/>
        <cfvo type="max"/>
        <color rgb="FFF8696B"/>
        <color rgb="FFFFEB84"/>
        <color rgb="FF63BE7B"/>
      </colorScale>
    </cfRule>
    <cfRule type="containsText" dxfId="35" priority="72" operator="containsText" text="no">
      <formula>NOT(ISERROR(SEARCH("no",K11)))</formula>
    </cfRule>
    <cfRule type="containsText" dxfId="34" priority="73" operator="containsText" text="si">
      <formula>NOT(ISERROR(SEARCH("si",K11)))</formula>
    </cfRule>
    <cfRule type="containsText" priority="74" operator="containsText" text="OK">
      <formula>NOT(ISERROR(SEARCH("OK",K11)))</formula>
    </cfRule>
  </conditionalFormatting>
  <conditionalFormatting sqref="K12:K15">
    <cfRule type="colorScale" priority="82">
      <colorScale>
        <cfvo type="min"/>
        <cfvo type="max"/>
        <color rgb="FFFF7128"/>
        <color rgb="FFFFEF9C"/>
      </colorScale>
    </cfRule>
    <cfRule type="containsText" dxfId="33" priority="83" operator="containsText" text="PARCIAL">
      <formula>NOT(ISERROR(SEARCH("PARCIAL",K12)))</formula>
    </cfRule>
  </conditionalFormatting>
  <conditionalFormatting sqref="K12:K15">
    <cfRule type="containsText" dxfId="32" priority="84" operator="containsText" text="N/A">
      <formula>NOT(ISERROR(SEARCH("N/A",K12)))</formula>
    </cfRule>
    <cfRule type="colorScale" priority="85">
      <colorScale>
        <cfvo type="min"/>
        <cfvo type="percentile" val="50"/>
        <cfvo type="max"/>
        <color rgb="FFF8696B"/>
        <color rgb="FFFFEB84"/>
        <color rgb="FF63BE7B"/>
      </colorScale>
    </cfRule>
    <cfRule type="containsText" dxfId="31" priority="86" operator="containsText" text="no">
      <formula>NOT(ISERROR(SEARCH("no",K12)))</formula>
    </cfRule>
    <cfRule type="containsText" dxfId="30" priority="87" operator="containsText" text="si">
      <formula>NOT(ISERROR(SEARCH("si",K12)))</formula>
    </cfRule>
    <cfRule type="containsText" priority="88" operator="containsText" text="OK">
      <formula>NOT(ISERROR(SEARCH("OK",K12)))</formula>
    </cfRule>
  </conditionalFormatting>
  <conditionalFormatting sqref="K8:K9">
    <cfRule type="colorScale" priority="64">
      <colorScale>
        <cfvo type="min"/>
        <cfvo type="max"/>
        <color rgb="FF00B050"/>
        <color theme="0"/>
      </colorScale>
    </cfRule>
    <cfRule type="colorScale" priority="65">
      <colorScale>
        <cfvo type="min"/>
        <cfvo type="percentile" val="50"/>
        <cfvo type="max"/>
        <color rgb="FFF8696B"/>
        <color rgb="FFFFEB84"/>
        <color rgb="FF63BE7B"/>
      </colorScale>
    </cfRule>
    <cfRule type="colorScale" priority="66">
      <colorScale>
        <cfvo type="min"/>
        <cfvo type="max"/>
        <color rgb="FF00B050"/>
        <color theme="0"/>
      </colorScale>
    </cfRule>
    <cfRule type="colorScale" priority="67">
      <colorScale>
        <cfvo type="min"/>
        <cfvo type="max"/>
        <color rgb="FF00B050"/>
        <color rgb="FFFFEF9C"/>
      </colorScale>
    </cfRule>
  </conditionalFormatting>
  <conditionalFormatting sqref="K8:K9">
    <cfRule type="colorScale" priority="62">
      <colorScale>
        <cfvo type="min"/>
        <cfvo type="max"/>
        <color rgb="FFFF7128"/>
        <color rgb="FFFFEF9C"/>
      </colorScale>
    </cfRule>
    <cfRule type="containsText" dxfId="29" priority="63" operator="containsText" text="PARCIAL">
      <formula>NOT(ISERROR(SEARCH("PARCIAL",K8)))</formula>
    </cfRule>
  </conditionalFormatting>
  <conditionalFormatting sqref="K8:K9">
    <cfRule type="containsText" dxfId="28" priority="57" operator="containsText" text="N/A">
      <formula>NOT(ISERROR(SEARCH("N/A",K8)))</formula>
    </cfRule>
    <cfRule type="colorScale" priority="58">
      <colorScale>
        <cfvo type="min"/>
        <cfvo type="percentile" val="50"/>
        <cfvo type="max"/>
        <color rgb="FFF8696B"/>
        <color rgb="FFFFEB84"/>
        <color rgb="FF63BE7B"/>
      </colorScale>
    </cfRule>
    <cfRule type="containsText" dxfId="27" priority="59" operator="containsText" text="no">
      <formula>NOT(ISERROR(SEARCH("no",K8)))</formula>
    </cfRule>
    <cfRule type="containsText" dxfId="26" priority="60" operator="containsText" text="si">
      <formula>NOT(ISERROR(SEARCH("si",K8)))</formula>
    </cfRule>
    <cfRule type="containsText" priority="61" operator="containsText" text="OK">
      <formula>NOT(ISERROR(SEARCH("OK",K8)))</formula>
    </cfRule>
  </conditionalFormatting>
  <conditionalFormatting sqref="N10">
    <cfRule type="colorScale" priority="43">
      <colorScale>
        <cfvo type="min"/>
        <cfvo type="max"/>
        <color rgb="FFFF7128"/>
        <color rgb="FFFFEF9C"/>
      </colorScale>
    </cfRule>
    <cfRule type="containsText" dxfId="25" priority="44" operator="containsText" text="PARCIAL">
      <formula>NOT(ISERROR(SEARCH("PARCIAL",N10)))</formula>
    </cfRule>
  </conditionalFormatting>
  <conditionalFormatting sqref="N10">
    <cfRule type="containsText" dxfId="24" priority="45" operator="containsText" text="N/A">
      <formula>NOT(ISERROR(SEARCH("N/A",N10)))</formula>
    </cfRule>
    <cfRule type="colorScale" priority="46">
      <colorScale>
        <cfvo type="min"/>
        <cfvo type="percentile" val="50"/>
        <cfvo type="max"/>
        <color rgb="FFF8696B"/>
        <color rgb="FFFFEB84"/>
        <color rgb="FF63BE7B"/>
      </colorScale>
    </cfRule>
    <cfRule type="containsText" dxfId="23" priority="47" operator="containsText" text="no">
      <formula>NOT(ISERROR(SEARCH("no",N10)))</formula>
    </cfRule>
    <cfRule type="containsText" dxfId="22" priority="48" operator="containsText" text="si">
      <formula>NOT(ISERROR(SEARCH("si",N10)))</formula>
    </cfRule>
    <cfRule type="containsText" priority="49" operator="containsText" text="OK">
      <formula>NOT(ISERROR(SEARCH("OK",N10)))</formula>
    </cfRule>
  </conditionalFormatting>
  <conditionalFormatting sqref="N11">
    <cfRule type="colorScale" priority="36">
      <colorScale>
        <cfvo type="min"/>
        <cfvo type="max"/>
        <color rgb="FFFF7128"/>
        <color rgb="FFFFEF9C"/>
      </colorScale>
    </cfRule>
    <cfRule type="containsText" dxfId="21" priority="37" operator="containsText" text="PARCIAL">
      <formula>NOT(ISERROR(SEARCH("PARCIAL",N11)))</formula>
    </cfRule>
  </conditionalFormatting>
  <conditionalFormatting sqref="N11">
    <cfRule type="containsText" dxfId="20" priority="38" operator="containsText" text="N/A">
      <formula>NOT(ISERROR(SEARCH("N/A",N11)))</formula>
    </cfRule>
    <cfRule type="colorScale" priority="39">
      <colorScale>
        <cfvo type="min"/>
        <cfvo type="percentile" val="50"/>
        <cfvo type="max"/>
        <color rgb="FFF8696B"/>
        <color rgb="FFFFEB84"/>
        <color rgb="FF63BE7B"/>
      </colorScale>
    </cfRule>
    <cfRule type="containsText" dxfId="19" priority="40" operator="containsText" text="no">
      <formula>NOT(ISERROR(SEARCH("no",N11)))</formula>
    </cfRule>
    <cfRule type="containsText" dxfId="18" priority="41" operator="containsText" text="si">
      <formula>NOT(ISERROR(SEARCH("si",N11)))</formula>
    </cfRule>
    <cfRule type="containsText" priority="42" operator="containsText" text="OK">
      <formula>NOT(ISERROR(SEARCH("OK",N11)))</formula>
    </cfRule>
  </conditionalFormatting>
  <conditionalFormatting sqref="N12">
    <cfRule type="colorScale" priority="50">
      <colorScale>
        <cfvo type="min"/>
        <cfvo type="max"/>
        <color rgb="FFFF7128"/>
        <color rgb="FFFFEF9C"/>
      </colorScale>
    </cfRule>
    <cfRule type="containsText" dxfId="17" priority="51" operator="containsText" text="PARCIAL">
      <formula>NOT(ISERROR(SEARCH("PARCIAL",N12)))</formula>
    </cfRule>
  </conditionalFormatting>
  <conditionalFormatting sqref="N12">
    <cfRule type="containsText" dxfId="16" priority="52" operator="containsText" text="N/A">
      <formula>NOT(ISERROR(SEARCH("N/A",N12)))</formula>
    </cfRule>
    <cfRule type="colorScale" priority="53">
      <colorScale>
        <cfvo type="min"/>
        <cfvo type="percentile" val="50"/>
        <cfvo type="max"/>
        <color rgb="FFF8696B"/>
        <color rgb="FFFFEB84"/>
        <color rgb="FF63BE7B"/>
      </colorScale>
    </cfRule>
    <cfRule type="containsText" dxfId="15" priority="54" operator="containsText" text="no">
      <formula>NOT(ISERROR(SEARCH("no",N12)))</formula>
    </cfRule>
    <cfRule type="containsText" dxfId="14" priority="55" operator="containsText" text="si">
      <formula>NOT(ISERROR(SEARCH("si",N12)))</formula>
    </cfRule>
    <cfRule type="containsText" priority="56" operator="containsText" text="OK">
      <formula>NOT(ISERROR(SEARCH("OK",N12)))</formula>
    </cfRule>
  </conditionalFormatting>
  <conditionalFormatting sqref="N8">
    <cfRule type="colorScale" priority="32">
      <colorScale>
        <cfvo type="min"/>
        <cfvo type="max"/>
        <color rgb="FF00B050"/>
        <color theme="0"/>
      </colorScale>
    </cfRule>
    <cfRule type="colorScale" priority="33">
      <colorScale>
        <cfvo type="min"/>
        <cfvo type="percentile" val="50"/>
        <cfvo type="max"/>
        <color rgb="FFF8696B"/>
        <color rgb="FFFFEB84"/>
        <color rgb="FF63BE7B"/>
      </colorScale>
    </cfRule>
    <cfRule type="colorScale" priority="34">
      <colorScale>
        <cfvo type="min"/>
        <cfvo type="max"/>
        <color rgb="FF00B050"/>
        <color theme="0"/>
      </colorScale>
    </cfRule>
    <cfRule type="colorScale" priority="35">
      <colorScale>
        <cfvo type="min"/>
        <cfvo type="max"/>
        <color rgb="FF00B050"/>
        <color rgb="FFFFEF9C"/>
      </colorScale>
    </cfRule>
  </conditionalFormatting>
  <conditionalFormatting sqref="N8">
    <cfRule type="colorScale" priority="30">
      <colorScale>
        <cfvo type="min"/>
        <cfvo type="max"/>
        <color rgb="FFFF7128"/>
        <color rgb="FFFFEF9C"/>
      </colorScale>
    </cfRule>
    <cfRule type="containsText" dxfId="13" priority="31" operator="containsText" text="PARCIAL">
      <formula>NOT(ISERROR(SEARCH("PARCIAL",N8)))</formula>
    </cfRule>
  </conditionalFormatting>
  <conditionalFormatting sqref="N8">
    <cfRule type="containsText" dxfId="12" priority="25" operator="containsText" text="N/A">
      <formula>NOT(ISERROR(SEARCH("N/A",N8)))</formula>
    </cfRule>
    <cfRule type="colorScale" priority="26">
      <colorScale>
        <cfvo type="min"/>
        <cfvo type="percentile" val="50"/>
        <cfvo type="max"/>
        <color rgb="FFF8696B"/>
        <color rgb="FFFFEB84"/>
        <color rgb="FF63BE7B"/>
      </colorScale>
    </cfRule>
    <cfRule type="containsText" dxfId="11" priority="27" operator="containsText" text="no">
      <formula>NOT(ISERROR(SEARCH("no",N8)))</formula>
    </cfRule>
    <cfRule type="containsText" dxfId="10" priority="28" operator="containsText" text="si">
      <formula>NOT(ISERROR(SEARCH("si",N8)))</formula>
    </cfRule>
    <cfRule type="containsText" priority="29" operator="containsText" text="OK">
      <formula>NOT(ISERROR(SEARCH("OK",N8)))</formula>
    </cfRule>
  </conditionalFormatting>
  <conditionalFormatting sqref="N9">
    <cfRule type="containsText" dxfId="9" priority="13" operator="containsText" text="sin vencer">
      <formula>NOT(ISERROR(SEARCH("sin vencer",N9)))</formula>
    </cfRule>
    <cfRule type="colorScale" priority="21">
      <colorScale>
        <cfvo type="min"/>
        <cfvo type="max"/>
        <color rgb="FF00B050"/>
        <color theme="0"/>
      </colorScale>
    </cfRule>
    <cfRule type="colorScale" priority="22">
      <colorScale>
        <cfvo type="min"/>
        <cfvo type="percentile" val="50"/>
        <cfvo type="max"/>
        <color rgb="FFF8696B"/>
        <color rgb="FFFFEB84"/>
        <color rgb="FF63BE7B"/>
      </colorScale>
    </cfRule>
    <cfRule type="colorScale" priority="23">
      <colorScale>
        <cfvo type="min"/>
        <cfvo type="max"/>
        <color rgb="FF00B050"/>
        <color theme="0"/>
      </colorScale>
    </cfRule>
    <cfRule type="colorScale" priority="24">
      <colorScale>
        <cfvo type="min"/>
        <cfvo type="max"/>
        <color rgb="FF00B050"/>
        <color rgb="FFFFEF9C"/>
      </colorScale>
    </cfRule>
  </conditionalFormatting>
  <conditionalFormatting sqref="N9">
    <cfRule type="colorScale" priority="19">
      <colorScale>
        <cfvo type="min"/>
        <cfvo type="max"/>
        <color rgb="FFFF7128"/>
        <color rgb="FFFFEF9C"/>
      </colorScale>
    </cfRule>
    <cfRule type="containsText" dxfId="8" priority="20" operator="containsText" text="PARCIAL">
      <formula>NOT(ISERROR(SEARCH("PARCIAL",N9)))</formula>
    </cfRule>
  </conditionalFormatting>
  <conditionalFormatting sqref="N9">
    <cfRule type="containsText" dxfId="7" priority="14" operator="containsText" text="N/A">
      <formula>NOT(ISERROR(SEARCH("N/A",N9)))</formula>
    </cfRule>
    <cfRule type="colorScale" priority="15">
      <colorScale>
        <cfvo type="min"/>
        <cfvo type="percentile" val="50"/>
        <cfvo type="max"/>
        <color rgb="FFF8696B"/>
        <color rgb="FFFFEB84"/>
        <color rgb="FF63BE7B"/>
      </colorScale>
    </cfRule>
    <cfRule type="containsText" dxfId="6" priority="16" operator="containsText" text="no">
      <formula>NOT(ISERROR(SEARCH("no",N9)))</formula>
    </cfRule>
    <cfRule type="containsText" dxfId="5" priority="17" operator="containsText" text="si">
      <formula>NOT(ISERROR(SEARCH("si",N9)))</formula>
    </cfRule>
    <cfRule type="containsText" priority="18" operator="containsText" text="OK">
      <formula>NOT(ISERROR(SEARCH("OK",N9)))</formula>
    </cfRule>
  </conditionalFormatting>
  <conditionalFormatting sqref="K19">
    <cfRule type="containsText" dxfId="4" priority="1" operator="containsText" text="sin vencer">
      <formula>NOT(ISERROR(SEARCH("sin vencer",K19)))</formula>
    </cfRule>
    <cfRule type="colorScale" priority="9">
      <colorScale>
        <cfvo type="min"/>
        <cfvo type="max"/>
        <color rgb="FF00B050"/>
        <color theme="0"/>
      </colorScale>
    </cfRule>
    <cfRule type="colorScale" priority="10">
      <colorScale>
        <cfvo type="min"/>
        <cfvo type="percentile" val="50"/>
        <cfvo type="max"/>
        <color rgb="FFF8696B"/>
        <color rgb="FFFFEB84"/>
        <color rgb="FF63BE7B"/>
      </colorScale>
    </cfRule>
    <cfRule type="colorScale" priority="11">
      <colorScale>
        <cfvo type="min"/>
        <cfvo type="max"/>
        <color rgb="FF00B050"/>
        <color theme="0"/>
      </colorScale>
    </cfRule>
    <cfRule type="colorScale" priority="12">
      <colorScale>
        <cfvo type="min"/>
        <cfvo type="max"/>
        <color rgb="FF00B050"/>
        <color rgb="FFFFEF9C"/>
      </colorScale>
    </cfRule>
  </conditionalFormatting>
  <conditionalFormatting sqref="K19">
    <cfRule type="colorScale" priority="7">
      <colorScale>
        <cfvo type="min"/>
        <cfvo type="max"/>
        <color rgb="FFFF7128"/>
        <color rgb="FFFFEF9C"/>
      </colorScale>
    </cfRule>
    <cfRule type="containsText" dxfId="3" priority="8" operator="containsText" text="PARCIAL">
      <formula>NOT(ISERROR(SEARCH("PARCIAL",K19)))</formula>
    </cfRule>
  </conditionalFormatting>
  <conditionalFormatting sqref="K19">
    <cfRule type="containsText" dxfId="2" priority="2" operator="containsText" text="N/A">
      <formula>NOT(ISERROR(SEARCH("N/A",K19)))</formula>
    </cfRule>
    <cfRule type="colorScale" priority="3">
      <colorScale>
        <cfvo type="min"/>
        <cfvo type="percentile" val="50"/>
        <cfvo type="max"/>
        <color rgb="FFF8696B"/>
        <color rgb="FFFFEB84"/>
        <color rgb="FF63BE7B"/>
      </colorScale>
    </cfRule>
    <cfRule type="containsText" dxfId="1" priority="4" operator="containsText" text="no">
      <formula>NOT(ISERROR(SEARCH("no",K19)))</formula>
    </cfRule>
    <cfRule type="containsText" dxfId="0" priority="5" operator="containsText" text="si">
      <formula>NOT(ISERROR(SEARCH("si",K19)))</formula>
    </cfRule>
    <cfRule type="containsText" priority="6" operator="containsText" text="OK">
      <formula>NOT(ISERROR(SEARCH("OK",K19)))</formula>
    </cfRule>
  </conditionalFormatting>
  <dataValidations count="1">
    <dataValidation type="list" errorStyle="warning" allowBlank="1" showInputMessage="1" showErrorMessage="1" error="VALOR LO VALIDO" promptTitle="SELECCIONE LA FUENTE" prompt="SELECCIONE LA FUETE DE LA CUAL ES OBJETO EL PLAN " sqref="WVI983044:WVI983048 A65540:A65544 IW65540:IW65544 SS65540:SS65544 ACO65540:ACO65544 AMK65540:AMK65544 AWG65540:AWG65544 BGC65540:BGC65544 BPY65540:BPY65544 BZU65540:BZU65544 CJQ65540:CJQ65544 CTM65540:CTM65544 DDI65540:DDI65544 DNE65540:DNE65544 DXA65540:DXA65544 EGW65540:EGW65544 EQS65540:EQS65544 FAO65540:FAO65544 FKK65540:FKK65544 FUG65540:FUG65544 GEC65540:GEC65544 GNY65540:GNY65544 GXU65540:GXU65544 HHQ65540:HHQ65544 HRM65540:HRM65544 IBI65540:IBI65544 ILE65540:ILE65544 IVA65540:IVA65544 JEW65540:JEW65544 JOS65540:JOS65544 JYO65540:JYO65544 KIK65540:KIK65544 KSG65540:KSG65544 LCC65540:LCC65544 LLY65540:LLY65544 LVU65540:LVU65544 MFQ65540:MFQ65544 MPM65540:MPM65544 MZI65540:MZI65544 NJE65540:NJE65544 NTA65540:NTA65544 OCW65540:OCW65544 OMS65540:OMS65544 OWO65540:OWO65544 PGK65540:PGK65544 PQG65540:PQG65544 QAC65540:QAC65544 QJY65540:QJY65544 QTU65540:QTU65544 RDQ65540:RDQ65544 RNM65540:RNM65544 RXI65540:RXI65544 SHE65540:SHE65544 SRA65540:SRA65544 TAW65540:TAW65544 TKS65540:TKS65544 TUO65540:TUO65544 UEK65540:UEK65544 UOG65540:UOG65544 UYC65540:UYC65544 VHY65540:VHY65544 VRU65540:VRU65544 WBQ65540:WBQ65544 WLM65540:WLM65544 WVI65540:WVI65544 A131076:A131080 IW131076:IW131080 SS131076:SS131080 ACO131076:ACO131080 AMK131076:AMK131080 AWG131076:AWG131080 BGC131076:BGC131080 BPY131076:BPY131080 BZU131076:BZU131080 CJQ131076:CJQ131080 CTM131076:CTM131080 DDI131076:DDI131080 DNE131076:DNE131080 DXA131076:DXA131080 EGW131076:EGW131080 EQS131076:EQS131080 FAO131076:FAO131080 FKK131076:FKK131080 FUG131076:FUG131080 GEC131076:GEC131080 GNY131076:GNY131080 GXU131076:GXU131080 HHQ131076:HHQ131080 HRM131076:HRM131080 IBI131076:IBI131080 ILE131076:ILE131080 IVA131076:IVA131080 JEW131076:JEW131080 JOS131076:JOS131080 JYO131076:JYO131080 KIK131076:KIK131080 KSG131076:KSG131080 LCC131076:LCC131080 LLY131076:LLY131080 LVU131076:LVU131080 MFQ131076:MFQ131080 MPM131076:MPM131080 MZI131076:MZI131080 NJE131076:NJE131080 NTA131076:NTA131080 OCW131076:OCW131080 OMS131076:OMS131080 OWO131076:OWO131080 PGK131076:PGK131080 PQG131076:PQG131080 QAC131076:QAC131080 QJY131076:QJY131080 QTU131076:QTU131080 RDQ131076:RDQ131080 RNM131076:RNM131080 RXI131076:RXI131080 SHE131076:SHE131080 SRA131076:SRA131080 TAW131076:TAW131080 TKS131076:TKS131080 TUO131076:TUO131080 UEK131076:UEK131080 UOG131076:UOG131080 UYC131076:UYC131080 VHY131076:VHY131080 VRU131076:VRU131080 WBQ131076:WBQ131080 WLM131076:WLM131080 WVI131076:WVI131080 A196612:A196616 IW196612:IW196616 SS196612:SS196616 ACO196612:ACO196616 AMK196612:AMK196616 AWG196612:AWG196616 BGC196612:BGC196616 BPY196612:BPY196616 BZU196612:BZU196616 CJQ196612:CJQ196616 CTM196612:CTM196616 DDI196612:DDI196616 DNE196612:DNE196616 DXA196612:DXA196616 EGW196612:EGW196616 EQS196612:EQS196616 FAO196612:FAO196616 FKK196612:FKK196616 FUG196612:FUG196616 GEC196612:GEC196616 GNY196612:GNY196616 GXU196612:GXU196616 HHQ196612:HHQ196616 HRM196612:HRM196616 IBI196612:IBI196616 ILE196612:ILE196616 IVA196612:IVA196616 JEW196612:JEW196616 JOS196612:JOS196616 JYO196612:JYO196616 KIK196612:KIK196616 KSG196612:KSG196616 LCC196612:LCC196616 LLY196612:LLY196616 LVU196612:LVU196616 MFQ196612:MFQ196616 MPM196612:MPM196616 MZI196612:MZI196616 NJE196612:NJE196616 NTA196612:NTA196616 OCW196612:OCW196616 OMS196612:OMS196616 OWO196612:OWO196616 PGK196612:PGK196616 PQG196612:PQG196616 QAC196612:QAC196616 QJY196612:QJY196616 QTU196612:QTU196616 RDQ196612:RDQ196616 RNM196612:RNM196616 RXI196612:RXI196616 SHE196612:SHE196616 SRA196612:SRA196616 TAW196612:TAW196616 TKS196612:TKS196616 TUO196612:TUO196616 UEK196612:UEK196616 UOG196612:UOG196616 UYC196612:UYC196616 VHY196612:VHY196616 VRU196612:VRU196616 WBQ196612:WBQ196616 WLM196612:WLM196616 WVI196612:WVI196616 A262148:A262152 IW262148:IW262152 SS262148:SS262152 ACO262148:ACO262152 AMK262148:AMK262152 AWG262148:AWG262152 BGC262148:BGC262152 BPY262148:BPY262152 BZU262148:BZU262152 CJQ262148:CJQ262152 CTM262148:CTM262152 DDI262148:DDI262152 DNE262148:DNE262152 DXA262148:DXA262152 EGW262148:EGW262152 EQS262148:EQS262152 FAO262148:FAO262152 FKK262148:FKK262152 FUG262148:FUG262152 GEC262148:GEC262152 GNY262148:GNY262152 GXU262148:GXU262152 HHQ262148:HHQ262152 HRM262148:HRM262152 IBI262148:IBI262152 ILE262148:ILE262152 IVA262148:IVA262152 JEW262148:JEW262152 JOS262148:JOS262152 JYO262148:JYO262152 KIK262148:KIK262152 KSG262148:KSG262152 LCC262148:LCC262152 LLY262148:LLY262152 LVU262148:LVU262152 MFQ262148:MFQ262152 MPM262148:MPM262152 MZI262148:MZI262152 NJE262148:NJE262152 NTA262148:NTA262152 OCW262148:OCW262152 OMS262148:OMS262152 OWO262148:OWO262152 PGK262148:PGK262152 PQG262148:PQG262152 QAC262148:QAC262152 QJY262148:QJY262152 QTU262148:QTU262152 RDQ262148:RDQ262152 RNM262148:RNM262152 RXI262148:RXI262152 SHE262148:SHE262152 SRA262148:SRA262152 TAW262148:TAW262152 TKS262148:TKS262152 TUO262148:TUO262152 UEK262148:UEK262152 UOG262148:UOG262152 UYC262148:UYC262152 VHY262148:VHY262152 VRU262148:VRU262152 WBQ262148:WBQ262152 WLM262148:WLM262152 WVI262148:WVI262152 A327684:A327688 IW327684:IW327688 SS327684:SS327688 ACO327684:ACO327688 AMK327684:AMK327688 AWG327684:AWG327688 BGC327684:BGC327688 BPY327684:BPY327688 BZU327684:BZU327688 CJQ327684:CJQ327688 CTM327684:CTM327688 DDI327684:DDI327688 DNE327684:DNE327688 DXA327684:DXA327688 EGW327684:EGW327688 EQS327684:EQS327688 FAO327684:FAO327688 FKK327684:FKK327688 FUG327684:FUG327688 GEC327684:GEC327688 GNY327684:GNY327688 GXU327684:GXU327688 HHQ327684:HHQ327688 HRM327684:HRM327688 IBI327684:IBI327688 ILE327684:ILE327688 IVA327684:IVA327688 JEW327684:JEW327688 JOS327684:JOS327688 JYO327684:JYO327688 KIK327684:KIK327688 KSG327684:KSG327688 LCC327684:LCC327688 LLY327684:LLY327688 LVU327684:LVU327688 MFQ327684:MFQ327688 MPM327684:MPM327688 MZI327684:MZI327688 NJE327684:NJE327688 NTA327684:NTA327688 OCW327684:OCW327688 OMS327684:OMS327688 OWO327684:OWO327688 PGK327684:PGK327688 PQG327684:PQG327688 QAC327684:QAC327688 QJY327684:QJY327688 QTU327684:QTU327688 RDQ327684:RDQ327688 RNM327684:RNM327688 RXI327684:RXI327688 SHE327684:SHE327688 SRA327684:SRA327688 TAW327684:TAW327688 TKS327684:TKS327688 TUO327684:TUO327688 UEK327684:UEK327688 UOG327684:UOG327688 UYC327684:UYC327688 VHY327684:VHY327688 VRU327684:VRU327688 WBQ327684:WBQ327688 WLM327684:WLM327688 WVI327684:WVI327688 A393220:A393224 IW393220:IW393224 SS393220:SS393224 ACO393220:ACO393224 AMK393220:AMK393224 AWG393220:AWG393224 BGC393220:BGC393224 BPY393220:BPY393224 BZU393220:BZU393224 CJQ393220:CJQ393224 CTM393220:CTM393224 DDI393220:DDI393224 DNE393220:DNE393224 DXA393220:DXA393224 EGW393220:EGW393224 EQS393220:EQS393224 FAO393220:FAO393224 FKK393220:FKK393224 FUG393220:FUG393224 GEC393220:GEC393224 GNY393220:GNY393224 GXU393220:GXU393224 HHQ393220:HHQ393224 HRM393220:HRM393224 IBI393220:IBI393224 ILE393220:ILE393224 IVA393220:IVA393224 JEW393220:JEW393224 JOS393220:JOS393224 JYO393220:JYO393224 KIK393220:KIK393224 KSG393220:KSG393224 LCC393220:LCC393224 LLY393220:LLY393224 LVU393220:LVU393224 MFQ393220:MFQ393224 MPM393220:MPM393224 MZI393220:MZI393224 NJE393220:NJE393224 NTA393220:NTA393224 OCW393220:OCW393224 OMS393220:OMS393224 OWO393220:OWO393224 PGK393220:PGK393224 PQG393220:PQG393224 QAC393220:QAC393224 QJY393220:QJY393224 QTU393220:QTU393224 RDQ393220:RDQ393224 RNM393220:RNM393224 RXI393220:RXI393224 SHE393220:SHE393224 SRA393220:SRA393224 TAW393220:TAW393224 TKS393220:TKS393224 TUO393220:TUO393224 UEK393220:UEK393224 UOG393220:UOG393224 UYC393220:UYC393224 VHY393220:VHY393224 VRU393220:VRU393224 WBQ393220:WBQ393224 WLM393220:WLM393224 WVI393220:WVI393224 A458756:A458760 IW458756:IW458760 SS458756:SS458760 ACO458756:ACO458760 AMK458756:AMK458760 AWG458756:AWG458760 BGC458756:BGC458760 BPY458756:BPY458760 BZU458756:BZU458760 CJQ458756:CJQ458760 CTM458756:CTM458760 DDI458756:DDI458760 DNE458756:DNE458760 DXA458756:DXA458760 EGW458756:EGW458760 EQS458756:EQS458760 FAO458756:FAO458760 FKK458756:FKK458760 FUG458756:FUG458760 GEC458756:GEC458760 GNY458756:GNY458760 GXU458756:GXU458760 HHQ458756:HHQ458760 HRM458756:HRM458760 IBI458756:IBI458760 ILE458756:ILE458760 IVA458756:IVA458760 JEW458756:JEW458760 JOS458756:JOS458760 JYO458756:JYO458760 KIK458756:KIK458760 KSG458756:KSG458760 LCC458756:LCC458760 LLY458756:LLY458760 LVU458756:LVU458760 MFQ458756:MFQ458760 MPM458756:MPM458760 MZI458756:MZI458760 NJE458756:NJE458760 NTA458756:NTA458760 OCW458756:OCW458760 OMS458756:OMS458760 OWO458756:OWO458760 PGK458756:PGK458760 PQG458756:PQG458760 QAC458756:QAC458760 QJY458756:QJY458760 QTU458756:QTU458760 RDQ458756:RDQ458760 RNM458756:RNM458760 RXI458756:RXI458760 SHE458756:SHE458760 SRA458756:SRA458760 TAW458756:TAW458760 TKS458756:TKS458760 TUO458756:TUO458760 UEK458756:UEK458760 UOG458756:UOG458760 UYC458756:UYC458760 VHY458756:VHY458760 VRU458756:VRU458760 WBQ458756:WBQ458760 WLM458756:WLM458760 WVI458756:WVI458760 A524292:A524296 IW524292:IW524296 SS524292:SS524296 ACO524292:ACO524296 AMK524292:AMK524296 AWG524292:AWG524296 BGC524292:BGC524296 BPY524292:BPY524296 BZU524292:BZU524296 CJQ524292:CJQ524296 CTM524292:CTM524296 DDI524292:DDI524296 DNE524292:DNE524296 DXA524292:DXA524296 EGW524292:EGW524296 EQS524292:EQS524296 FAO524292:FAO524296 FKK524292:FKK524296 FUG524292:FUG524296 GEC524292:GEC524296 GNY524292:GNY524296 GXU524292:GXU524296 HHQ524292:HHQ524296 HRM524292:HRM524296 IBI524292:IBI524296 ILE524292:ILE524296 IVA524292:IVA524296 JEW524292:JEW524296 JOS524292:JOS524296 JYO524292:JYO524296 KIK524292:KIK524296 KSG524292:KSG524296 LCC524292:LCC524296 LLY524292:LLY524296 LVU524292:LVU524296 MFQ524292:MFQ524296 MPM524292:MPM524296 MZI524292:MZI524296 NJE524292:NJE524296 NTA524292:NTA524296 OCW524292:OCW524296 OMS524292:OMS524296 OWO524292:OWO524296 PGK524292:PGK524296 PQG524292:PQG524296 QAC524292:QAC524296 QJY524292:QJY524296 QTU524292:QTU524296 RDQ524292:RDQ524296 RNM524292:RNM524296 RXI524292:RXI524296 SHE524292:SHE524296 SRA524292:SRA524296 TAW524292:TAW524296 TKS524292:TKS524296 TUO524292:TUO524296 UEK524292:UEK524296 UOG524292:UOG524296 UYC524292:UYC524296 VHY524292:VHY524296 VRU524292:VRU524296 WBQ524292:WBQ524296 WLM524292:WLM524296 WVI524292:WVI524296 A589828:A589832 IW589828:IW589832 SS589828:SS589832 ACO589828:ACO589832 AMK589828:AMK589832 AWG589828:AWG589832 BGC589828:BGC589832 BPY589828:BPY589832 BZU589828:BZU589832 CJQ589828:CJQ589832 CTM589828:CTM589832 DDI589828:DDI589832 DNE589828:DNE589832 DXA589828:DXA589832 EGW589828:EGW589832 EQS589828:EQS589832 FAO589828:FAO589832 FKK589828:FKK589832 FUG589828:FUG589832 GEC589828:GEC589832 GNY589828:GNY589832 GXU589828:GXU589832 HHQ589828:HHQ589832 HRM589828:HRM589832 IBI589828:IBI589832 ILE589828:ILE589832 IVA589828:IVA589832 JEW589828:JEW589832 JOS589828:JOS589832 JYO589828:JYO589832 KIK589828:KIK589832 KSG589828:KSG589832 LCC589828:LCC589832 LLY589828:LLY589832 LVU589828:LVU589832 MFQ589828:MFQ589832 MPM589828:MPM589832 MZI589828:MZI589832 NJE589828:NJE589832 NTA589828:NTA589832 OCW589828:OCW589832 OMS589828:OMS589832 OWO589828:OWO589832 PGK589828:PGK589832 PQG589828:PQG589832 QAC589828:QAC589832 QJY589828:QJY589832 QTU589828:QTU589832 RDQ589828:RDQ589832 RNM589828:RNM589832 RXI589828:RXI589832 SHE589828:SHE589832 SRA589828:SRA589832 TAW589828:TAW589832 TKS589828:TKS589832 TUO589828:TUO589832 UEK589828:UEK589832 UOG589828:UOG589832 UYC589828:UYC589832 VHY589828:VHY589832 VRU589828:VRU589832 WBQ589828:WBQ589832 WLM589828:WLM589832 WVI589828:WVI589832 A655364:A655368 IW655364:IW655368 SS655364:SS655368 ACO655364:ACO655368 AMK655364:AMK655368 AWG655364:AWG655368 BGC655364:BGC655368 BPY655364:BPY655368 BZU655364:BZU655368 CJQ655364:CJQ655368 CTM655364:CTM655368 DDI655364:DDI655368 DNE655364:DNE655368 DXA655364:DXA655368 EGW655364:EGW655368 EQS655364:EQS655368 FAO655364:FAO655368 FKK655364:FKK655368 FUG655364:FUG655368 GEC655364:GEC655368 GNY655364:GNY655368 GXU655364:GXU655368 HHQ655364:HHQ655368 HRM655364:HRM655368 IBI655364:IBI655368 ILE655364:ILE655368 IVA655364:IVA655368 JEW655364:JEW655368 JOS655364:JOS655368 JYO655364:JYO655368 KIK655364:KIK655368 KSG655364:KSG655368 LCC655364:LCC655368 LLY655364:LLY655368 LVU655364:LVU655368 MFQ655364:MFQ655368 MPM655364:MPM655368 MZI655364:MZI655368 NJE655364:NJE655368 NTA655364:NTA655368 OCW655364:OCW655368 OMS655364:OMS655368 OWO655364:OWO655368 PGK655364:PGK655368 PQG655364:PQG655368 QAC655364:QAC655368 QJY655364:QJY655368 QTU655364:QTU655368 RDQ655364:RDQ655368 RNM655364:RNM655368 RXI655364:RXI655368 SHE655364:SHE655368 SRA655364:SRA655368 TAW655364:TAW655368 TKS655364:TKS655368 TUO655364:TUO655368 UEK655364:UEK655368 UOG655364:UOG655368 UYC655364:UYC655368 VHY655364:VHY655368 VRU655364:VRU655368 WBQ655364:WBQ655368 WLM655364:WLM655368 WVI655364:WVI655368 A720900:A720904 IW720900:IW720904 SS720900:SS720904 ACO720900:ACO720904 AMK720900:AMK720904 AWG720900:AWG720904 BGC720900:BGC720904 BPY720900:BPY720904 BZU720900:BZU720904 CJQ720900:CJQ720904 CTM720900:CTM720904 DDI720900:DDI720904 DNE720900:DNE720904 DXA720900:DXA720904 EGW720900:EGW720904 EQS720900:EQS720904 FAO720900:FAO720904 FKK720900:FKK720904 FUG720900:FUG720904 GEC720900:GEC720904 GNY720900:GNY720904 GXU720900:GXU720904 HHQ720900:HHQ720904 HRM720900:HRM720904 IBI720900:IBI720904 ILE720900:ILE720904 IVA720900:IVA720904 JEW720900:JEW720904 JOS720900:JOS720904 JYO720900:JYO720904 KIK720900:KIK720904 KSG720900:KSG720904 LCC720900:LCC720904 LLY720900:LLY720904 LVU720900:LVU720904 MFQ720900:MFQ720904 MPM720900:MPM720904 MZI720900:MZI720904 NJE720900:NJE720904 NTA720900:NTA720904 OCW720900:OCW720904 OMS720900:OMS720904 OWO720900:OWO720904 PGK720900:PGK720904 PQG720900:PQG720904 QAC720900:QAC720904 QJY720900:QJY720904 QTU720900:QTU720904 RDQ720900:RDQ720904 RNM720900:RNM720904 RXI720900:RXI720904 SHE720900:SHE720904 SRA720900:SRA720904 TAW720900:TAW720904 TKS720900:TKS720904 TUO720900:TUO720904 UEK720900:UEK720904 UOG720900:UOG720904 UYC720900:UYC720904 VHY720900:VHY720904 VRU720900:VRU720904 WBQ720900:WBQ720904 WLM720900:WLM720904 WVI720900:WVI720904 A786436:A786440 IW786436:IW786440 SS786436:SS786440 ACO786436:ACO786440 AMK786436:AMK786440 AWG786436:AWG786440 BGC786436:BGC786440 BPY786436:BPY786440 BZU786436:BZU786440 CJQ786436:CJQ786440 CTM786436:CTM786440 DDI786436:DDI786440 DNE786436:DNE786440 DXA786436:DXA786440 EGW786436:EGW786440 EQS786436:EQS786440 FAO786436:FAO786440 FKK786436:FKK786440 FUG786436:FUG786440 GEC786436:GEC786440 GNY786436:GNY786440 GXU786436:GXU786440 HHQ786436:HHQ786440 HRM786436:HRM786440 IBI786436:IBI786440 ILE786436:ILE786440 IVA786436:IVA786440 JEW786436:JEW786440 JOS786436:JOS786440 JYO786436:JYO786440 KIK786436:KIK786440 KSG786436:KSG786440 LCC786436:LCC786440 LLY786436:LLY786440 LVU786436:LVU786440 MFQ786436:MFQ786440 MPM786436:MPM786440 MZI786436:MZI786440 NJE786436:NJE786440 NTA786436:NTA786440 OCW786436:OCW786440 OMS786436:OMS786440 OWO786436:OWO786440 PGK786436:PGK786440 PQG786436:PQG786440 QAC786436:QAC786440 QJY786436:QJY786440 QTU786436:QTU786440 RDQ786436:RDQ786440 RNM786436:RNM786440 RXI786436:RXI786440 SHE786436:SHE786440 SRA786436:SRA786440 TAW786436:TAW786440 TKS786436:TKS786440 TUO786436:TUO786440 UEK786436:UEK786440 UOG786436:UOG786440 UYC786436:UYC786440 VHY786436:VHY786440 VRU786436:VRU786440 WBQ786436:WBQ786440 WLM786436:WLM786440 WVI786436:WVI786440 A851972:A851976 IW851972:IW851976 SS851972:SS851976 ACO851972:ACO851976 AMK851972:AMK851976 AWG851972:AWG851976 BGC851972:BGC851976 BPY851972:BPY851976 BZU851972:BZU851976 CJQ851972:CJQ851976 CTM851972:CTM851976 DDI851972:DDI851976 DNE851972:DNE851976 DXA851972:DXA851976 EGW851972:EGW851976 EQS851972:EQS851976 FAO851972:FAO851976 FKK851972:FKK851976 FUG851972:FUG851976 GEC851972:GEC851976 GNY851972:GNY851976 GXU851972:GXU851976 HHQ851972:HHQ851976 HRM851972:HRM851976 IBI851972:IBI851976 ILE851972:ILE851976 IVA851972:IVA851976 JEW851972:JEW851976 JOS851972:JOS851976 JYO851972:JYO851976 KIK851972:KIK851976 KSG851972:KSG851976 LCC851972:LCC851976 LLY851972:LLY851976 LVU851972:LVU851976 MFQ851972:MFQ851976 MPM851972:MPM851976 MZI851972:MZI851976 NJE851972:NJE851976 NTA851972:NTA851976 OCW851972:OCW851976 OMS851972:OMS851976 OWO851972:OWO851976 PGK851972:PGK851976 PQG851972:PQG851976 QAC851972:QAC851976 QJY851972:QJY851976 QTU851972:QTU851976 RDQ851972:RDQ851976 RNM851972:RNM851976 RXI851972:RXI851976 SHE851972:SHE851976 SRA851972:SRA851976 TAW851972:TAW851976 TKS851972:TKS851976 TUO851972:TUO851976 UEK851972:UEK851976 UOG851972:UOG851976 UYC851972:UYC851976 VHY851972:VHY851976 VRU851972:VRU851976 WBQ851972:WBQ851976 WLM851972:WLM851976 WVI851972:WVI851976 A917508:A917512 IW917508:IW917512 SS917508:SS917512 ACO917508:ACO917512 AMK917508:AMK917512 AWG917508:AWG917512 BGC917508:BGC917512 BPY917508:BPY917512 BZU917508:BZU917512 CJQ917508:CJQ917512 CTM917508:CTM917512 DDI917508:DDI917512 DNE917508:DNE917512 DXA917508:DXA917512 EGW917508:EGW917512 EQS917508:EQS917512 FAO917508:FAO917512 FKK917508:FKK917512 FUG917508:FUG917512 GEC917508:GEC917512 GNY917508:GNY917512 GXU917508:GXU917512 HHQ917508:HHQ917512 HRM917508:HRM917512 IBI917508:IBI917512 ILE917508:ILE917512 IVA917508:IVA917512 JEW917508:JEW917512 JOS917508:JOS917512 JYO917508:JYO917512 KIK917508:KIK917512 KSG917508:KSG917512 LCC917508:LCC917512 LLY917508:LLY917512 LVU917508:LVU917512 MFQ917508:MFQ917512 MPM917508:MPM917512 MZI917508:MZI917512 NJE917508:NJE917512 NTA917508:NTA917512 OCW917508:OCW917512 OMS917508:OMS917512 OWO917508:OWO917512 PGK917508:PGK917512 PQG917508:PQG917512 QAC917508:QAC917512 QJY917508:QJY917512 QTU917508:QTU917512 RDQ917508:RDQ917512 RNM917508:RNM917512 RXI917508:RXI917512 SHE917508:SHE917512 SRA917508:SRA917512 TAW917508:TAW917512 TKS917508:TKS917512 TUO917508:TUO917512 UEK917508:UEK917512 UOG917508:UOG917512 UYC917508:UYC917512 VHY917508:VHY917512 VRU917508:VRU917512 WBQ917508:WBQ917512 WLM917508:WLM917512 WVI917508:WVI917512 A983044:A983048 IW983044:IW983048 SS983044:SS983048 ACO983044:ACO983048 AMK983044:AMK983048 AWG983044:AWG983048 BGC983044:BGC983048 BPY983044:BPY983048 BZU983044:BZU983048 CJQ983044:CJQ983048 CTM983044:CTM983048 DDI983044:DDI983048 DNE983044:DNE983048 DXA983044:DXA983048 EGW983044:EGW983048 EQS983044:EQS983048 FAO983044:FAO983048 FKK983044:FKK983048 FUG983044:FUG983048 GEC983044:GEC983048 GNY983044:GNY983048 GXU983044:GXU983048 HHQ983044:HHQ983048 HRM983044:HRM983048 IBI983044:IBI983048 ILE983044:ILE983048 IVA983044:IVA983048 JEW983044:JEW983048 JOS983044:JOS983048 JYO983044:JYO983048 KIK983044:KIK983048 KSG983044:KSG983048 LCC983044:LCC983048 LLY983044:LLY983048 LVU983044:LVU983048 MFQ983044:MFQ983048 MPM983044:MPM983048 MZI983044:MZI983048 NJE983044:NJE983048 NTA983044:NTA983048 OCW983044:OCW983048 OMS983044:OMS983048 OWO983044:OWO983048 PGK983044:PGK983048 PQG983044:PQG983048 QAC983044:QAC983048 QJY983044:QJY983048 QTU983044:QTU983048 RDQ983044:RDQ983048 RNM983044:RNM983048 RXI983044:RXI983048 SHE983044:SHE983048 SRA983044:SRA983048 TAW983044:TAW983048 TKS983044:TKS983048 TUO983044:TUO983048 UEK983044:UEK983048 UOG983044:UOG983048 UYC983044:UYC983048 VHY983044:VHY983048 VRU983044:VRU983048 WBQ983044:WBQ983048 WLM983044:WLM983048" xr:uid="{30FDD154-C109-4940-8157-7FA1B7B189A3}">
      <formula1>#REF!</formula1>
    </dataValidation>
  </dataValidations>
  <hyperlinks>
    <hyperlink ref="A15" location="Seguimiento!A1" display="VOLVER AL CUADRO" xr:uid="{7127D503-6483-4F6A-9E34-674CF20740F3}"/>
  </hyperlinks>
  <pageMargins left="0.7" right="0.7" top="0.75" bottom="0.75" header="0.3" footer="0.3"/>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Deisy Hernandez Sotto - GIT Control Interno</dc:creator>
  <cp:lastModifiedBy>Deisy Hernandez Sotto - GIT Control Interno</cp:lastModifiedBy>
  <dcterms:created xsi:type="dcterms:W3CDTF">2020-02-20T16:10:41Z</dcterms:created>
  <dcterms:modified xsi:type="dcterms:W3CDTF">2020-09-15T12:56:34Z</dcterms:modified>
</cp:coreProperties>
</file>