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  <Override PartName="/xl/threadedComments/threadedComment8.xml" ContentType="application/vnd.ms-excel.threadedcomments+xml"/>
  <Override PartName="/xl/threadedComments/threadedComment9.xml" ContentType="application/vnd.ms-excel.threadedcomments+xml"/>
  <Override PartName="/xl/threadedComments/threadedComment10.xml" ContentType="application/vnd.ms-excel.threadedcomments+xml"/>
  <Override PartName="/xl/threadedComments/threadedComment11.xml" ContentType="application/vnd.ms-excel.threadedcomments+xml"/>
  <Override PartName="/xl/threadedComments/threadedComment12.xml" ContentType="application/vnd.ms-excel.threadedcomments+xml"/>
  <Override PartName="/xl/threadedComments/threadedComment13.xml" ContentType="application/vnd.ms-excel.threadedcomments+xml"/>
  <Override PartName="/xl/threadedComments/threadedComment14.xml" ContentType="application/vnd.ms-excel.threadedcomments+xml"/>
  <Override PartName="/xl/threadedComments/threadedComment15.xml" ContentType="application/vnd.ms-excel.threadedcomments+xml"/>
  <Override PartName="/xl/threadedComments/threadedComment16.xml" ContentType="application/vnd.ms-excel.threadedcomments+xml"/>
  <Override PartName="/xl/threadedComments/threadedComment17.xml" ContentType="application/vnd.ms-excel.threadedcomments+xml"/>
  <Override PartName="/xl/threadedComments/threadedComment18.xml" ContentType="application/vnd.ms-excel.threadedcomments+xml"/>
  <Override PartName="/xl/threadedComments/threadedComment19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6FEEDB1A-5F4F-4DFB-BDA3-B3913876C41A}" xr6:coauthVersionLast="45" xr6:coauthVersionMax="45" xr10:uidLastSave="{00000000-0000-0000-0000-000000000000}"/>
  <bookViews>
    <workbookView xWindow="-120" yWindow="-120" windowWidth="20730" windowHeight="11280" tabRatio="724" xr2:uid="{F57C3636-7D9C-4619-BD0C-B661F89FCFC7}"/>
  </bookViews>
  <sheets>
    <sheet name="Composición" sheetId="5" r:id="rId1"/>
    <sheet name="21.1.1" sheetId="16" r:id="rId2"/>
    <sheet name="21.1.2" sheetId="17" r:id="rId3"/>
    <sheet name="21.1.3" sheetId="3" r:id="rId4"/>
    <sheet name="21.1.4" sheetId="35" r:id="rId5"/>
    <sheet name="21.1.5" sheetId="19" r:id="rId6"/>
    <sheet name="21.1.6" sheetId="36" r:id="rId7"/>
    <sheet name="21.1.7" sheetId="37" r:id="rId8"/>
    <sheet name="21.1.1.8" sheetId="38" r:id="rId9"/>
    <sheet name="21.1.9" sheetId="25" r:id="rId10"/>
    <sheet name="21.1.10" sheetId="26" r:id="rId11"/>
    <sheet name="21.1.11" sheetId="27" r:id="rId12"/>
    <sheet name="21.1.12" sheetId="28" r:id="rId13"/>
    <sheet name="21.1.13" sheetId="29" r:id="rId14"/>
    <sheet name="21.1.14" sheetId="30" r:id="rId15"/>
    <sheet name="21.1.15" sheetId="31" r:id="rId16"/>
    <sheet name="21.1.16" sheetId="32" r:id="rId17"/>
    <sheet name="21.1.17" sheetId="33" r:id="rId18"/>
    <sheet name="21.1.18" sheetId="34" r:id="rId19"/>
    <sheet name="21.2" sheetId="11" r:id="rId20"/>
    <sheet name="Listas" sheetId="4" state="hidden" r:id="rId21"/>
  </sheets>
  <definedNames>
    <definedName name="_ftn1" localSheetId="1">'21.1.1'!#REF!</definedName>
    <definedName name="_ftn1" localSheetId="8">'21.1.1.8'!#REF!</definedName>
    <definedName name="_ftn1" localSheetId="10">'21.1.10'!#REF!</definedName>
    <definedName name="_ftn1" localSheetId="11">'21.1.11'!#REF!</definedName>
    <definedName name="_ftn1" localSheetId="12">'21.1.12'!#REF!</definedName>
    <definedName name="_ftn1" localSheetId="13">'21.1.13'!#REF!</definedName>
    <definedName name="_ftn1" localSheetId="14">'21.1.14'!#REF!</definedName>
    <definedName name="_ftn1" localSheetId="15">'21.1.15'!#REF!</definedName>
    <definedName name="_ftn1" localSheetId="16">'21.1.16'!#REF!</definedName>
    <definedName name="_ftn1" localSheetId="17">'21.1.17'!#REF!</definedName>
    <definedName name="_ftn1" localSheetId="18">'21.1.18'!#REF!</definedName>
    <definedName name="_ftn1" localSheetId="2">'21.1.2'!#REF!</definedName>
    <definedName name="_ftn1" localSheetId="3">'21.1.3'!#REF!</definedName>
    <definedName name="_ftn1" localSheetId="4">'21.1.4'!#REF!</definedName>
    <definedName name="_ftn1" localSheetId="5">'21.1.5'!#REF!</definedName>
    <definedName name="_ftn1" localSheetId="6">'21.1.6'!#REF!</definedName>
    <definedName name="_ftn1" localSheetId="7">'21.1.7'!#REF!</definedName>
    <definedName name="_ftn1" localSheetId="9">'21.1.9'!#REF!</definedName>
    <definedName name="_ftn1" localSheetId="19">'21.2'!#REF!</definedName>
    <definedName name="_ftn2" localSheetId="1">'21.1.1'!#REF!</definedName>
    <definedName name="_ftn2" localSheetId="8">'21.1.1.8'!#REF!</definedName>
    <definedName name="_ftn2" localSheetId="10">'21.1.10'!#REF!</definedName>
    <definedName name="_ftn2" localSheetId="11">'21.1.11'!#REF!</definedName>
    <definedName name="_ftn2" localSheetId="12">'21.1.12'!#REF!</definedName>
    <definedName name="_ftn2" localSheetId="13">'21.1.13'!#REF!</definedName>
    <definedName name="_ftn2" localSheetId="14">'21.1.14'!#REF!</definedName>
    <definedName name="_ftn2" localSheetId="15">'21.1.15'!#REF!</definedName>
    <definedName name="_ftn2" localSheetId="16">'21.1.16'!#REF!</definedName>
    <definedName name="_ftn2" localSheetId="17">'21.1.17'!#REF!</definedName>
    <definedName name="_ftn2" localSheetId="18">'21.1.18'!#REF!</definedName>
    <definedName name="_ftn2" localSheetId="2">'21.1.2'!#REF!</definedName>
    <definedName name="_ftn2" localSheetId="3">'21.1.3'!#REF!</definedName>
    <definedName name="_ftn2" localSheetId="4">'21.1.4'!#REF!</definedName>
    <definedName name="_ftn2" localSheetId="5">'21.1.5'!#REF!</definedName>
    <definedName name="_ftn2" localSheetId="6">'21.1.6'!#REF!</definedName>
    <definedName name="_ftn2" localSheetId="7">'21.1.7'!#REF!</definedName>
    <definedName name="_ftn2" localSheetId="9">'21.1.9'!#REF!</definedName>
    <definedName name="_ftn2" localSheetId="19">'21.2'!#REF!</definedName>
    <definedName name="_ftn3" localSheetId="1">'21.1.1'!#REF!</definedName>
    <definedName name="_ftn3" localSheetId="8">'21.1.1.8'!#REF!</definedName>
    <definedName name="_ftn3" localSheetId="10">'21.1.10'!#REF!</definedName>
    <definedName name="_ftn3" localSheetId="11">'21.1.11'!#REF!</definedName>
    <definedName name="_ftn3" localSheetId="12">'21.1.12'!#REF!</definedName>
    <definedName name="_ftn3" localSheetId="13">'21.1.13'!#REF!</definedName>
    <definedName name="_ftn3" localSheetId="14">'21.1.14'!#REF!</definedName>
    <definedName name="_ftn3" localSheetId="15">'21.1.15'!#REF!</definedName>
    <definedName name="_ftn3" localSheetId="16">'21.1.16'!#REF!</definedName>
    <definedName name="_ftn3" localSheetId="17">'21.1.17'!#REF!</definedName>
    <definedName name="_ftn3" localSheetId="18">'21.1.18'!#REF!</definedName>
    <definedName name="_ftn3" localSheetId="2">'21.1.2'!#REF!</definedName>
    <definedName name="_ftn3" localSheetId="3">'21.1.3'!#REF!</definedName>
    <definedName name="_ftn3" localSheetId="4">'21.1.4'!#REF!</definedName>
    <definedName name="_ftn3" localSheetId="5">'21.1.5'!#REF!</definedName>
    <definedName name="_ftn3" localSheetId="6">'21.1.6'!#REF!</definedName>
    <definedName name="_ftn3" localSheetId="7">'21.1.7'!#REF!</definedName>
    <definedName name="_ftn3" localSheetId="9">'21.1.9'!#REF!</definedName>
    <definedName name="_ftn3" localSheetId="19">'21.2'!#REF!</definedName>
    <definedName name="_ftn4" localSheetId="1">'21.1.1'!#REF!</definedName>
    <definedName name="_ftn4" localSheetId="8">'21.1.1.8'!#REF!</definedName>
    <definedName name="_ftn4" localSheetId="10">'21.1.10'!#REF!</definedName>
    <definedName name="_ftn4" localSheetId="11">'21.1.11'!#REF!</definedName>
    <definedName name="_ftn4" localSheetId="12">'21.1.12'!#REF!</definedName>
    <definedName name="_ftn4" localSheetId="13">'21.1.13'!#REF!</definedName>
    <definedName name="_ftn4" localSheetId="14">'21.1.14'!#REF!</definedName>
    <definedName name="_ftn4" localSheetId="15">'21.1.15'!#REF!</definedName>
    <definedName name="_ftn4" localSheetId="16">'21.1.16'!#REF!</definedName>
    <definedName name="_ftn4" localSheetId="17">'21.1.17'!#REF!</definedName>
    <definedName name="_ftn4" localSheetId="18">'21.1.18'!#REF!</definedName>
    <definedName name="_ftn4" localSheetId="2">'21.1.2'!#REF!</definedName>
    <definedName name="_ftn4" localSheetId="3">'21.1.3'!#REF!</definedName>
    <definedName name="_ftn4" localSheetId="4">'21.1.4'!#REF!</definedName>
    <definedName name="_ftn4" localSheetId="5">'21.1.5'!#REF!</definedName>
    <definedName name="_ftn4" localSheetId="6">'21.1.6'!#REF!</definedName>
    <definedName name="_ftn4" localSheetId="7">'21.1.7'!#REF!</definedName>
    <definedName name="_ftn4" localSheetId="9">'21.1.9'!#REF!</definedName>
    <definedName name="_ftn4" localSheetId="19">'21.2'!#REF!</definedName>
    <definedName name="_ftn5" localSheetId="1">'21.1.1'!#REF!</definedName>
    <definedName name="_ftn5" localSheetId="8">'21.1.1.8'!#REF!</definedName>
    <definedName name="_ftn5" localSheetId="10">'21.1.10'!#REF!</definedName>
    <definedName name="_ftn5" localSheetId="11">'21.1.11'!#REF!</definedName>
    <definedName name="_ftn5" localSheetId="12">'21.1.12'!#REF!</definedName>
    <definedName name="_ftn5" localSheetId="13">'21.1.13'!#REF!</definedName>
    <definedName name="_ftn5" localSheetId="14">'21.1.14'!#REF!</definedName>
    <definedName name="_ftn5" localSheetId="15">'21.1.15'!#REF!</definedName>
    <definedName name="_ftn5" localSheetId="16">'21.1.16'!#REF!</definedName>
    <definedName name="_ftn5" localSheetId="17">'21.1.17'!#REF!</definedName>
    <definedName name="_ftn5" localSheetId="18">'21.1.18'!#REF!</definedName>
    <definedName name="_ftn5" localSheetId="2">'21.1.2'!#REF!</definedName>
    <definedName name="_ftn5" localSheetId="3">'21.1.3'!#REF!</definedName>
    <definedName name="_ftn5" localSheetId="4">'21.1.4'!#REF!</definedName>
    <definedName name="_ftn5" localSheetId="5">'21.1.5'!#REF!</definedName>
    <definedName name="_ftn5" localSheetId="6">'21.1.6'!#REF!</definedName>
    <definedName name="_ftn5" localSheetId="7">'21.1.7'!#REF!</definedName>
    <definedName name="_ftn5" localSheetId="9">'21.1.9'!#REF!</definedName>
    <definedName name="_ftn5" localSheetId="19">'21.2'!#REF!</definedName>
    <definedName name="_ftn6" localSheetId="1">'21.1.1'!#REF!</definedName>
    <definedName name="_ftn6" localSheetId="8">'21.1.1.8'!#REF!</definedName>
    <definedName name="_ftn6" localSheetId="10">'21.1.10'!#REF!</definedName>
    <definedName name="_ftn6" localSheetId="11">'21.1.11'!#REF!</definedName>
    <definedName name="_ftn6" localSheetId="12">'21.1.12'!#REF!</definedName>
    <definedName name="_ftn6" localSheetId="13">'21.1.13'!#REF!</definedName>
    <definedName name="_ftn6" localSheetId="14">'21.1.14'!#REF!</definedName>
    <definedName name="_ftn6" localSheetId="15">'21.1.15'!#REF!</definedName>
    <definedName name="_ftn6" localSheetId="16">'21.1.16'!#REF!</definedName>
    <definedName name="_ftn6" localSheetId="17">'21.1.17'!#REF!</definedName>
    <definedName name="_ftn6" localSheetId="18">'21.1.18'!#REF!</definedName>
    <definedName name="_ftn6" localSheetId="2">'21.1.2'!#REF!</definedName>
    <definedName name="_ftn6" localSheetId="3">'21.1.3'!#REF!</definedName>
    <definedName name="_ftn6" localSheetId="4">'21.1.4'!#REF!</definedName>
    <definedName name="_ftn6" localSheetId="5">'21.1.5'!#REF!</definedName>
    <definedName name="_ftn6" localSheetId="6">'21.1.6'!#REF!</definedName>
    <definedName name="_ftn6" localSheetId="7">'21.1.7'!#REF!</definedName>
    <definedName name="_ftn6" localSheetId="9">'21.1.9'!#REF!</definedName>
    <definedName name="_ftn6" localSheetId="19">'21.2'!#REF!</definedName>
    <definedName name="_ftnref1" localSheetId="1">'21.1.1'!#REF!</definedName>
    <definedName name="_ftnref1" localSheetId="8">'21.1.1.8'!#REF!</definedName>
    <definedName name="_ftnref1" localSheetId="10">'21.1.10'!#REF!</definedName>
    <definedName name="_ftnref1" localSheetId="11">'21.1.11'!#REF!</definedName>
    <definedName name="_ftnref1" localSheetId="12">'21.1.12'!#REF!</definedName>
    <definedName name="_ftnref1" localSheetId="13">'21.1.13'!#REF!</definedName>
    <definedName name="_ftnref1" localSheetId="14">'21.1.14'!#REF!</definedName>
    <definedName name="_ftnref1" localSheetId="15">'21.1.15'!#REF!</definedName>
    <definedName name="_ftnref1" localSheetId="16">'21.1.16'!#REF!</definedName>
    <definedName name="_ftnref1" localSheetId="17">'21.1.17'!#REF!</definedName>
    <definedName name="_ftnref1" localSheetId="18">'21.1.18'!#REF!</definedName>
    <definedName name="_ftnref1" localSheetId="2">'21.1.2'!#REF!</definedName>
    <definedName name="_ftnref1" localSheetId="3">'21.1.3'!#REF!</definedName>
    <definedName name="_ftnref1" localSheetId="4">'21.1.4'!#REF!</definedName>
    <definedName name="_ftnref1" localSheetId="5">'21.1.5'!#REF!</definedName>
    <definedName name="_ftnref1" localSheetId="6">'21.1.6'!#REF!</definedName>
    <definedName name="_ftnref1" localSheetId="7">'21.1.7'!#REF!</definedName>
    <definedName name="_ftnref1" localSheetId="9">'21.1.9'!#REF!</definedName>
    <definedName name="_ftnref1" localSheetId="19">'21.2'!#REF!</definedName>
    <definedName name="_ftnref2" localSheetId="1">'21.1.1'!#REF!</definedName>
    <definedName name="_ftnref2" localSheetId="8">'21.1.1.8'!#REF!</definedName>
    <definedName name="_ftnref2" localSheetId="10">'21.1.10'!#REF!</definedName>
    <definedName name="_ftnref2" localSheetId="11">'21.1.11'!#REF!</definedName>
    <definedName name="_ftnref2" localSheetId="12">'21.1.12'!#REF!</definedName>
    <definedName name="_ftnref2" localSheetId="13">'21.1.13'!#REF!</definedName>
    <definedName name="_ftnref2" localSheetId="14">'21.1.14'!#REF!</definedName>
    <definedName name="_ftnref2" localSheetId="15">'21.1.15'!#REF!</definedName>
    <definedName name="_ftnref2" localSheetId="16">'21.1.16'!#REF!</definedName>
    <definedName name="_ftnref2" localSheetId="17">'21.1.17'!#REF!</definedName>
    <definedName name="_ftnref2" localSheetId="18">'21.1.18'!#REF!</definedName>
    <definedName name="_ftnref2" localSheetId="2">'21.1.2'!#REF!</definedName>
    <definedName name="_ftnref2" localSheetId="3">'21.1.3'!#REF!</definedName>
    <definedName name="_ftnref2" localSheetId="4">'21.1.4'!#REF!</definedName>
    <definedName name="_ftnref2" localSheetId="5">'21.1.5'!#REF!</definedName>
    <definedName name="_ftnref2" localSheetId="6">'21.1.6'!#REF!</definedName>
    <definedName name="_ftnref2" localSheetId="7">'21.1.7'!#REF!</definedName>
    <definedName name="_ftnref2" localSheetId="9">'21.1.9'!#REF!</definedName>
    <definedName name="_ftnref2" localSheetId="19">'21.2'!#REF!</definedName>
    <definedName name="_ftnref3" localSheetId="1">'21.1.1'!#REF!</definedName>
    <definedName name="_ftnref3" localSheetId="8">'21.1.1.8'!#REF!</definedName>
    <definedName name="_ftnref3" localSheetId="10">'21.1.10'!#REF!</definedName>
    <definedName name="_ftnref3" localSheetId="11">'21.1.11'!#REF!</definedName>
    <definedName name="_ftnref3" localSheetId="12">'21.1.12'!#REF!</definedName>
    <definedName name="_ftnref3" localSheetId="13">'21.1.13'!#REF!</definedName>
    <definedName name="_ftnref3" localSheetId="14">'21.1.14'!#REF!</definedName>
    <definedName name="_ftnref3" localSheetId="15">'21.1.15'!#REF!</definedName>
    <definedName name="_ftnref3" localSheetId="16">'21.1.16'!#REF!</definedName>
    <definedName name="_ftnref3" localSheetId="17">'21.1.17'!#REF!</definedName>
    <definedName name="_ftnref3" localSheetId="18">'21.1.18'!#REF!</definedName>
    <definedName name="_ftnref3" localSheetId="2">'21.1.2'!#REF!</definedName>
    <definedName name="_ftnref3" localSheetId="3">'21.1.3'!#REF!</definedName>
    <definedName name="_ftnref3" localSheetId="4">'21.1.4'!#REF!</definedName>
    <definedName name="_ftnref3" localSheetId="5">'21.1.5'!#REF!</definedName>
    <definedName name="_ftnref3" localSheetId="6">'21.1.6'!#REF!</definedName>
    <definedName name="_ftnref3" localSheetId="7">'21.1.7'!#REF!</definedName>
    <definedName name="_ftnref3" localSheetId="9">'21.1.9'!#REF!</definedName>
    <definedName name="_ftnref3" localSheetId="19">'21.2'!#REF!</definedName>
    <definedName name="_ftnref4" localSheetId="1">'21.1.1'!#REF!</definedName>
    <definedName name="_ftnref4" localSheetId="8">'21.1.1.8'!#REF!</definedName>
    <definedName name="_ftnref4" localSheetId="10">'21.1.10'!#REF!</definedName>
    <definedName name="_ftnref4" localSheetId="11">'21.1.11'!#REF!</definedName>
    <definedName name="_ftnref4" localSheetId="12">'21.1.12'!#REF!</definedName>
    <definedName name="_ftnref4" localSheetId="13">'21.1.13'!#REF!</definedName>
    <definedName name="_ftnref4" localSheetId="14">'21.1.14'!#REF!</definedName>
    <definedName name="_ftnref4" localSheetId="15">'21.1.15'!#REF!</definedName>
    <definedName name="_ftnref4" localSheetId="16">'21.1.16'!#REF!</definedName>
    <definedName name="_ftnref4" localSheetId="17">'21.1.17'!#REF!</definedName>
    <definedName name="_ftnref4" localSheetId="18">'21.1.18'!#REF!</definedName>
    <definedName name="_ftnref4" localSheetId="2">'21.1.2'!#REF!</definedName>
    <definedName name="_ftnref4" localSheetId="3">'21.1.3'!#REF!</definedName>
    <definedName name="_ftnref4" localSheetId="4">'21.1.4'!#REF!</definedName>
    <definedName name="_ftnref4" localSheetId="5">'21.1.5'!#REF!</definedName>
    <definedName name="_ftnref4" localSheetId="6">'21.1.6'!#REF!</definedName>
    <definedName name="_ftnref4" localSheetId="7">'21.1.7'!#REF!</definedName>
    <definedName name="_ftnref4" localSheetId="9">'21.1.9'!#REF!</definedName>
    <definedName name="_ftnref4" localSheetId="19">'21.2'!#REF!</definedName>
    <definedName name="_ftnref5" localSheetId="1">'21.1.1'!#REF!</definedName>
    <definedName name="_ftnref5" localSheetId="8">'21.1.1.8'!#REF!</definedName>
    <definedName name="_ftnref5" localSheetId="10">'21.1.10'!#REF!</definedName>
    <definedName name="_ftnref5" localSheetId="11">'21.1.11'!#REF!</definedName>
    <definedName name="_ftnref5" localSheetId="12">'21.1.12'!#REF!</definedName>
    <definedName name="_ftnref5" localSheetId="13">'21.1.13'!#REF!</definedName>
    <definedName name="_ftnref5" localSheetId="14">'21.1.14'!#REF!</definedName>
    <definedName name="_ftnref5" localSheetId="15">'21.1.15'!#REF!</definedName>
    <definedName name="_ftnref5" localSheetId="16">'21.1.16'!#REF!</definedName>
    <definedName name="_ftnref5" localSheetId="17">'21.1.17'!#REF!</definedName>
    <definedName name="_ftnref5" localSheetId="18">'21.1.18'!#REF!</definedName>
    <definedName name="_ftnref5" localSheetId="2">'21.1.2'!#REF!</definedName>
    <definedName name="_ftnref5" localSheetId="3">'21.1.3'!#REF!</definedName>
    <definedName name="_ftnref5" localSheetId="4">'21.1.4'!#REF!</definedName>
    <definedName name="_ftnref5" localSheetId="5">'21.1.5'!#REF!</definedName>
    <definedName name="_ftnref5" localSheetId="6">'21.1.6'!#REF!</definedName>
    <definedName name="_ftnref5" localSheetId="7">'21.1.7'!#REF!</definedName>
    <definedName name="_ftnref5" localSheetId="9">'21.1.9'!#REF!</definedName>
    <definedName name="_ftnref5" localSheetId="19">'21.2'!#REF!</definedName>
    <definedName name="_ftnref6" localSheetId="1">'21.1.1'!#REF!</definedName>
    <definedName name="_ftnref6" localSheetId="8">'21.1.1.8'!#REF!</definedName>
    <definedName name="_ftnref6" localSheetId="10">'21.1.10'!#REF!</definedName>
    <definedName name="_ftnref6" localSheetId="11">'21.1.11'!#REF!</definedName>
    <definedName name="_ftnref6" localSheetId="12">'21.1.12'!#REF!</definedName>
    <definedName name="_ftnref6" localSheetId="13">'21.1.13'!#REF!</definedName>
    <definedName name="_ftnref6" localSheetId="14">'21.1.14'!#REF!</definedName>
    <definedName name="_ftnref6" localSheetId="15">'21.1.15'!#REF!</definedName>
    <definedName name="_ftnref6" localSheetId="16">'21.1.16'!#REF!</definedName>
    <definedName name="_ftnref6" localSheetId="17">'21.1.17'!#REF!</definedName>
    <definedName name="_ftnref6" localSheetId="18">'21.1.18'!#REF!</definedName>
    <definedName name="_ftnref6" localSheetId="2">'21.1.2'!#REF!</definedName>
    <definedName name="_ftnref6" localSheetId="3">'21.1.3'!#REF!</definedName>
    <definedName name="_ftnref6" localSheetId="4">'21.1.4'!#REF!</definedName>
    <definedName name="_ftnref6" localSheetId="5">'21.1.5'!#REF!</definedName>
    <definedName name="_ftnref6" localSheetId="6">'21.1.6'!#REF!</definedName>
    <definedName name="_ftnref6" localSheetId="7">'21.1.7'!#REF!</definedName>
    <definedName name="_ftnref6" localSheetId="9">'21.1.9'!#REF!</definedName>
    <definedName name="_ftnref6" localSheetId="19">'21.2'!#REF!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6" i="5"/>
  <c r="D6" i="5"/>
  <c r="O84" i="38" l="1"/>
  <c r="I84" i="38"/>
  <c r="E84" i="38"/>
  <c r="O79" i="38"/>
  <c r="I79" i="38"/>
  <c r="E79" i="38"/>
  <c r="O74" i="38"/>
  <c r="I74" i="38"/>
  <c r="E74" i="38"/>
  <c r="O69" i="38"/>
  <c r="I69" i="38"/>
  <c r="E69" i="38"/>
  <c r="O64" i="38"/>
  <c r="I64" i="38"/>
  <c r="E64" i="38"/>
  <c r="O59" i="38"/>
  <c r="I59" i="38"/>
  <c r="E59" i="38"/>
  <c r="O54" i="38"/>
  <c r="I54" i="38"/>
  <c r="E54" i="38"/>
  <c r="O49" i="38"/>
  <c r="I49" i="38"/>
  <c r="E49" i="38"/>
  <c r="O44" i="38"/>
  <c r="I44" i="38"/>
  <c r="E44" i="38"/>
  <c r="O39" i="38"/>
  <c r="I39" i="38"/>
  <c r="E39" i="38"/>
  <c r="O34" i="38"/>
  <c r="I34" i="38"/>
  <c r="E34" i="38"/>
  <c r="O29" i="38"/>
  <c r="I29" i="38"/>
  <c r="E29" i="38"/>
  <c r="O24" i="38"/>
  <c r="I24" i="38"/>
  <c r="E24" i="38"/>
  <c r="O19" i="38"/>
  <c r="I19" i="38"/>
  <c r="E19" i="38"/>
  <c r="O14" i="38"/>
  <c r="I14" i="38"/>
  <c r="E14" i="38"/>
  <c r="O9" i="38"/>
  <c r="O8" i="38" s="1"/>
  <c r="I9" i="38"/>
  <c r="E9" i="38"/>
  <c r="E8" i="38" s="1"/>
  <c r="O69" i="37"/>
  <c r="I69" i="37"/>
  <c r="E69" i="37"/>
  <c r="O64" i="37"/>
  <c r="I64" i="37"/>
  <c r="E64" i="37"/>
  <c r="O59" i="37"/>
  <c r="I59" i="37"/>
  <c r="E59" i="37"/>
  <c r="O54" i="37"/>
  <c r="I54" i="37"/>
  <c r="E54" i="37"/>
  <c r="O49" i="37"/>
  <c r="I49" i="37"/>
  <c r="E49" i="37"/>
  <c r="O44" i="37"/>
  <c r="I44" i="37"/>
  <c r="E44" i="37"/>
  <c r="O39" i="37"/>
  <c r="I39" i="37"/>
  <c r="E39" i="37"/>
  <c r="O34" i="37"/>
  <c r="I34" i="37"/>
  <c r="E34" i="37"/>
  <c r="O29" i="37"/>
  <c r="I29" i="37"/>
  <c r="E29" i="37"/>
  <c r="O24" i="37"/>
  <c r="I24" i="37"/>
  <c r="E24" i="37"/>
  <c r="O19" i="37"/>
  <c r="I19" i="37"/>
  <c r="E19" i="37"/>
  <c r="O14" i="37"/>
  <c r="I14" i="37"/>
  <c r="E14" i="37"/>
  <c r="O9" i="37"/>
  <c r="I9" i="37"/>
  <c r="E9" i="37"/>
  <c r="O74" i="36"/>
  <c r="I74" i="36"/>
  <c r="E74" i="36"/>
  <c r="O69" i="36"/>
  <c r="I69" i="36"/>
  <c r="E69" i="36"/>
  <c r="O64" i="36"/>
  <c r="I64" i="36"/>
  <c r="E64" i="36"/>
  <c r="O59" i="36"/>
  <c r="I59" i="36"/>
  <c r="E59" i="36"/>
  <c r="O54" i="36"/>
  <c r="I54" i="36"/>
  <c r="E54" i="36"/>
  <c r="O49" i="36"/>
  <c r="I49" i="36"/>
  <c r="E49" i="36"/>
  <c r="O44" i="36"/>
  <c r="I44" i="36"/>
  <c r="E44" i="36"/>
  <c r="O39" i="36"/>
  <c r="I39" i="36"/>
  <c r="E39" i="36"/>
  <c r="O34" i="36"/>
  <c r="I34" i="36"/>
  <c r="E34" i="36"/>
  <c r="O29" i="36"/>
  <c r="I29" i="36"/>
  <c r="E29" i="36"/>
  <c r="O24" i="36"/>
  <c r="I24" i="36"/>
  <c r="E24" i="36"/>
  <c r="O19" i="36"/>
  <c r="I19" i="36"/>
  <c r="E19" i="36"/>
  <c r="O14" i="36"/>
  <c r="I14" i="36"/>
  <c r="E14" i="36"/>
  <c r="O9" i="36"/>
  <c r="I9" i="36"/>
  <c r="E9" i="36"/>
  <c r="E8" i="36" s="1"/>
  <c r="O12" i="35"/>
  <c r="I12" i="35"/>
  <c r="E12" i="35"/>
  <c r="O9" i="35"/>
  <c r="I9" i="35"/>
  <c r="E9" i="35"/>
  <c r="E8" i="35"/>
  <c r="I8" i="38" l="1"/>
  <c r="E8" i="37"/>
  <c r="I8" i="37"/>
  <c r="O8" i="37"/>
  <c r="O8" i="36"/>
  <c r="I8" i="36"/>
  <c r="I8" i="35"/>
  <c r="O8" i="35"/>
  <c r="O19" i="34"/>
  <c r="I19" i="34"/>
  <c r="E19" i="34"/>
  <c r="O14" i="34"/>
  <c r="I14" i="34"/>
  <c r="E14" i="34"/>
  <c r="O9" i="34"/>
  <c r="I9" i="34"/>
  <c r="E9" i="34"/>
  <c r="O204" i="33"/>
  <c r="I204" i="33"/>
  <c r="E204" i="33"/>
  <c r="O199" i="33"/>
  <c r="I199" i="33"/>
  <c r="E199" i="33"/>
  <c r="O194" i="33"/>
  <c r="I194" i="33"/>
  <c r="E194" i="33"/>
  <c r="O189" i="33"/>
  <c r="I189" i="33"/>
  <c r="E189" i="33"/>
  <c r="O184" i="33"/>
  <c r="I184" i="33"/>
  <c r="E184" i="33"/>
  <c r="O179" i="33"/>
  <c r="I179" i="33"/>
  <c r="E179" i="33"/>
  <c r="O174" i="33"/>
  <c r="I174" i="33"/>
  <c r="E174" i="33"/>
  <c r="O169" i="33"/>
  <c r="I169" i="33"/>
  <c r="E169" i="33"/>
  <c r="O164" i="33"/>
  <c r="I164" i="33"/>
  <c r="E164" i="33"/>
  <c r="O159" i="33"/>
  <c r="I159" i="33"/>
  <c r="E159" i="33"/>
  <c r="O154" i="33"/>
  <c r="I154" i="33"/>
  <c r="E154" i="33"/>
  <c r="O149" i="33"/>
  <c r="I149" i="33"/>
  <c r="E149" i="33"/>
  <c r="O144" i="33"/>
  <c r="I144" i="33"/>
  <c r="E144" i="33"/>
  <c r="O139" i="33"/>
  <c r="I139" i="33"/>
  <c r="E139" i="33"/>
  <c r="O134" i="33"/>
  <c r="I134" i="33"/>
  <c r="E134" i="33"/>
  <c r="O129" i="33"/>
  <c r="I129" i="33"/>
  <c r="E129" i="33"/>
  <c r="O124" i="33"/>
  <c r="I124" i="33"/>
  <c r="E124" i="33"/>
  <c r="O119" i="33"/>
  <c r="I119" i="33"/>
  <c r="E119" i="33"/>
  <c r="O114" i="33"/>
  <c r="I114" i="33"/>
  <c r="E114" i="33"/>
  <c r="O109" i="33"/>
  <c r="I109" i="33"/>
  <c r="E109" i="33"/>
  <c r="O104" i="33"/>
  <c r="I104" i="33"/>
  <c r="E104" i="33"/>
  <c r="O99" i="33"/>
  <c r="I99" i="33"/>
  <c r="E99" i="33"/>
  <c r="O94" i="33"/>
  <c r="I94" i="33"/>
  <c r="E94" i="33"/>
  <c r="O89" i="33"/>
  <c r="I89" i="33"/>
  <c r="E89" i="33"/>
  <c r="O84" i="33"/>
  <c r="I84" i="33"/>
  <c r="E84" i="33"/>
  <c r="O79" i="33"/>
  <c r="I79" i="33"/>
  <c r="E79" i="33"/>
  <c r="O74" i="33"/>
  <c r="I74" i="33"/>
  <c r="E74" i="33"/>
  <c r="O69" i="33"/>
  <c r="I69" i="33"/>
  <c r="E69" i="33"/>
  <c r="O64" i="33"/>
  <c r="I64" i="33"/>
  <c r="E64" i="33"/>
  <c r="O59" i="33"/>
  <c r="I59" i="33"/>
  <c r="E59" i="33"/>
  <c r="O54" i="33"/>
  <c r="I54" i="33"/>
  <c r="E54" i="33"/>
  <c r="O49" i="33"/>
  <c r="I49" i="33"/>
  <c r="E49" i="33"/>
  <c r="O44" i="33"/>
  <c r="I44" i="33"/>
  <c r="E44" i="33"/>
  <c r="O39" i="33"/>
  <c r="I39" i="33"/>
  <c r="E39" i="33"/>
  <c r="O34" i="33"/>
  <c r="I34" i="33"/>
  <c r="E34" i="33"/>
  <c r="O29" i="33"/>
  <c r="I29" i="33"/>
  <c r="E29" i="33"/>
  <c r="O24" i="33"/>
  <c r="I24" i="33"/>
  <c r="E24" i="33"/>
  <c r="O19" i="33"/>
  <c r="I19" i="33"/>
  <c r="E19" i="33"/>
  <c r="O14" i="33"/>
  <c r="I14" i="33"/>
  <c r="E14" i="33"/>
  <c r="O9" i="33"/>
  <c r="I9" i="33"/>
  <c r="E9" i="33"/>
  <c r="O39" i="32"/>
  <c r="I39" i="32"/>
  <c r="E39" i="32"/>
  <c r="O34" i="32"/>
  <c r="I34" i="32"/>
  <c r="E34" i="32"/>
  <c r="O29" i="32"/>
  <c r="I29" i="32"/>
  <c r="E29" i="32"/>
  <c r="O24" i="32"/>
  <c r="I24" i="32"/>
  <c r="E24" i="32"/>
  <c r="O19" i="32"/>
  <c r="I19" i="32"/>
  <c r="E19" i="32"/>
  <c r="O14" i="32"/>
  <c r="I14" i="32"/>
  <c r="E14" i="32"/>
  <c r="O9" i="32"/>
  <c r="I9" i="32"/>
  <c r="E9" i="32"/>
  <c r="O99" i="31"/>
  <c r="I99" i="31"/>
  <c r="E99" i="31"/>
  <c r="O94" i="31"/>
  <c r="I94" i="31"/>
  <c r="E94" i="31"/>
  <c r="O89" i="31"/>
  <c r="I89" i="31"/>
  <c r="E89" i="31"/>
  <c r="O84" i="31"/>
  <c r="I84" i="31"/>
  <c r="E84" i="31"/>
  <c r="O79" i="31"/>
  <c r="I79" i="31"/>
  <c r="E79" i="31"/>
  <c r="O74" i="31"/>
  <c r="I74" i="31"/>
  <c r="E74" i="31"/>
  <c r="O69" i="31"/>
  <c r="I69" i="31"/>
  <c r="E69" i="31"/>
  <c r="O64" i="31"/>
  <c r="I64" i="31"/>
  <c r="E64" i="31"/>
  <c r="O59" i="31"/>
  <c r="I59" i="31"/>
  <c r="E59" i="31"/>
  <c r="O54" i="31"/>
  <c r="I54" i="31"/>
  <c r="E54" i="31"/>
  <c r="O49" i="31"/>
  <c r="I49" i="31"/>
  <c r="E49" i="31"/>
  <c r="O44" i="31"/>
  <c r="I44" i="31"/>
  <c r="E44" i="31"/>
  <c r="O39" i="31"/>
  <c r="I39" i="31"/>
  <c r="E39" i="31"/>
  <c r="O34" i="31"/>
  <c r="I34" i="31"/>
  <c r="E34" i="31"/>
  <c r="O29" i="31"/>
  <c r="I29" i="31"/>
  <c r="E29" i="31"/>
  <c r="O24" i="31"/>
  <c r="I24" i="31"/>
  <c r="E24" i="31"/>
  <c r="O19" i="31"/>
  <c r="I19" i="31"/>
  <c r="E19" i="31"/>
  <c r="O14" i="31"/>
  <c r="I14" i="31"/>
  <c r="E14" i="31"/>
  <c r="O9" i="31"/>
  <c r="I9" i="31"/>
  <c r="E9" i="31"/>
  <c r="O24" i="30"/>
  <c r="I24" i="30"/>
  <c r="E24" i="30"/>
  <c r="O19" i="30"/>
  <c r="I19" i="30"/>
  <c r="E19" i="30"/>
  <c r="O14" i="30"/>
  <c r="I14" i="30"/>
  <c r="E14" i="30"/>
  <c r="O9" i="30"/>
  <c r="I9" i="30"/>
  <c r="E9" i="30"/>
  <c r="O34" i="29"/>
  <c r="I34" i="29"/>
  <c r="E34" i="29"/>
  <c r="O29" i="29"/>
  <c r="I29" i="29"/>
  <c r="E29" i="29"/>
  <c r="O24" i="29"/>
  <c r="I24" i="29"/>
  <c r="E24" i="29"/>
  <c r="O19" i="29"/>
  <c r="I19" i="29"/>
  <c r="E19" i="29"/>
  <c r="O14" i="29"/>
  <c r="I14" i="29"/>
  <c r="E14" i="29"/>
  <c r="O9" i="29"/>
  <c r="I9" i="29"/>
  <c r="E9" i="29"/>
  <c r="O24" i="28"/>
  <c r="I24" i="28"/>
  <c r="E24" i="28"/>
  <c r="O19" i="28"/>
  <c r="I19" i="28"/>
  <c r="E19" i="28"/>
  <c r="O14" i="28"/>
  <c r="I14" i="28"/>
  <c r="E14" i="28"/>
  <c r="O9" i="28"/>
  <c r="I9" i="28"/>
  <c r="E9" i="28"/>
  <c r="O14" i="27"/>
  <c r="I14" i="27"/>
  <c r="E14" i="27"/>
  <c r="O9" i="27"/>
  <c r="I9" i="27"/>
  <c r="E9" i="27"/>
  <c r="O18" i="26"/>
  <c r="I18" i="26"/>
  <c r="E18" i="26"/>
  <c r="O13" i="26"/>
  <c r="I13" i="26"/>
  <c r="E13" i="26"/>
  <c r="O8" i="26"/>
  <c r="I8" i="26"/>
  <c r="E8" i="26"/>
  <c r="O148" i="25"/>
  <c r="I148" i="25"/>
  <c r="E148" i="25"/>
  <c r="O143" i="25"/>
  <c r="I143" i="25"/>
  <c r="E143" i="25"/>
  <c r="O138" i="25"/>
  <c r="I138" i="25"/>
  <c r="E138" i="25"/>
  <c r="O133" i="25"/>
  <c r="I133" i="25"/>
  <c r="E133" i="25"/>
  <c r="O128" i="25"/>
  <c r="I128" i="25"/>
  <c r="E128" i="25"/>
  <c r="O123" i="25"/>
  <c r="I123" i="25"/>
  <c r="E123" i="25"/>
  <c r="O118" i="25"/>
  <c r="I118" i="25"/>
  <c r="E118" i="25"/>
  <c r="O113" i="25"/>
  <c r="I113" i="25"/>
  <c r="E113" i="25"/>
  <c r="O108" i="25"/>
  <c r="I108" i="25"/>
  <c r="E108" i="25"/>
  <c r="O103" i="25"/>
  <c r="I103" i="25"/>
  <c r="E103" i="25"/>
  <c r="O98" i="25"/>
  <c r="I98" i="25"/>
  <c r="E98" i="25"/>
  <c r="O93" i="25"/>
  <c r="I93" i="25"/>
  <c r="E93" i="25"/>
  <c r="O88" i="25"/>
  <c r="I88" i="25"/>
  <c r="E88" i="25"/>
  <c r="O83" i="25"/>
  <c r="I83" i="25"/>
  <c r="E83" i="25"/>
  <c r="O78" i="25"/>
  <c r="I78" i="25"/>
  <c r="E78" i="25"/>
  <c r="O73" i="25"/>
  <c r="I73" i="25"/>
  <c r="E73" i="25"/>
  <c r="O68" i="25"/>
  <c r="I68" i="25"/>
  <c r="E68" i="25"/>
  <c r="O63" i="25"/>
  <c r="I63" i="25"/>
  <c r="E63" i="25"/>
  <c r="O58" i="25"/>
  <c r="I58" i="25"/>
  <c r="E58" i="25"/>
  <c r="O53" i="25"/>
  <c r="I53" i="25"/>
  <c r="E53" i="25"/>
  <c r="O48" i="25"/>
  <c r="I48" i="25"/>
  <c r="E48" i="25"/>
  <c r="O43" i="25"/>
  <c r="I43" i="25"/>
  <c r="E43" i="25"/>
  <c r="O38" i="25"/>
  <c r="I38" i="25"/>
  <c r="E38" i="25"/>
  <c r="O33" i="25"/>
  <c r="I33" i="25"/>
  <c r="E33" i="25"/>
  <c r="O28" i="25"/>
  <c r="I28" i="25"/>
  <c r="E28" i="25"/>
  <c r="O23" i="25"/>
  <c r="I23" i="25"/>
  <c r="E23" i="25"/>
  <c r="O18" i="25"/>
  <c r="I18" i="25"/>
  <c r="E18" i="25"/>
  <c r="O13" i="25"/>
  <c r="I13" i="25"/>
  <c r="E13" i="25"/>
  <c r="O8" i="25"/>
  <c r="I8" i="25"/>
  <c r="E8" i="25"/>
  <c r="O89" i="19"/>
  <c r="I89" i="19"/>
  <c r="E89" i="19"/>
  <c r="O84" i="19"/>
  <c r="I84" i="19"/>
  <c r="E84" i="19"/>
  <c r="O79" i="19"/>
  <c r="I79" i="19"/>
  <c r="E79" i="19"/>
  <c r="O74" i="19"/>
  <c r="I74" i="19"/>
  <c r="E74" i="19"/>
  <c r="O69" i="19"/>
  <c r="I69" i="19"/>
  <c r="E69" i="19"/>
  <c r="O64" i="19"/>
  <c r="I64" i="19"/>
  <c r="E64" i="19"/>
  <c r="O59" i="19"/>
  <c r="I59" i="19"/>
  <c r="E59" i="19"/>
  <c r="O54" i="19"/>
  <c r="I54" i="19"/>
  <c r="E54" i="19"/>
  <c r="O49" i="19"/>
  <c r="I49" i="19"/>
  <c r="E49" i="19"/>
  <c r="O44" i="19"/>
  <c r="I44" i="19"/>
  <c r="E44" i="19"/>
  <c r="O39" i="19"/>
  <c r="I39" i="19"/>
  <c r="E39" i="19"/>
  <c r="O34" i="19"/>
  <c r="I34" i="19"/>
  <c r="E34" i="19"/>
  <c r="O29" i="19"/>
  <c r="I29" i="19"/>
  <c r="E29" i="19"/>
  <c r="O24" i="19"/>
  <c r="I24" i="19"/>
  <c r="E24" i="19"/>
  <c r="O19" i="19"/>
  <c r="I19" i="19"/>
  <c r="E19" i="19"/>
  <c r="O14" i="19"/>
  <c r="I14" i="19"/>
  <c r="E14" i="19"/>
  <c r="O9" i="19"/>
  <c r="I9" i="19"/>
  <c r="E9" i="19"/>
  <c r="O29" i="17"/>
  <c r="I29" i="17"/>
  <c r="E29" i="17"/>
  <c r="O24" i="17"/>
  <c r="I24" i="17"/>
  <c r="E24" i="17"/>
  <c r="O19" i="17"/>
  <c r="I19" i="17"/>
  <c r="E19" i="17"/>
  <c r="O14" i="17"/>
  <c r="I14" i="17"/>
  <c r="E14" i="17"/>
  <c r="O9" i="17"/>
  <c r="I9" i="17"/>
  <c r="E9" i="17"/>
  <c r="O14" i="16"/>
  <c r="I14" i="16"/>
  <c r="E14" i="16"/>
  <c r="O9" i="16"/>
  <c r="I9" i="16"/>
  <c r="E9" i="16"/>
  <c r="E8" i="17" l="1"/>
  <c r="O8" i="17"/>
  <c r="I8" i="17"/>
  <c r="I8" i="27"/>
  <c r="E8" i="28"/>
  <c r="E8" i="29"/>
  <c r="E8" i="33"/>
  <c r="E8" i="19"/>
  <c r="E8" i="30"/>
  <c r="E8" i="31"/>
  <c r="I8" i="33"/>
  <c r="E8" i="32"/>
  <c r="O8" i="33"/>
  <c r="O8" i="32"/>
  <c r="I8" i="32"/>
  <c r="I8" i="31"/>
  <c r="O8" i="31"/>
  <c r="I8" i="30"/>
  <c r="I8" i="29"/>
  <c r="O8" i="29"/>
  <c r="O8" i="28"/>
  <c r="I8" i="28"/>
  <c r="I8" i="19"/>
  <c r="O8" i="19"/>
  <c r="O8" i="16"/>
  <c r="I8" i="34"/>
  <c r="O8" i="34"/>
  <c r="O8" i="30"/>
  <c r="O8" i="27"/>
  <c r="E8" i="16"/>
  <c r="I8" i="16"/>
  <c r="E8" i="34"/>
  <c r="E8" i="27"/>
  <c r="O64" i="3"/>
  <c r="I64" i="3"/>
  <c r="E64" i="3"/>
  <c r="F9" i="5" l="1"/>
  <c r="F11" i="5"/>
  <c r="F13" i="5"/>
  <c r="F8" i="5"/>
  <c r="F10" i="5"/>
  <c r="F12" i="5"/>
  <c r="K7" i="11"/>
  <c r="L7" i="11"/>
  <c r="K11" i="11"/>
  <c r="L11" i="11"/>
  <c r="K15" i="11"/>
  <c r="L15" i="11"/>
  <c r="I15" i="11"/>
  <c r="E15" i="11"/>
  <c r="I11" i="11"/>
  <c r="E11" i="11"/>
  <c r="I7" i="11"/>
  <c r="E7" i="11"/>
  <c r="I6" i="11" l="1"/>
  <c r="L6" i="11"/>
  <c r="K6" i="11"/>
  <c r="E6" i="11"/>
  <c r="O59" i="3"/>
  <c r="I59" i="3"/>
  <c r="E59" i="3"/>
  <c r="O54" i="3"/>
  <c r="I54" i="3"/>
  <c r="E54" i="3"/>
  <c r="O49" i="3"/>
  <c r="I49" i="3"/>
  <c r="E49" i="3"/>
  <c r="O44" i="3"/>
  <c r="I44" i="3"/>
  <c r="E44" i="3"/>
  <c r="O39" i="3"/>
  <c r="I39" i="3"/>
  <c r="E39" i="3"/>
  <c r="O34" i="3"/>
  <c r="I34" i="3"/>
  <c r="E34" i="3"/>
  <c r="O29" i="3"/>
  <c r="I29" i="3"/>
  <c r="E29" i="3"/>
  <c r="O24" i="3"/>
  <c r="I24" i="3"/>
  <c r="E24" i="3"/>
  <c r="O19" i="3"/>
  <c r="I19" i="3"/>
  <c r="E19" i="3"/>
  <c r="O14" i="3"/>
  <c r="O9" i="3"/>
  <c r="I14" i="3"/>
  <c r="I9" i="3"/>
  <c r="E14" i="3"/>
  <c r="E9" i="3"/>
  <c r="O8" i="3" l="1"/>
  <c r="E8" i="3"/>
  <c r="I8" i="3"/>
  <c r="F14" i="5" l="1"/>
  <c r="F7" i="5"/>
  <c r="F15" i="5"/>
  <c r="F6" i="5" l="1"/>
</calcChain>
</file>

<file path=xl/sharedStrings.xml><?xml version="1.0" encoding="utf-8"?>
<sst xmlns="http://schemas.openxmlformats.org/spreadsheetml/2006/main" count="3459" uniqueCount="558">
  <si>
    <t>NOTA</t>
  </si>
  <si>
    <t>REVELACIONES GENERALES</t>
  </si>
  <si>
    <t>DESCRIPCIÓN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</si>
  <si>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</si>
  <si>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</si>
  <si>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</si>
  <si>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</si>
  <si>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</si>
  <si>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</si>
  <si>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</si>
  <si>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</si>
  <si>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</si>
  <si>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</si>
  <si>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</si>
  <si>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</si>
  <si>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</si>
  <si>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</si>
  <si>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</si>
  <si>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</si>
  <si>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</si>
  <si>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</si>
  <si>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</si>
  <si>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</si>
  <si>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</si>
  <si>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VARIACIÓN</t>
  </si>
  <si>
    <t>CÓDIGO CONTABLE</t>
  </si>
  <si>
    <t>NAT</t>
  </si>
  <si>
    <t>CONCEPTO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</si>
  <si>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</si>
  <si>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</si>
  <si>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</si>
  <si>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</si>
  <si>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</si>
  <si>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</si>
  <si>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</si>
  <si>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</si>
  <si>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</si>
  <si>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</si>
  <si>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</si>
  <si>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</si>
  <si>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</si>
  <si>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</si>
  <si>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</si>
  <si>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</si>
  <si>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</si>
  <si>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</si>
  <si>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</si>
  <si>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</si>
  <si>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</si>
  <si>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</si>
  <si>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</si>
  <si>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FECHA DE VENCIMIENTO
(dd/mm/aaaa)</t>
  </si>
  <si>
    <t>RESTRICCIONES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</si>
  <si>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</si>
  <si>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</si>
  <si>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</si>
  <si>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</si>
  <si>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NUEVAS RESTRICCIONES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</si>
  <si>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</si>
  <si>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</si>
  <si>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</si>
  <si>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</si>
  <si>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</si>
  <si>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</si>
  <si>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</si>
  <si>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</si>
  <si>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</si>
  <si>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</si>
  <si>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</si>
  <si>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</si>
  <si>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</si>
  <si>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</si>
  <si>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</si>
  <si>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</si>
  <si>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</si>
  <si>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</si>
  <si>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</si>
  <si>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</si>
  <si>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</si>
  <si>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DETALLE CONTABLE</t>
  </si>
  <si>
    <t>Anexo.</t>
  </si>
  <si>
    <t>2.4</t>
  </si>
  <si>
    <t>2.4.01</t>
  </si>
  <si>
    <t>2.4.02</t>
  </si>
  <si>
    <t>2.4.03</t>
  </si>
  <si>
    <t>2.4.06</t>
  </si>
  <si>
    <t>2.4.07</t>
  </si>
  <si>
    <t>2.4.10</t>
  </si>
  <si>
    <t>2.4.24</t>
  </si>
  <si>
    <t>2.4.30</t>
  </si>
  <si>
    <t>2.4.66</t>
  </si>
  <si>
    <t>2.4.70</t>
  </si>
  <si>
    <t>2.4.75</t>
  </si>
  <si>
    <t>2.4.80</t>
  </si>
  <si>
    <t>2.4.81</t>
  </si>
  <si>
    <t>2.4.83</t>
  </si>
  <si>
    <t>2.4.90</t>
  </si>
  <si>
    <t>2.4.95</t>
  </si>
  <si>
    <t>CUENTAS POR PAGAR</t>
  </si>
  <si>
    <t>ADQUISICIÓN DE BIENES Y SERVICIOS NACIONALES</t>
  </si>
  <si>
    <t>SUBVENCIONES POR PAGAR</t>
  </si>
  <si>
    <t>TRANSFERENCIAS POR PAGAR</t>
  </si>
  <si>
    <t>ADQUISICIÓN DE BIENES Y SERVICIOS DEL EXTERIOR</t>
  </si>
  <si>
    <t>RECURSOS A FAVOR DE TERCEROS</t>
  </si>
  <si>
    <t>RECURSOS DESTINADOS A LA FINANCIACIÓN DEL SISTEMA GENERAL DE SEGURIDAD SOCIAL EN SALUD</t>
  </si>
  <si>
    <t>DESCUENTOS DE NÓMINA</t>
  </si>
  <si>
    <t>SUBSIDIOS ASIGNADOS</t>
  </si>
  <si>
    <t>IMPUESTOS, CONTRIBUCIONES Y TASAS</t>
  </si>
  <si>
    <t>CRÉDITOS JUDICIALES</t>
  </si>
  <si>
    <t>SALDOS DISPONIBLES EN PATRIMONIOS AUTÓNOMOS Y OTROS RECURSOS ENTREGADOS EN ADMINISTRACIÓN</t>
  </si>
  <si>
    <t>RECURSOS RECIBIDOS  DE LOS SISTEMAS GENERALES DE PENSIONES Y RIESGOS LABORALES</t>
  </si>
  <si>
    <t>RECURSOS RECIBIDOS DEL SISTEMA DE SEGURIDAD SOCIAL EN SALUD</t>
  </si>
  <si>
    <t>ADMINISTRACIÓN Y PRESTACIÓN DE SERVICIOS DE SALUD</t>
  </si>
  <si>
    <t>ADMINISTRACIÓN DE LA SEGURIDAD SOCIAL EN SALUD</t>
  </si>
  <si>
    <t>OBLIGACIONES DE LOS FONDOS DE RESERVAS DE PENSIONES</t>
  </si>
  <si>
    <t>OTRAS CUENTAS POR PAGAR</t>
  </si>
  <si>
    <t>CUENTAS POR PAGAR A COSTO AMORTIZADO</t>
  </si>
  <si>
    <t>Adquisición de bienes y servicios nacionales</t>
  </si>
  <si>
    <t>Subvenciones por pagar</t>
  </si>
  <si>
    <t>Transferencias por pagar</t>
  </si>
  <si>
    <t>Adquisición de bienes y servicios del exterior</t>
  </si>
  <si>
    <t>Recursos a favor de terceros</t>
  </si>
  <si>
    <t>Recursos destinados a la financiación del sistema general de seguridad social en salud</t>
  </si>
  <si>
    <t>Descuentos de nómina</t>
  </si>
  <si>
    <t>Otras cuentas por pagar</t>
  </si>
  <si>
    <t>Cuentas por pagar a costo amortizado</t>
  </si>
  <si>
    <t>21.</t>
  </si>
  <si>
    <t>21.1.</t>
  </si>
  <si>
    <t>21.1.2</t>
  </si>
  <si>
    <t>21.1.1</t>
  </si>
  <si>
    <t>2.4.xx.xx</t>
  </si>
  <si>
    <t>Subcuenta 1</t>
  </si>
  <si>
    <t>Subcuenta 2</t>
  </si>
  <si>
    <t>Subcuenta …n</t>
  </si>
  <si>
    <t>2.4.01.01</t>
  </si>
  <si>
    <t>Bienes y servicios</t>
  </si>
  <si>
    <t>2.4.01.02</t>
  </si>
  <si>
    <t>Proyectos de inversión</t>
  </si>
  <si>
    <t>2.4.03.13</t>
  </si>
  <si>
    <t>Sistema general de seguridad social en salud</t>
  </si>
  <si>
    <t>2.4.03.15</t>
  </si>
  <si>
    <t>Otras transferencias</t>
  </si>
  <si>
    <t>2.4.03.16</t>
  </si>
  <si>
    <t>Sistema general de regalías</t>
  </si>
  <si>
    <t>2.4.03.17</t>
  </si>
  <si>
    <t>Sistema general de participaciones - participación para salud</t>
  </si>
  <si>
    <t>2.4.03.18</t>
  </si>
  <si>
    <t>Sistema general de participaciones - participación para educación</t>
  </si>
  <si>
    <t>2.4.03.19</t>
  </si>
  <si>
    <t>Sistema general de participaciones - participación para propósito general</t>
  </si>
  <si>
    <t>2.4.03.20</t>
  </si>
  <si>
    <t>Sistema general de participaciones - participación para pensiones - fondo nacional de pensiones de las entidades territoriales</t>
  </si>
  <si>
    <t>2.4.03.21</t>
  </si>
  <si>
    <t>Sistema general de participaciones - programas de alimentación escolar</t>
  </si>
  <si>
    <t>2.4.03.22</t>
  </si>
  <si>
    <t>Sistema general de participaciones - municipios y distritos con ribera sobre el río grande de la magdalena</t>
  </si>
  <si>
    <t>2.4.03.23</t>
  </si>
  <si>
    <t>Sistema general de participaciones - resguardos indígenas</t>
  </si>
  <si>
    <t>2.4.03.24</t>
  </si>
  <si>
    <t>Sistema general de participaciones - participación para agua potable y saneamiento básico</t>
  </si>
  <si>
    <t>2.4.03.25</t>
  </si>
  <si>
    <t>Sistema general de participaciones - atención integral a la primera infancia</t>
  </si>
  <si>
    <t>TASA DE INTERES
(%)</t>
  </si>
  <si>
    <t>NUEVA TASA DE INTERES
(%)</t>
  </si>
  <si>
    <t>BAJA EN CUENTAS DIFERENTES AL PAGO DE LA DEUDA</t>
  </si>
  <si>
    <t>2.4.02.05</t>
  </si>
  <si>
    <t>Subvención por recursos transferidos a las empresas públicas</t>
  </si>
  <si>
    <t>2.4.02.06</t>
  </si>
  <si>
    <t>Subvenciones por programas con otros sectores</t>
  </si>
  <si>
    <t>2.4.02.07</t>
  </si>
  <si>
    <t>Subvención a las instituciones prestadoras de servicios de salud con recursos de fonsaet</t>
  </si>
  <si>
    <t>2.4.02.90</t>
  </si>
  <si>
    <t>Otras subvenciones</t>
  </si>
  <si>
    <t>2.4.02.08</t>
  </si>
  <si>
    <t>Subvencion por diferencial de compensacion a refinadores o importadores de combustible</t>
  </si>
  <si>
    <t>2.4.07.01</t>
  </si>
  <si>
    <t>Deducción de impuestos</t>
  </si>
  <si>
    <t>2.4.07.02</t>
  </si>
  <si>
    <t>Regalías</t>
  </si>
  <si>
    <t>2.4.07.03</t>
  </si>
  <si>
    <t>Impuestos</t>
  </si>
  <si>
    <t>2.4.07.04</t>
  </si>
  <si>
    <t>Ventas por cuenta de terceros</t>
  </si>
  <si>
    <t>2.4.07.06</t>
  </si>
  <si>
    <t>Cobro cartera de terceros</t>
  </si>
  <si>
    <t>2.4.07.07</t>
  </si>
  <si>
    <t>Venta de bienes aprehendidos, incautados o declarados a favor de la nación</t>
  </si>
  <si>
    <t>2.4.07.08</t>
  </si>
  <si>
    <t>Recursos del sistema general de participaciones para los resguardos indígenas</t>
  </si>
  <si>
    <t>2.4.07.09</t>
  </si>
  <si>
    <t>Cuota de fomento</t>
  </si>
  <si>
    <t>2.4.07.10</t>
  </si>
  <si>
    <t>Seguro sobre préstamos</t>
  </si>
  <si>
    <t>2.4.07.19</t>
  </si>
  <si>
    <t>Recaudo de la sobretasa ambiental</t>
  </si>
  <si>
    <t>2.4.07.20</t>
  </si>
  <si>
    <t>Recaudos por clasificar</t>
  </si>
  <si>
    <t>2.4.07.22</t>
  </si>
  <si>
    <t>Estampillas</t>
  </si>
  <si>
    <t>2.4.07.23</t>
  </si>
  <si>
    <t>Fondo de solidaridad y redistribución del ingreso - servicios públicos</t>
  </si>
  <si>
    <t>2.4.07.25</t>
  </si>
  <si>
    <t>Venta de servicios públicos</t>
  </si>
  <si>
    <t>2.4.07.26</t>
  </si>
  <si>
    <t>Rendimientos financieros</t>
  </si>
  <si>
    <t>2.4.07.27</t>
  </si>
  <si>
    <t>Retención a contratistas por aportes al Sistema de Seguridad Social Integral</t>
  </si>
  <si>
    <t>2.4.07.90</t>
  </si>
  <si>
    <t>Otros recursos a favor de terceros</t>
  </si>
  <si>
    <t>2.4.10.01</t>
  </si>
  <si>
    <t>Proceso de compensación régimen contributivo</t>
  </si>
  <si>
    <t>2.4.10.02</t>
  </si>
  <si>
    <t>Prestaciones económicas regimenes especial y de excepcion</t>
  </si>
  <si>
    <t>2.4.10.03</t>
  </si>
  <si>
    <t>Upc régimen subsidiado</t>
  </si>
  <si>
    <t>2.4.10.04</t>
  </si>
  <si>
    <t>Atención e indemnizacion a víctimas de eventos terroristas, catastróficos o del conflicto y de accidentes de transito</t>
  </si>
  <si>
    <t>2.4.10.05</t>
  </si>
  <si>
    <t>Programas de promoción y prevención</t>
  </si>
  <si>
    <t>2.4.10.07</t>
  </si>
  <si>
    <t>Prestaciones excepcionales</t>
  </si>
  <si>
    <t>2.4.10.08</t>
  </si>
  <si>
    <t>Fortalecimiento de la red nacional de urgencias y eventos catastróficos</t>
  </si>
  <si>
    <t>2.4.10.09</t>
  </si>
  <si>
    <t>Inspección, vigilancia y control a las entidades territoriales</t>
  </si>
  <si>
    <t>2.4.10.10</t>
  </si>
  <si>
    <t>Devolución de cotizaciones</t>
  </si>
  <si>
    <t>2.4.10.11</t>
  </si>
  <si>
    <t>Gestión de cobro, manejo de información y servicios financieros EPS o EOC</t>
  </si>
  <si>
    <t>2.4.10.12</t>
  </si>
  <si>
    <t>Servicios de salud No PBS</t>
  </si>
  <si>
    <t>2.4.10.13</t>
  </si>
  <si>
    <t>Programas de salud</t>
  </si>
  <si>
    <t>2.4.10.14</t>
  </si>
  <si>
    <t>Licencias de maternidad y paternidad</t>
  </si>
  <si>
    <t>2.4.10.90</t>
  </si>
  <si>
    <t>Otros recursos destinados a la financiación del sistema general de seguridad social en salud</t>
  </si>
  <si>
    <t>2.4.24.01</t>
  </si>
  <si>
    <t>Aportes a fondos pensionales</t>
  </si>
  <si>
    <t>2.4.24.02</t>
  </si>
  <si>
    <t>Aportes a seguridad social en salud</t>
  </si>
  <si>
    <t>2.4.24.04</t>
  </si>
  <si>
    <t>Sindicatos</t>
  </si>
  <si>
    <t>2.4.24.05</t>
  </si>
  <si>
    <t>Cooperativas</t>
  </si>
  <si>
    <t>2.4.24.06</t>
  </si>
  <si>
    <t>Fondos de empleados</t>
  </si>
  <si>
    <t>2.4.24.07</t>
  </si>
  <si>
    <t>Libranzas</t>
  </si>
  <si>
    <t>2.4.24.08</t>
  </si>
  <si>
    <t>Contratos de medicina prepagada</t>
  </si>
  <si>
    <t>2.4.24.09</t>
  </si>
  <si>
    <t>Descuentos no autorizados</t>
  </si>
  <si>
    <t>2.4.24.10</t>
  </si>
  <si>
    <t>Fondos mutuos</t>
  </si>
  <si>
    <t>2.4.24.11</t>
  </si>
  <si>
    <t>Embargos judiciales</t>
  </si>
  <si>
    <t>2.4.24.12</t>
  </si>
  <si>
    <t>Seguros</t>
  </si>
  <si>
    <t>2.4.24.13</t>
  </si>
  <si>
    <t>Cuenta de ahorro para el fomento de la construcción (afc)</t>
  </si>
  <si>
    <t>2.4.24.90</t>
  </si>
  <si>
    <t>Otros descuentos de nómina</t>
  </si>
  <si>
    <t>2.4.30.01</t>
  </si>
  <si>
    <t>Vivienda</t>
  </si>
  <si>
    <t>2.4.30.02</t>
  </si>
  <si>
    <t>Educación</t>
  </si>
  <si>
    <t>2.4.30.04</t>
  </si>
  <si>
    <t>Asistencia social</t>
  </si>
  <si>
    <t>2.4.30.05</t>
  </si>
  <si>
    <t>Salud</t>
  </si>
  <si>
    <t>2.4.30.06</t>
  </si>
  <si>
    <t>Para compra de tierras</t>
  </si>
  <si>
    <t>2.4.30.07</t>
  </si>
  <si>
    <t>Para distritos de riego</t>
  </si>
  <si>
    <t>2.4.30.08</t>
  </si>
  <si>
    <t>Para centros de conciliación y comisarías</t>
  </si>
  <si>
    <t>2.4.30.11</t>
  </si>
  <si>
    <t>Servicio de energía</t>
  </si>
  <si>
    <t>2.4.30.12</t>
  </si>
  <si>
    <t>Servicio de acueducto</t>
  </si>
  <si>
    <t>2.4.30.13</t>
  </si>
  <si>
    <t>Servicio de alcantarillado</t>
  </si>
  <si>
    <t>2.4.30.14</t>
  </si>
  <si>
    <t>Servicio de aseo</t>
  </si>
  <si>
    <t>2.4.30.15</t>
  </si>
  <si>
    <t>Servicio de gas combustible</t>
  </si>
  <si>
    <t>2.4.30.16</t>
  </si>
  <si>
    <t>Servicio de telecomunicaciones</t>
  </si>
  <si>
    <t>2.4.30.17</t>
  </si>
  <si>
    <t>Al deporte</t>
  </si>
  <si>
    <t>2.4.30.18</t>
  </si>
  <si>
    <t>Al transporte, consumo e importación de combustible</t>
  </si>
  <si>
    <t>2.4.30.90</t>
  </si>
  <si>
    <t>Otros subsidios asignados</t>
  </si>
  <si>
    <t>2.4.40.01</t>
  </si>
  <si>
    <t>Impuesto sobre la renta y complementarios</t>
  </si>
  <si>
    <t>2.4.40.03</t>
  </si>
  <si>
    <t>Impuesto predial unificado</t>
  </si>
  <si>
    <t>2.4.40.04</t>
  </si>
  <si>
    <t>Impuesto de industria y comercio</t>
  </si>
  <si>
    <t>2.4.40.07</t>
  </si>
  <si>
    <t>Impuesto sobre aduana y recargos</t>
  </si>
  <si>
    <t>2.4.40.09</t>
  </si>
  <si>
    <t>Impuesto de registro</t>
  </si>
  <si>
    <t>2.4.40.10</t>
  </si>
  <si>
    <t>Regalías y compensaciones monetarias</t>
  </si>
  <si>
    <t>2.4.40.11</t>
  </si>
  <si>
    <t>Licencias, registro y salvoconducto</t>
  </si>
  <si>
    <t>2.4.40.14</t>
  </si>
  <si>
    <t>Cuota de fiscalización y auditaje</t>
  </si>
  <si>
    <t>2.4.40.16</t>
  </si>
  <si>
    <t>Impuesto sobre vehículos automotores</t>
  </si>
  <si>
    <t>2.4.40.17</t>
  </si>
  <si>
    <t>Intereses de mora</t>
  </si>
  <si>
    <t>2.4.40.19</t>
  </si>
  <si>
    <t>Impuesto de timbre</t>
  </si>
  <si>
    <t>2.4.40.20</t>
  </si>
  <si>
    <t>Gravamen a los movimientos financieros</t>
  </si>
  <si>
    <t>2.4.40.21</t>
  </si>
  <si>
    <t>Impuesto para preservar la seguridad democrática</t>
  </si>
  <si>
    <t>2.4.40.22</t>
  </si>
  <si>
    <t>Impuesto al patrimonio</t>
  </si>
  <si>
    <t>2.4.40.23</t>
  </si>
  <si>
    <t>Contribuciones</t>
  </si>
  <si>
    <t>2.4.40.24</t>
  </si>
  <si>
    <t>Tasas</t>
  </si>
  <si>
    <t>2.4.40.27</t>
  </si>
  <si>
    <t>Impuestos, contribuciones y tasas en el exterior</t>
  </si>
  <si>
    <t>2.4.40.29</t>
  </si>
  <si>
    <t>Impuesto nacional al consumo</t>
  </si>
  <si>
    <t>2.4.40.31</t>
  </si>
  <si>
    <t>Impuesto a la riqueza</t>
  </si>
  <si>
    <t>2.4.40.32</t>
  </si>
  <si>
    <t>Impuesto complementario de normalización tributaria al impuesto a la riqueza</t>
  </si>
  <si>
    <t>2.4.40.34</t>
  </si>
  <si>
    <t>Sobretasa ambiental</t>
  </si>
  <si>
    <t>2.4.40.35</t>
  </si>
  <si>
    <t>2.4.40.36</t>
  </si>
  <si>
    <t>Sobretasa al impuesto sobre la renta y complementarios</t>
  </si>
  <si>
    <t>2.4.40.75</t>
  </si>
  <si>
    <t>Otros impuestos nacionales</t>
  </si>
  <si>
    <t>2.4.40.80</t>
  </si>
  <si>
    <t>Otros impuestos departamentales</t>
  </si>
  <si>
    <t>2.4.40.85</t>
  </si>
  <si>
    <t>Otros impuestos municipales</t>
  </si>
  <si>
    <t>2.4.40.37</t>
  </si>
  <si>
    <t>Impuesto sobre el servicio de alumbrado público</t>
  </si>
  <si>
    <t>2.4.40.90</t>
  </si>
  <si>
    <t>Otros impuestos distritales</t>
  </si>
  <si>
    <t>2.4.40.91</t>
  </si>
  <si>
    <t>Otras contribuciones y tasas</t>
  </si>
  <si>
    <t>2.4.60.02</t>
  </si>
  <si>
    <t>Sentencias</t>
  </si>
  <si>
    <t>2.4.60.03</t>
  </si>
  <si>
    <t>Laudos arbitrales y conciliaciones extrajudiciales</t>
  </si>
  <si>
    <t>2.4.60.90</t>
  </si>
  <si>
    <t>Otros créditos judiciales</t>
  </si>
  <si>
    <t>2.4.66.01</t>
  </si>
  <si>
    <t>Reintegros de tesorería</t>
  </si>
  <si>
    <t>2.4.66.02</t>
  </si>
  <si>
    <t>Derechos fiduciarios cedidos</t>
  </si>
  <si>
    <t>2.4.70.01</t>
  </si>
  <si>
    <t>Entidad administradora</t>
  </si>
  <si>
    <t>2.4.70.02</t>
  </si>
  <si>
    <t>Fondo de solidaridad pensional</t>
  </si>
  <si>
    <t>2.4.70.03</t>
  </si>
  <si>
    <t>Fondo para pensiones de invalidez</t>
  </si>
  <si>
    <t>2.4.70.04</t>
  </si>
  <si>
    <t>Fondo para pensiones de sobrevivencia</t>
  </si>
  <si>
    <t>2.4.75.01</t>
  </si>
  <si>
    <t>Cotizaciones</t>
  </si>
  <si>
    <t>2.4.75.07</t>
  </si>
  <si>
    <t>Rendimientos de la cuenta maestra de recaudo</t>
  </si>
  <si>
    <t>2.4.75.08</t>
  </si>
  <si>
    <t>Cotizaciones no compensadas</t>
  </si>
  <si>
    <t>2.4.75.09</t>
  </si>
  <si>
    <t>2.4.75.10</t>
  </si>
  <si>
    <t>Reintegros a la ADRES, a las entidades territoriales o a los fondos de salud descentralizados</t>
  </si>
  <si>
    <t>2.4.75.90</t>
  </si>
  <si>
    <t>Otros recursos recibidos del sistema de seguridad social en salud</t>
  </si>
  <si>
    <t>2.4.80.01</t>
  </si>
  <si>
    <t>Subsidio a la oferta</t>
  </si>
  <si>
    <t>2.4.80.02</t>
  </si>
  <si>
    <t>Unidad de pago por capacitacion regimen subsidiado - upc-s</t>
  </si>
  <si>
    <t>2.4.80.04</t>
  </si>
  <si>
    <t>Acciones de salud pública</t>
  </si>
  <si>
    <t>2.4.80.05</t>
  </si>
  <si>
    <t>2.4.81.01</t>
  </si>
  <si>
    <t>Contratos de capitación - Contributivo</t>
  </si>
  <si>
    <t>2.4.81.02</t>
  </si>
  <si>
    <t>Contratos por evento y otras modalidades - Contributivo</t>
  </si>
  <si>
    <t>2.4.81.03</t>
  </si>
  <si>
    <t>Promoción y prevención - Contributivo</t>
  </si>
  <si>
    <t>2.4.81.04</t>
  </si>
  <si>
    <t>Sistema de garantía y calidad - Contributivo</t>
  </si>
  <si>
    <t>2.4.81.05</t>
  </si>
  <si>
    <t>Reaseguro enfermedades de alto costo - Contributivo</t>
  </si>
  <si>
    <t>2.4.81.06</t>
  </si>
  <si>
    <t>Incapacidades - Contributivo</t>
  </si>
  <si>
    <t>2.4.81.07</t>
  </si>
  <si>
    <t>Contratos de capitación - Subsidiado</t>
  </si>
  <si>
    <t>2.4.81.08</t>
  </si>
  <si>
    <t>Contratos por eventos y otras modalidades - Subsidiado</t>
  </si>
  <si>
    <t>2.4.81.09</t>
  </si>
  <si>
    <t>Promoción y prevención - Subsidiado</t>
  </si>
  <si>
    <t>2.4.81.10</t>
  </si>
  <si>
    <t>Sistema de garantía y calidad - Subsidiado</t>
  </si>
  <si>
    <t>2.4.81.11</t>
  </si>
  <si>
    <t>Reaseguro enfermedades de alto costo - Subsidiado</t>
  </si>
  <si>
    <t>2.4.81.12</t>
  </si>
  <si>
    <t>Contratos de capitación - Complementarios</t>
  </si>
  <si>
    <t>2.4.81.13</t>
  </si>
  <si>
    <t>Contratos por eventos - Complementario</t>
  </si>
  <si>
    <t>2.4.81.14</t>
  </si>
  <si>
    <t>Promoción y prevención - Complementario</t>
  </si>
  <si>
    <t>2.4.81.15</t>
  </si>
  <si>
    <t>Sistema de garantía y calidad - Complementario</t>
  </si>
  <si>
    <t>2.4.81.16</t>
  </si>
  <si>
    <t>Reaseguro enfermedades de alto costo - Complementario</t>
  </si>
  <si>
    <t>2.4.81.17</t>
  </si>
  <si>
    <t>Auxilios y servicios funerarios - Complementario</t>
  </si>
  <si>
    <t>2.4.81.18</t>
  </si>
  <si>
    <t>Obligaciones por servicios No PBS</t>
  </si>
  <si>
    <t>2.4.81.90</t>
  </si>
  <si>
    <t>Otros gastos de seguridad social en salud</t>
  </si>
  <si>
    <t>2.4.83.01</t>
  </si>
  <si>
    <t>Prestaciones económicas</t>
  </si>
  <si>
    <t>2.4.83.02</t>
  </si>
  <si>
    <t>Pensiones y retroactivos pensionales</t>
  </si>
  <si>
    <t>2.4.83.03</t>
  </si>
  <si>
    <t>Reintegros pensionales</t>
  </si>
  <si>
    <t>2.4.83.04</t>
  </si>
  <si>
    <t>Indemnizaciones sustitutivas</t>
  </si>
  <si>
    <t>2.4.83.05</t>
  </si>
  <si>
    <t>Auxilios funerarios</t>
  </si>
  <si>
    <t>2.4.83.06</t>
  </si>
  <si>
    <t>Cuotas partes de pensiones</t>
  </si>
  <si>
    <t>2.4.83.90</t>
  </si>
  <si>
    <t>Otras prestaciones por pagar sistema de pensiones</t>
  </si>
  <si>
    <t>2.4.90.07</t>
  </si>
  <si>
    <t>Obligaciones a cargo en operaciones conjuntas</t>
  </si>
  <si>
    <t>2.4.90.11</t>
  </si>
  <si>
    <t>Esquemas de pago</t>
  </si>
  <si>
    <t>2.4.90.13</t>
  </si>
  <si>
    <t>Recursos de acreedores reintegrados por entidades públicas</t>
  </si>
  <si>
    <t>2.4.90.14</t>
  </si>
  <si>
    <t>Faltantes en bienes aprehendidos o incautados</t>
  </si>
  <si>
    <t>2.4.90.15</t>
  </si>
  <si>
    <t>Obligaciones pagadas por terceros</t>
  </si>
  <si>
    <t>2.4.90.17</t>
  </si>
  <si>
    <t>Donación, destrucción, muestra para análisis de bienes aprehendidos o incautados</t>
  </si>
  <si>
    <t>2.4.90.19</t>
  </si>
  <si>
    <t>Garantías contractuales - concesiones</t>
  </si>
  <si>
    <t>2.4.90.24</t>
  </si>
  <si>
    <t>Recursos de FONTIC o  FONTV recibidos no ejecutados</t>
  </si>
  <si>
    <t>2.4.90.25</t>
  </si>
  <si>
    <t>Suscripción de acciones o participaciones</t>
  </si>
  <si>
    <t>2.4.90.26</t>
  </si>
  <si>
    <t>Suscripciones</t>
  </si>
  <si>
    <t>2.4.90.27</t>
  </si>
  <si>
    <t>Viáticos y gastos de viaje</t>
  </si>
  <si>
    <t>2.4.90.28</t>
  </si>
  <si>
    <t>2.4.90.29</t>
  </si>
  <si>
    <t>Excedentes de remates</t>
  </si>
  <si>
    <t>2.4.90.31</t>
  </si>
  <si>
    <t>Gastos legales</t>
  </si>
  <si>
    <t>2.4.90.32</t>
  </si>
  <si>
    <t>Cheques no cobrados o por reclamar</t>
  </si>
  <si>
    <t>2.4.90.33</t>
  </si>
  <si>
    <t>Gastos de representación</t>
  </si>
  <si>
    <t>2.4.90.34</t>
  </si>
  <si>
    <t>Aportes a escuelas industriales, institutos técnicos y esap</t>
  </si>
  <si>
    <t>2.4.90.35</t>
  </si>
  <si>
    <t>Prima en contratos de estabilidad jurídica</t>
  </si>
  <si>
    <t>2.4.90.37</t>
  </si>
  <si>
    <t>Aportes a fondos de becas</t>
  </si>
  <si>
    <t>2.4.90.38</t>
  </si>
  <si>
    <t>Recursos destinados a la financiación del Sistema General de Seguridad Social en Salud</t>
  </si>
  <si>
    <t>2.4.90.39</t>
  </si>
  <si>
    <t>Saldos a favor de contribuyentes</t>
  </si>
  <si>
    <t>2.4.90.40</t>
  </si>
  <si>
    <t>Saldos a favor de beneficiarios</t>
  </si>
  <si>
    <t>2.4.90.44</t>
  </si>
  <si>
    <t>2.4.90.45</t>
  </si>
  <si>
    <t>Multas y sanciones</t>
  </si>
  <si>
    <t>2.4.90.46</t>
  </si>
  <si>
    <t>Servicios financieros</t>
  </si>
  <si>
    <t>2.4.90.47</t>
  </si>
  <si>
    <t>Implicación continuada en inversiones</t>
  </si>
  <si>
    <t>2.4.90.48</t>
  </si>
  <si>
    <t>Implicación continuada en cuentas por cobrar</t>
  </si>
  <si>
    <t>2.4.90.49</t>
  </si>
  <si>
    <t>Implicación continuada en préstamos por cobrar</t>
  </si>
  <si>
    <t>2.4.90.50</t>
  </si>
  <si>
    <t>Aportes al icbf y sena</t>
  </si>
  <si>
    <t>2.4.90.51</t>
  </si>
  <si>
    <t>Servicios públicos</t>
  </si>
  <si>
    <t>2.4.90.52</t>
  </si>
  <si>
    <t>Bonificación por productividad a los reclusos</t>
  </si>
  <si>
    <t>2.4.90.53</t>
  </si>
  <si>
    <t>Comisiones</t>
  </si>
  <si>
    <t>2.4.90.54</t>
  </si>
  <si>
    <t>Honorarios</t>
  </si>
  <si>
    <t>2.4.90.55</t>
  </si>
  <si>
    <t>Servicios</t>
  </si>
  <si>
    <t>2.4.90.57</t>
  </si>
  <si>
    <t>Excedentes financieros</t>
  </si>
  <si>
    <t>2.4.90.58</t>
  </si>
  <si>
    <t>Arrendamiento operativo</t>
  </si>
  <si>
    <t>2.4.90.59</t>
  </si>
  <si>
    <t>Concurrencia para el pago de pensiones</t>
  </si>
  <si>
    <t>2.4.90.61</t>
  </si>
  <si>
    <t>Aportes a sindicatos</t>
  </si>
  <si>
    <t>2.4.90.63</t>
  </si>
  <si>
    <t>Financiación de obligaciones pensionales de otras entidades</t>
  </si>
  <si>
    <t>2.4.90.90</t>
  </si>
  <si>
    <t>2.4.95.05</t>
  </si>
  <si>
    <t>Inversiones transferidas que no se dan de baja</t>
  </si>
  <si>
    <t>2.4.95.06</t>
  </si>
  <si>
    <t>Cuentas por cobrar transferidas que no se dan de baja</t>
  </si>
  <si>
    <t>2.4.95.07</t>
  </si>
  <si>
    <t>Préstamos por cobrar transferidos que no se dan de baja</t>
  </si>
  <si>
    <t>Cr</t>
  </si>
  <si>
    <t>VALOR VARIACIÓN</t>
  </si>
  <si>
    <t>21.1.3</t>
  </si>
  <si>
    <t>21.1.4</t>
  </si>
  <si>
    <t>21.1.5</t>
  </si>
  <si>
    <t>21.1.6</t>
  </si>
  <si>
    <t>21.1.7</t>
  </si>
  <si>
    <t>21.1.8</t>
  </si>
  <si>
    <t>21.1.9</t>
  </si>
  <si>
    <t>21.1.10</t>
  </si>
  <si>
    <t>21.1.11</t>
  </si>
  <si>
    <t>21.1.12</t>
  </si>
  <si>
    <t>21.1.13</t>
  </si>
  <si>
    <t>21.1.14</t>
  </si>
  <si>
    <t>21.1.15</t>
  </si>
  <si>
    <t>21.1.16</t>
  </si>
  <si>
    <t>21.1.17</t>
  </si>
  <si>
    <t>21.1.18</t>
  </si>
  <si>
    <t>21.2</t>
  </si>
  <si>
    <t>2.4.xx</t>
  </si>
  <si>
    <t>xxxxxxxxxxxxxxxxxxxxxxxxxxxxx</t>
  </si>
  <si>
    <t>ASOCIACIÓN DE DATOS</t>
  </si>
  <si>
    <t>TIPO DE TERCEROS</t>
  </si>
  <si>
    <t>CANTIDAD</t>
  </si>
  <si>
    <t>Nacionales</t>
  </si>
  <si>
    <t>Extranjeros</t>
  </si>
  <si>
    <t>ECP</t>
  </si>
  <si>
    <t>PN / PJ / ECP</t>
  </si>
  <si>
    <t>DETALLES DE LA TRANSACCIÓN
(reporte agrupado por datos comunes de asociación)</t>
  </si>
  <si>
    <t>2.4.06.01</t>
  </si>
  <si>
    <t>2.4.06.07</t>
  </si>
  <si>
    <t>SALDOS A CORTES DE VIGENCIA</t>
  </si>
  <si>
    <t>PLAZO
(rango en # meses)</t>
  </si>
  <si>
    <t>MÍNIMO</t>
  </si>
  <si>
    <t>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</si>
</sst>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 applyBorder="1" applyAlignment="1">
      <alignment vertical="center"/>
    </xf>
    <xf numFmtId="39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/>
    </xf>
    <xf numFmtId="0" fontId="2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587B563B-B8D6-41F3-AA85-1C891CA466AC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8B948B85-4861-4B9C-990A-053F7E3FA634}">
    <text>Dato numerico sin puntos, ni comas.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7D77F257-6E07-497A-BC3D-213B37AD67C5}">
    <text>Dato numerico sin puntos, ni comas.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B43E40B5-126F-4D35-852D-E2DDC9CB9D9F}">
    <text>Dato numerico sin puntos, ni comas.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D93CA405-6756-4A5A-A662-31C7C267F193}">
    <text>Dato numerico sin puntos, ni comas.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1D6FCED4-BD0D-4F7C-8615-7C601EE694A1}">
    <text>Dato numerico sin puntos, ni comas.</text>
  </threadedComment>
</ThreadedComments>
</file>

<file path=xl/threadedComments/threadedComment14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16AD6E83-247E-40D7-A05A-EDBA08FD4309}">
    <text>Dato numerico sin puntos, ni comas.</text>
  </threadedComment>
</ThreadedComments>
</file>

<file path=xl/threadedComments/threadedComment15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95B0AC00-CE2E-47A9-AA4A-45A4EBD249C5}">
    <text>Dato numerico sin puntos, ni comas.</text>
  </threadedComment>
</ThreadedComments>
</file>

<file path=xl/threadedComments/threadedComment16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AA63E3D4-2FAE-4E02-9F5A-9A804A242BD0}">
    <text>Dato numerico sin puntos, ni comas.</text>
  </threadedComment>
</ThreadedComments>
</file>

<file path=xl/threadedComments/threadedComment17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28EA29C0-D81C-4CA6-96A0-BDD61A41F91C}">
    <text>Dato numerico sin puntos, ni comas.</text>
  </threadedComment>
</ThreadedComments>
</file>

<file path=xl/threadedComments/threadedComment18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03EA156A-F2CC-4712-B9A8-865A2F5BABE3}">
    <text>Dato numerico sin puntos, ni comas.</text>
  </threadedComment>
</ThreadedComments>
</file>

<file path=xl/threadedComments/threadedComment19.xml><?xml version="1.0" encoding="utf-8"?>
<ThreadedComments xmlns="http://schemas.microsoft.com/office/spreadsheetml/2018/threadedcomments" xmlns:x="http://schemas.openxmlformats.org/spreadsheetml/2006/main">
  <threadedComment ref="C5" dT="2019-08-08T16:15:33.49" personId="{587B563B-B8D6-41F3-AA85-1C891CA466AC}" id="{F0985278-02E7-413C-A680-61E22860360D}">
    <text>Dato numerico sin puntos, ni comas, ni dígito de verificación.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058B9792-5C48-447C-BFEE-1B27A7B15F2C}">
    <text>Dato numerico sin puntos, ni comas.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CCD4D4F0-5E5C-4709-B9F0-F579B4FB02BD}">
    <text>Dato numerico sin puntos, ni comas.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BF539F9A-1785-4E0D-9C3B-A10CE3C769D9}">
    <text>Dato numerico sin puntos, ni comas.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D80131D1-B6D9-4A7B-B89E-2A3896461C0D}">
    <text>Dato numerico sin puntos, ni comas.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1FD076F6-391C-463B-85F0-A74845DF3DA7}">
    <text>Dato numerico sin puntos, ni comas.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114A6A7C-CF50-4778-9A23-7C8FDB9B1A8F}">
    <text>Dato numerico sin puntos, ni comas.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96913D27-D87F-4988-A87C-2FF551404A62}">
    <text>Dato numerico sin puntos, ni comas.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D6" dT="2019-08-08T16:15:33.49" personId="{587B563B-B8D6-41F3-AA85-1C891CA466AC}" id="{8E8870D3-161D-4DC5-BF56-4C6A13D9201F}">
    <text>Dato numerico sin puntos, ni comas.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Relationship Id="rId4" Type="http://schemas.microsoft.com/office/2017/10/relationships/threadedComment" Target="../threadedComments/threadedComment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Relationship Id="rId4" Type="http://schemas.microsoft.com/office/2017/10/relationships/threadedComment" Target="../threadedComments/threadedComment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Relationship Id="rId4" Type="http://schemas.microsoft.com/office/2017/10/relationships/threadedComment" Target="../threadedComments/threadedComment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Relationship Id="rId4" Type="http://schemas.microsoft.com/office/2017/10/relationships/threadedComment" Target="../threadedComments/threadedComment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Relationship Id="rId4" Type="http://schemas.microsoft.com/office/2017/10/relationships/threadedComment" Target="../threadedComments/threadedComment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Relationship Id="rId4" Type="http://schemas.microsoft.com/office/2017/10/relationships/threadedComment" Target="../threadedComments/threadedComment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Relationship Id="rId4" Type="http://schemas.microsoft.com/office/2017/10/relationships/threadedComment" Target="../threadedComments/threadedComment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5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22" customWidth="1"/>
    <col min="2" max="2" width="8.7109375" style="20" customWidth="1"/>
    <col min="3" max="3" width="45.7109375" style="31" customWidth="1"/>
    <col min="4" max="4" width="14.7109375" style="32" customWidth="1"/>
    <col min="5" max="6" width="14.7109375" style="22" customWidth="1"/>
    <col min="7" max="16384" width="11.42578125" style="22"/>
  </cols>
  <sheetData>
    <row r="1" spans="1:6" s="17" customFormat="1" ht="14.25" x14ac:dyDescent="0.25">
      <c r="A1" s="17" t="s">
        <v>0</v>
      </c>
      <c r="B1" s="17" t="s">
        <v>126</v>
      </c>
      <c r="C1" s="18" t="s">
        <v>98</v>
      </c>
      <c r="D1" s="19"/>
    </row>
    <row r="2" spans="1:6" s="17" customFormat="1" ht="14.25" x14ac:dyDescent="0.25">
      <c r="C2" s="18" t="s">
        <v>23</v>
      </c>
      <c r="D2" s="19"/>
    </row>
    <row r="4" spans="1:6" s="20" customFormat="1" ht="15" customHeight="1" x14ac:dyDescent="0.25">
      <c r="A4" s="48" t="s">
        <v>2</v>
      </c>
      <c r="B4" s="49"/>
      <c r="C4" s="50"/>
      <c r="D4" s="51" t="s">
        <v>554</v>
      </c>
      <c r="E4" s="52"/>
      <c r="F4" s="53" t="s">
        <v>24</v>
      </c>
    </row>
    <row r="5" spans="1:6" ht="28.5" x14ac:dyDescent="0.25">
      <c r="A5" s="54" t="s">
        <v>25</v>
      </c>
      <c r="B5" s="54" t="s">
        <v>26</v>
      </c>
      <c r="C5" s="43" t="s">
        <v>27</v>
      </c>
      <c r="D5" s="55">
        <v>2020</v>
      </c>
      <c r="E5" s="55">
        <f>D5-1</f>
        <v>2019</v>
      </c>
      <c r="F5" s="21" t="s">
        <v>524</v>
      </c>
    </row>
    <row r="6" spans="1:6" s="17" customFormat="1" ht="14.25" x14ac:dyDescent="0.25">
      <c r="A6" s="23" t="s">
        <v>81</v>
      </c>
      <c r="B6" s="24" t="s">
        <v>523</v>
      </c>
      <c r="C6" s="25" t="s">
        <v>98</v>
      </c>
      <c r="D6" s="26">
        <f t="shared" ref="D6" si="0">SUM(D7:D15)</f>
        <v>0</v>
      </c>
      <c r="E6" s="26">
        <f t="shared" ref="E6" si="1">SUM(E7:E15)</f>
        <v>0</v>
      </c>
      <c r="F6" s="26">
        <f t="shared" ref="F6" si="2">SUM(F7:F15)</f>
        <v>0</v>
      </c>
    </row>
    <row r="7" spans="1:6" x14ac:dyDescent="0.25">
      <c r="A7" s="27" t="s">
        <v>82</v>
      </c>
      <c r="B7" s="28" t="s">
        <v>523</v>
      </c>
      <c r="C7" s="29" t="s">
        <v>117</v>
      </c>
      <c r="D7" s="33"/>
      <c r="E7" s="33"/>
      <c r="F7" s="30">
        <f>D7-E7</f>
        <v>0</v>
      </c>
    </row>
    <row r="8" spans="1:6" x14ac:dyDescent="0.25">
      <c r="A8" s="27" t="s">
        <v>83</v>
      </c>
      <c r="B8" s="28" t="s">
        <v>523</v>
      </c>
      <c r="C8" s="29" t="s">
        <v>118</v>
      </c>
      <c r="D8" s="33"/>
      <c r="E8" s="33"/>
      <c r="F8" s="30">
        <f>D8-E8</f>
        <v>0</v>
      </c>
    </row>
    <row r="9" spans="1:6" x14ac:dyDescent="0.25">
      <c r="A9" s="27" t="s">
        <v>84</v>
      </c>
      <c r="B9" s="28" t="s">
        <v>523</v>
      </c>
      <c r="C9" s="29" t="s">
        <v>119</v>
      </c>
      <c r="D9" s="33"/>
      <c r="E9" s="33"/>
      <c r="F9" s="30">
        <f>D9-E9</f>
        <v>0</v>
      </c>
    </row>
    <row r="10" spans="1:6" x14ac:dyDescent="0.25">
      <c r="A10" s="27" t="s">
        <v>85</v>
      </c>
      <c r="B10" s="28" t="s">
        <v>523</v>
      </c>
      <c r="C10" s="29" t="s">
        <v>120</v>
      </c>
      <c r="D10" s="33"/>
      <c r="E10" s="33"/>
      <c r="F10" s="30">
        <f>D10-E10</f>
        <v>0</v>
      </c>
    </row>
    <row r="11" spans="1:6" x14ac:dyDescent="0.25">
      <c r="A11" s="27" t="s">
        <v>86</v>
      </c>
      <c r="B11" s="28" t="s">
        <v>523</v>
      </c>
      <c r="C11" s="29" t="s">
        <v>121</v>
      </c>
      <c r="D11" s="33"/>
      <c r="E11" s="33"/>
      <c r="F11" s="30">
        <f>D11-E11</f>
        <v>0</v>
      </c>
    </row>
    <row r="12" spans="1:6" ht="30" x14ac:dyDescent="0.25">
      <c r="A12" s="27" t="s">
        <v>87</v>
      </c>
      <c r="B12" s="28" t="s">
        <v>523</v>
      </c>
      <c r="C12" s="29" t="s">
        <v>122</v>
      </c>
      <c r="D12" s="33"/>
      <c r="E12" s="33"/>
      <c r="F12" s="30">
        <f>D12-E12</f>
        <v>0</v>
      </c>
    </row>
    <row r="13" spans="1:6" x14ac:dyDescent="0.25">
      <c r="A13" s="27" t="s">
        <v>88</v>
      </c>
      <c r="B13" s="28" t="s">
        <v>523</v>
      </c>
      <c r="C13" s="29" t="s">
        <v>123</v>
      </c>
      <c r="D13" s="33"/>
      <c r="E13" s="33"/>
      <c r="F13" s="30">
        <f>D13-E13</f>
        <v>0</v>
      </c>
    </row>
    <row r="14" spans="1:6" x14ac:dyDescent="0.25">
      <c r="A14" s="27" t="s">
        <v>542</v>
      </c>
      <c r="B14" s="28" t="s">
        <v>523</v>
      </c>
      <c r="C14" s="29" t="s">
        <v>543</v>
      </c>
      <c r="D14" s="33"/>
      <c r="E14" s="33"/>
      <c r="F14" s="30">
        <f>D14-E14</f>
        <v>0</v>
      </c>
    </row>
    <row r="15" spans="1:6" x14ac:dyDescent="0.25">
      <c r="A15" s="27" t="s">
        <v>97</v>
      </c>
      <c r="B15" s="28" t="s">
        <v>523</v>
      </c>
      <c r="C15" s="29" t="s">
        <v>125</v>
      </c>
      <c r="D15" s="33"/>
      <c r="E15" s="33"/>
      <c r="F15" s="30">
        <f>D15-E15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19D3-8508-4DA6-97E7-D9ECECB52DD2}">
  <sheetPr>
    <tabColor rgb="FF92D050"/>
  </sheetPr>
  <dimension ref="A1:O152"/>
  <sheetViews>
    <sheetView showGridLines="0" zoomScale="90" zoomScaleNormal="9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531</v>
      </c>
      <c r="D3" s="17" t="s">
        <v>107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295</v>
      </c>
      <c r="B8" s="23" t="s">
        <v>296</v>
      </c>
      <c r="C8" s="39"/>
      <c r="D8" s="39"/>
      <c r="E8" s="5">
        <f>SUM(E9:E12)</f>
        <v>0</v>
      </c>
      <c r="F8" s="37"/>
      <c r="G8" s="70"/>
      <c r="H8" s="37"/>
      <c r="I8" s="8">
        <f>IFERROR(AVERAGE(I9:I12),0)</f>
        <v>0</v>
      </c>
      <c r="J8" s="15"/>
      <c r="K8" s="64"/>
      <c r="L8" s="37"/>
      <c r="M8" s="4"/>
      <c r="N8" s="4"/>
      <c r="O8" s="8">
        <f>IFERROR(AVERAGE(O9:O12),0)</f>
        <v>0</v>
      </c>
    </row>
    <row r="9" spans="1:15" x14ac:dyDescent="0.25">
      <c r="B9" s="41" t="s">
        <v>547</v>
      </c>
      <c r="C9" s="10" t="s">
        <v>77</v>
      </c>
      <c r="D9" s="10"/>
      <c r="E9" s="12"/>
      <c r="F9" s="38"/>
      <c r="G9" s="71"/>
      <c r="H9" s="38"/>
      <c r="I9" s="10"/>
      <c r="J9" s="9"/>
      <c r="K9" s="65" t="s">
        <v>22</v>
      </c>
      <c r="L9" s="38"/>
      <c r="M9" s="9"/>
      <c r="N9" s="9"/>
      <c r="O9" s="10"/>
    </row>
    <row r="10" spans="1:15" x14ac:dyDescent="0.25">
      <c r="B10" s="41" t="s">
        <v>547</v>
      </c>
      <c r="C10" s="10" t="s">
        <v>78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548</v>
      </c>
      <c r="C11" s="10" t="s">
        <v>77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78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s="1" customFormat="1" ht="14.25" x14ac:dyDescent="0.25">
      <c r="A13" s="1" t="s">
        <v>297</v>
      </c>
      <c r="B13" s="23" t="s">
        <v>298</v>
      </c>
      <c r="C13" s="39"/>
      <c r="D13" s="39"/>
      <c r="E13" s="5">
        <f>SUM(E14:E17)</f>
        <v>0</v>
      </c>
      <c r="F13" s="37"/>
      <c r="G13" s="70"/>
      <c r="H13" s="37"/>
      <c r="I13" s="8">
        <f>IFERROR(AVERAGE(I14:I17),0)</f>
        <v>0</v>
      </c>
      <c r="J13" s="15"/>
      <c r="K13" s="64"/>
      <c r="L13" s="37"/>
      <c r="M13" s="4"/>
      <c r="N13" s="4"/>
      <c r="O13" s="8">
        <f>IFERROR(AVERAGE(O14:O17),0)</f>
        <v>0</v>
      </c>
    </row>
    <row r="14" spans="1:15" x14ac:dyDescent="0.25">
      <c r="B14" s="41" t="s">
        <v>547</v>
      </c>
      <c r="C14" s="10" t="s">
        <v>77</v>
      </c>
      <c r="D14" s="10"/>
      <c r="E14" s="12"/>
      <c r="F14" s="38"/>
      <c r="G14" s="71"/>
      <c r="H14" s="38"/>
      <c r="I14" s="10"/>
      <c r="J14" s="9"/>
      <c r="K14" s="65" t="s">
        <v>22</v>
      </c>
      <c r="L14" s="38"/>
      <c r="M14" s="9"/>
      <c r="N14" s="9"/>
      <c r="O14" s="10"/>
    </row>
    <row r="15" spans="1:15" x14ac:dyDescent="0.25">
      <c r="B15" s="41" t="s">
        <v>547</v>
      </c>
      <c r="C15" s="10" t="s">
        <v>78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548</v>
      </c>
      <c r="C16" s="10" t="s">
        <v>77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78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s="1" customFormat="1" ht="14.25" x14ac:dyDescent="0.25">
      <c r="A18" s="1" t="s">
        <v>299</v>
      </c>
      <c r="B18" s="23" t="s">
        <v>300</v>
      </c>
      <c r="C18" s="39"/>
      <c r="D18" s="39"/>
      <c r="E18" s="5">
        <f>SUM(E19:E22)</f>
        <v>0</v>
      </c>
      <c r="F18" s="37"/>
      <c r="G18" s="70"/>
      <c r="H18" s="37"/>
      <c r="I18" s="8">
        <f>IFERROR(AVERAGE(I19:I22),0)</f>
        <v>0</v>
      </c>
      <c r="J18" s="15"/>
      <c r="K18" s="64"/>
      <c r="L18" s="37"/>
      <c r="M18" s="4"/>
      <c r="N18" s="4"/>
      <c r="O18" s="8">
        <f>IFERROR(AVERAGE(O19:O22),0)</f>
        <v>0</v>
      </c>
    </row>
    <row r="19" spans="1:15" x14ac:dyDescent="0.25">
      <c r="B19" s="41" t="s">
        <v>547</v>
      </c>
      <c r="C19" s="10" t="s">
        <v>77</v>
      </c>
      <c r="D19" s="10"/>
      <c r="E19" s="12"/>
      <c r="F19" s="38"/>
      <c r="G19" s="71"/>
      <c r="H19" s="38"/>
      <c r="I19" s="10"/>
      <c r="J19" s="9"/>
      <c r="K19" s="65" t="s">
        <v>22</v>
      </c>
      <c r="L19" s="38"/>
      <c r="M19" s="9"/>
      <c r="N19" s="9"/>
      <c r="O19" s="10"/>
    </row>
    <row r="20" spans="1:15" x14ac:dyDescent="0.25">
      <c r="B20" s="41" t="s">
        <v>547</v>
      </c>
      <c r="C20" s="10" t="s">
        <v>78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548</v>
      </c>
      <c r="C21" s="10" t="s">
        <v>77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78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s="1" customFormat="1" ht="14.25" x14ac:dyDescent="0.25">
      <c r="A23" s="1" t="s">
        <v>301</v>
      </c>
      <c r="B23" s="23" t="s">
        <v>302</v>
      </c>
      <c r="C23" s="39"/>
      <c r="D23" s="39"/>
      <c r="E23" s="5">
        <f>SUM(E24:E27)</f>
        <v>0</v>
      </c>
      <c r="F23" s="37"/>
      <c r="G23" s="70"/>
      <c r="H23" s="37"/>
      <c r="I23" s="8">
        <f>IFERROR(AVERAGE(I24:I27),0)</f>
        <v>0</v>
      </c>
      <c r="J23" s="15"/>
      <c r="K23" s="64"/>
      <c r="L23" s="37"/>
      <c r="M23" s="4"/>
      <c r="N23" s="4"/>
      <c r="O23" s="8">
        <f>IFERROR(AVERAGE(O24:O27),0)</f>
        <v>0</v>
      </c>
    </row>
    <row r="24" spans="1:15" x14ac:dyDescent="0.25">
      <c r="B24" s="41" t="s">
        <v>547</v>
      </c>
      <c r="C24" s="10" t="s">
        <v>77</v>
      </c>
      <c r="D24" s="10"/>
      <c r="E24" s="12"/>
      <c r="F24" s="38"/>
      <c r="G24" s="71"/>
      <c r="H24" s="38"/>
      <c r="I24" s="10"/>
      <c r="J24" s="9"/>
      <c r="K24" s="65" t="s">
        <v>22</v>
      </c>
      <c r="L24" s="38"/>
      <c r="M24" s="9"/>
      <c r="N24" s="9"/>
      <c r="O24" s="10"/>
    </row>
    <row r="25" spans="1:15" x14ac:dyDescent="0.25">
      <c r="B25" s="41" t="s">
        <v>547</v>
      </c>
      <c r="C25" s="10" t="s">
        <v>78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548</v>
      </c>
      <c r="C26" s="10" t="s">
        <v>77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78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s="1" customFormat="1" ht="14.25" x14ac:dyDescent="0.25">
      <c r="A28" s="1" t="s">
        <v>303</v>
      </c>
      <c r="B28" s="23" t="s">
        <v>304</v>
      </c>
      <c r="C28" s="39"/>
      <c r="D28" s="39"/>
      <c r="E28" s="5">
        <f>SUM(E29:E32)</f>
        <v>0</v>
      </c>
      <c r="F28" s="37"/>
      <c r="G28" s="70"/>
      <c r="H28" s="37"/>
      <c r="I28" s="8">
        <f>IFERROR(AVERAGE(I29:I32),0)</f>
        <v>0</v>
      </c>
      <c r="J28" s="15"/>
      <c r="K28" s="64"/>
      <c r="L28" s="37"/>
      <c r="M28" s="4"/>
      <c r="N28" s="4"/>
      <c r="O28" s="8">
        <f>IFERROR(AVERAGE(O29:O32),0)</f>
        <v>0</v>
      </c>
    </row>
    <row r="29" spans="1:15" x14ac:dyDescent="0.25">
      <c r="B29" s="41" t="s">
        <v>547</v>
      </c>
      <c r="C29" s="10" t="s">
        <v>77</v>
      </c>
      <c r="D29" s="10"/>
      <c r="E29" s="12"/>
      <c r="F29" s="38"/>
      <c r="G29" s="71"/>
      <c r="H29" s="38"/>
      <c r="I29" s="10"/>
      <c r="J29" s="9"/>
      <c r="K29" s="65" t="s">
        <v>22</v>
      </c>
      <c r="L29" s="38"/>
      <c r="M29" s="9"/>
      <c r="N29" s="9"/>
      <c r="O29" s="10"/>
    </row>
    <row r="30" spans="1:15" x14ac:dyDescent="0.25">
      <c r="B30" s="41" t="s">
        <v>547</v>
      </c>
      <c r="C30" s="10" t="s">
        <v>78</v>
      </c>
      <c r="D30" s="10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548</v>
      </c>
      <c r="C31" s="10" t="s">
        <v>77</v>
      </c>
      <c r="D31" s="10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78</v>
      </c>
      <c r="D32" s="10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s="1" customFormat="1" ht="14.25" x14ac:dyDescent="0.25">
      <c r="A33" s="1" t="s">
        <v>305</v>
      </c>
      <c r="B33" s="23" t="s">
        <v>306</v>
      </c>
      <c r="C33" s="39"/>
      <c r="D33" s="39"/>
      <c r="E33" s="5">
        <f>SUM(E34:E37)</f>
        <v>0</v>
      </c>
      <c r="F33" s="37"/>
      <c r="G33" s="70"/>
      <c r="H33" s="37"/>
      <c r="I33" s="8">
        <f>IFERROR(AVERAGE(I34:I37),0)</f>
        <v>0</v>
      </c>
      <c r="J33" s="15"/>
      <c r="K33" s="64"/>
      <c r="L33" s="37"/>
      <c r="M33" s="4"/>
      <c r="N33" s="4"/>
      <c r="O33" s="8">
        <f>IFERROR(AVERAGE(O34:O37),0)</f>
        <v>0</v>
      </c>
    </row>
    <row r="34" spans="1:15" x14ac:dyDescent="0.25">
      <c r="B34" s="41" t="s">
        <v>547</v>
      </c>
      <c r="C34" s="10" t="s">
        <v>77</v>
      </c>
      <c r="D34" s="10"/>
      <c r="E34" s="12"/>
      <c r="F34" s="38"/>
      <c r="G34" s="71"/>
      <c r="H34" s="38"/>
      <c r="I34" s="10"/>
      <c r="J34" s="9"/>
      <c r="K34" s="65" t="s">
        <v>22</v>
      </c>
      <c r="L34" s="38"/>
      <c r="M34" s="9"/>
      <c r="N34" s="9"/>
      <c r="O34" s="10"/>
    </row>
    <row r="35" spans="1:15" x14ac:dyDescent="0.25">
      <c r="B35" s="41" t="s">
        <v>547</v>
      </c>
      <c r="C35" s="10" t="s">
        <v>78</v>
      </c>
      <c r="D35" s="10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548</v>
      </c>
      <c r="C36" s="10" t="s">
        <v>77</v>
      </c>
      <c r="D36" s="10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78</v>
      </c>
      <c r="D37" s="10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s="1" customFormat="1" ht="14.25" x14ac:dyDescent="0.25">
      <c r="A38" s="1" t="s">
        <v>307</v>
      </c>
      <c r="B38" s="23" t="s">
        <v>308</v>
      </c>
      <c r="C38" s="39"/>
      <c r="D38" s="39"/>
      <c r="E38" s="5">
        <f>SUM(E39:E42)</f>
        <v>0</v>
      </c>
      <c r="F38" s="37"/>
      <c r="G38" s="70"/>
      <c r="H38" s="37"/>
      <c r="I38" s="8">
        <f>IFERROR(AVERAGE(I39:I42),0)</f>
        <v>0</v>
      </c>
      <c r="J38" s="15"/>
      <c r="K38" s="64"/>
      <c r="L38" s="37"/>
      <c r="M38" s="4"/>
      <c r="N38" s="4"/>
      <c r="O38" s="8">
        <f>IFERROR(AVERAGE(O39:O42),0)</f>
        <v>0</v>
      </c>
    </row>
    <row r="39" spans="1:15" x14ac:dyDescent="0.25">
      <c r="B39" s="41" t="s">
        <v>547</v>
      </c>
      <c r="C39" s="10" t="s">
        <v>77</v>
      </c>
      <c r="D39" s="10"/>
      <c r="E39" s="12"/>
      <c r="F39" s="38"/>
      <c r="G39" s="71"/>
      <c r="H39" s="38"/>
      <c r="I39" s="10"/>
      <c r="J39" s="9"/>
      <c r="K39" s="65" t="s">
        <v>22</v>
      </c>
      <c r="L39" s="38"/>
      <c r="M39" s="9"/>
      <c r="N39" s="9"/>
      <c r="O39" s="10"/>
    </row>
    <row r="40" spans="1:15" x14ac:dyDescent="0.25">
      <c r="B40" s="41" t="s">
        <v>547</v>
      </c>
      <c r="C40" s="10" t="s">
        <v>78</v>
      </c>
      <c r="D40" s="10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548</v>
      </c>
      <c r="C41" s="10" t="s">
        <v>77</v>
      </c>
      <c r="D41" s="10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78</v>
      </c>
      <c r="D42" s="10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s="1" customFormat="1" ht="14.25" x14ac:dyDescent="0.25">
      <c r="A43" s="1" t="s">
        <v>309</v>
      </c>
      <c r="B43" s="23" t="s">
        <v>310</v>
      </c>
      <c r="C43" s="39"/>
      <c r="D43" s="39"/>
      <c r="E43" s="5">
        <f>SUM(E44:E47)</f>
        <v>0</v>
      </c>
      <c r="F43" s="37"/>
      <c r="G43" s="70"/>
      <c r="H43" s="37"/>
      <c r="I43" s="8">
        <f>IFERROR(AVERAGE(I44:I47),0)</f>
        <v>0</v>
      </c>
      <c r="J43" s="15"/>
      <c r="K43" s="64"/>
      <c r="L43" s="37"/>
      <c r="M43" s="4"/>
      <c r="N43" s="4"/>
      <c r="O43" s="8">
        <f>IFERROR(AVERAGE(O44:O47),0)</f>
        <v>0</v>
      </c>
    </row>
    <row r="44" spans="1:15" x14ac:dyDescent="0.25">
      <c r="B44" s="41" t="s">
        <v>547</v>
      </c>
      <c r="C44" s="10" t="s">
        <v>77</v>
      </c>
      <c r="D44" s="10"/>
      <c r="E44" s="12"/>
      <c r="F44" s="38"/>
      <c r="G44" s="71"/>
      <c r="H44" s="38"/>
      <c r="I44" s="10"/>
      <c r="J44" s="9"/>
      <c r="K44" s="65" t="s">
        <v>22</v>
      </c>
      <c r="L44" s="38"/>
      <c r="M44" s="9"/>
      <c r="N44" s="9"/>
      <c r="O44" s="10"/>
    </row>
    <row r="45" spans="1:15" x14ac:dyDescent="0.25">
      <c r="B45" s="41" t="s">
        <v>547</v>
      </c>
      <c r="C45" s="10" t="s">
        <v>78</v>
      </c>
      <c r="D45" s="10"/>
      <c r="E45" s="12"/>
      <c r="F45" s="38"/>
      <c r="G45" s="71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548</v>
      </c>
      <c r="C46" s="10" t="s">
        <v>77</v>
      </c>
      <c r="D46" s="10"/>
      <c r="E46" s="12"/>
      <c r="F46" s="38"/>
      <c r="G46" s="71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78</v>
      </c>
      <c r="D47" s="10"/>
      <c r="E47" s="12"/>
      <c r="F47" s="38"/>
      <c r="G47" s="71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s="1" customFormat="1" ht="14.25" x14ac:dyDescent="0.25">
      <c r="A48" s="1" t="s">
        <v>311</v>
      </c>
      <c r="B48" s="23" t="s">
        <v>312</v>
      </c>
      <c r="C48" s="39"/>
      <c r="D48" s="39"/>
      <c r="E48" s="5">
        <f>SUM(E49:E52)</f>
        <v>0</v>
      </c>
      <c r="F48" s="37"/>
      <c r="G48" s="70"/>
      <c r="H48" s="37"/>
      <c r="I48" s="8">
        <f>IFERROR(AVERAGE(I49:I52),0)</f>
        <v>0</v>
      </c>
      <c r="J48" s="15"/>
      <c r="K48" s="64"/>
      <c r="L48" s="37"/>
      <c r="M48" s="4"/>
      <c r="N48" s="4"/>
      <c r="O48" s="8">
        <f>IFERROR(AVERAGE(O49:O52),0)</f>
        <v>0</v>
      </c>
    </row>
    <row r="49" spans="1:15" x14ac:dyDescent="0.25">
      <c r="B49" s="41" t="s">
        <v>547</v>
      </c>
      <c r="C49" s="10" t="s">
        <v>77</v>
      </c>
      <c r="D49" s="10"/>
      <c r="E49" s="12"/>
      <c r="F49" s="38"/>
      <c r="G49" s="71"/>
      <c r="H49" s="38"/>
      <c r="I49" s="10"/>
      <c r="J49" s="9"/>
      <c r="K49" s="65" t="s">
        <v>22</v>
      </c>
      <c r="L49" s="38"/>
      <c r="M49" s="9"/>
      <c r="N49" s="9"/>
      <c r="O49" s="10"/>
    </row>
    <row r="50" spans="1:15" x14ac:dyDescent="0.25">
      <c r="B50" s="41" t="s">
        <v>547</v>
      </c>
      <c r="C50" s="10" t="s">
        <v>78</v>
      </c>
      <c r="D50" s="10"/>
      <c r="E50" s="12"/>
      <c r="F50" s="38"/>
      <c r="G50" s="71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548</v>
      </c>
      <c r="C51" s="10" t="s">
        <v>77</v>
      </c>
      <c r="D51" s="10"/>
      <c r="E51" s="12"/>
      <c r="F51" s="38"/>
      <c r="G51" s="71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78</v>
      </c>
      <c r="D52" s="10"/>
      <c r="E52" s="12"/>
      <c r="F52" s="38"/>
      <c r="G52" s="71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s="1" customFormat="1" ht="14.25" x14ac:dyDescent="0.25">
      <c r="A53" s="1" t="s">
        <v>313</v>
      </c>
      <c r="B53" s="23" t="s">
        <v>314</v>
      </c>
      <c r="C53" s="39"/>
      <c r="D53" s="39"/>
      <c r="E53" s="5">
        <f>SUM(E54:E57)</f>
        <v>0</v>
      </c>
      <c r="F53" s="37"/>
      <c r="G53" s="70"/>
      <c r="H53" s="37"/>
      <c r="I53" s="8">
        <f>IFERROR(AVERAGE(I54:I57),0)</f>
        <v>0</v>
      </c>
      <c r="J53" s="15"/>
      <c r="K53" s="64"/>
      <c r="L53" s="37"/>
      <c r="M53" s="4"/>
      <c r="N53" s="4"/>
      <c r="O53" s="8">
        <f>IFERROR(AVERAGE(O54:O57),0)</f>
        <v>0</v>
      </c>
    </row>
    <row r="54" spans="1:15" x14ac:dyDescent="0.25">
      <c r="B54" s="41" t="s">
        <v>547</v>
      </c>
      <c r="C54" s="10" t="s">
        <v>77</v>
      </c>
      <c r="D54" s="10"/>
      <c r="E54" s="12"/>
      <c r="F54" s="38"/>
      <c r="G54" s="71"/>
      <c r="H54" s="38"/>
      <c r="I54" s="10"/>
      <c r="J54" s="9"/>
      <c r="K54" s="65" t="s">
        <v>22</v>
      </c>
      <c r="L54" s="38"/>
      <c r="M54" s="9"/>
      <c r="N54" s="9"/>
      <c r="O54" s="10"/>
    </row>
    <row r="55" spans="1:15" x14ac:dyDescent="0.25">
      <c r="B55" s="41" t="s">
        <v>547</v>
      </c>
      <c r="C55" s="10" t="s">
        <v>78</v>
      </c>
      <c r="D55" s="10"/>
      <c r="E55" s="12"/>
      <c r="F55" s="38"/>
      <c r="G55" s="71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548</v>
      </c>
      <c r="C56" s="10" t="s">
        <v>77</v>
      </c>
      <c r="D56" s="10"/>
      <c r="E56" s="12"/>
      <c r="F56" s="38"/>
      <c r="G56" s="71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78</v>
      </c>
      <c r="D57" s="10"/>
      <c r="E57" s="12"/>
      <c r="F57" s="38"/>
      <c r="G57" s="71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s="1" customFormat="1" ht="14.25" x14ac:dyDescent="0.25">
      <c r="A58" s="1" t="s">
        <v>315</v>
      </c>
      <c r="B58" s="23" t="s">
        <v>316</v>
      </c>
      <c r="C58" s="39"/>
      <c r="D58" s="39"/>
      <c r="E58" s="5">
        <f>SUM(E59:E62)</f>
        <v>0</v>
      </c>
      <c r="F58" s="37"/>
      <c r="G58" s="70"/>
      <c r="H58" s="37"/>
      <c r="I58" s="8">
        <f>IFERROR(AVERAGE(I59:I62),0)</f>
        <v>0</v>
      </c>
      <c r="J58" s="15"/>
      <c r="K58" s="64"/>
      <c r="L58" s="37"/>
      <c r="M58" s="4"/>
      <c r="N58" s="4"/>
      <c r="O58" s="8">
        <f>IFERROR(AVERAGE(O59:O62),0)</f>
        <v>0</v>
      </c>
    </row>
    <row r="59" spans="1:15" x14ac:dyDescent="0.25">
      <c r="B59" s="41" t="s">
        <v>547</v>
      </c>
      <c r="C59" s="10" t="s">
        <v>77</v>
      </c>
      <c r="D59" s="10"/>
      <c r="E59" s="12"/>
      <c r="F59" s="38"/>
      <c r="G59" s="71"/>
      <c r="H59" s="38"/>
      <c r="I59" s="10"/>
      <c r="J59" s="9"/>
      <c r="K59" s="65" t="s">
        <v>22</v>
      </c>
      <c r="L59" s="38"/>
      <c r="M59" s="9"/>
      <c r="N59" s="9"/>
      <c r="O59" s="10"/>
    </row>
    <row r="60" spans="1:15" x14ac:dyDescent="0.25">
      <c r="B60" s="41" t="s">
        <v>547</v>
      </c>
      <c r="C60" s="10" t="s">
        <v>78</v>
      </c>
      <c r="D60" s="10"/>
      <c r="E60" s="12"/>
      <c r="F60" s="38"/>
      <c r="G60" s="71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548</v>
      </c>
      <c r="C61" s="10" t="s">
        <v>77</v>
      </c>
      <c r="D61" s="10"/>
      <c r="E61" s="12"/>
      <c r="F61" s="38"/>
      <c r="G61" s="71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78</v>
      </c>
      <c r="D62" s="10"/>
      <c r="E62" s="12"/>
      <c r="F62" s="38"/>
      <c r="G62" s="71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s="1" customFormat="1" ht="14.25" x14ac:dyDescent="0.25">
      <c r="A63" s="1" t="s">
        <v>317</v>
      </c>
      <c r="B63" s="23" t="s">
        <v>318</v>
      </c>
      <c r="C63" s="39"/>
      <c r="D63" s="39"/>
      <c r="E63" s="5">
        <f>SUM(E64:E67)</f>
        <v>0</v>
      </c>
      <c r="F63" s="37"/>
      <c r="G63" s="70"/>
      <c r="H63" s="37"/>
      <c r="I63" s="8">
        <f>IFERROR(AVERAGE(I64:I67),0)</f>
        <v>0</v>
      </c>
      <c r="J63" s="15"/>
      <c r="K63" s="64"/>
      <c r="L63" s="37"/>
      <c r="M63" s="4"/>
      <c r="N63" s="4"/>
      <c r="O63" s="8">
        <f>IFERROR(AVERAGE(O64:O67),0)</f>
        <v>0</v>
      </c>
    </row>
    <row r="64" spans="1:15" x14ac:dyDescent="0.25">
      <c r="B64" s="41" t="s">
        <v>547</v>
      </c>
      <c r="C64" s="10" t="s">
        <v>77</v>
      </c>
      <c r="D64" s="10"/>
      <c r="E64" s="12"/>
      <c r="F64" s="38"/>
      <c r="G64" s="71"/>
      <c r="H64" s="38"/>
      <c r="I64" s="10"/>
      <c r="J64" s="9"/>
      <c r="K64" s="65" t="s">
        <v>22</v>
      </c>
      <c r="L64" s="38"/>
      <c r="M64" s="9"/>
      <c r="N64" s="9"/>
      <c r="O64" s="10"/>
    </row>
    <row r="65" spans="1:15" x14ac:dyDescent="0.25">
      <c r="B65" s="41" t="s">
        <v>547</v>
      </c>
      <c r="C65" s="10" t="s">
        <v>78</v>
      </c>
      <c r="D65" s="10"/>
      <c r="E65" s="12"/>
      <c r="F65" s="38"/>
      <c r="G65" s="71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548</v>
      </c>
      <c r="C66" s="10" t="s">
        <v>77</v>
      </c>
      <c r="D66" s="10"/>
      <c r="E66" s="12"/>
      <c r="F66" s="38"/>
      <c r="G66" s="71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78</v>
      </c>
      <c r="D67" s="10"/>
      <c r="E67" s="12"/>
      <c r="F67" s="38"/>
      <c r="G67" s="71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s="1" customFormat="1" ht="14.25" x14ac:dyDescent="0.25">
      <c r="A68" s="1" t="s">
        <v>319</v>
      </c>
      <c r="B68" s="23" t="s">
        <v>320</v>
      </c>
      <c r="C68" s="39"/>
      <c r="D68" s="39"/>
      <c r="E68" s="5">
        <f>SUM(E69:E72)</f>
        <v>0</v>
      </c>
      <c r="F68" s="37"/>
      <c r="G68" s="70"/>
      <c r="H68" s="37"/>
      <c r="I68" s="8">
        <f>IFERROR(AVERAGE(I69:I72),0)</f>
        <v>0</v>
      </c>
      <c r="J68" s="15"/>
      <c r="K68" s="64"/>
      <c r="L68" s="37"/>
      <c r="M68" s="4"/>
      <c r="N68" s="4"/>
      <c r="O68" s="8">
        <f>IFERROR(AVERAGE(O69:O72),0)</f>
        <v>0</v>
      </c>
    </row>
    <row r="69" spans="1:15" x14ac:dyDescent="0.25">
      <c r="B69" s="41" t="s">
        <v>547</v>
      </c>
      <c r="C69" s="10" t="s">
        <v>77</v>
      </c>
      <c r="D69" s="10"/>
      <c r="E69" s="12"/>
      <c r="F69" s="38"/>
      <c r="G69" s="71"/>
      <c r="H69" s="38"/>
      <c r="I69" s="10"/>
      <c r="J69" s="9"/>
      <c r="K69" s="65" t="s">
        <v>22</v>
      </c>
      <c r="L69" s="38"/>
      <c r="M69" s="9"/>
      <c r="N69" s="9"/>
      <c r="O69" s="10"/>
    </row>
    <row r="70" spans="1:15" x14ac:dyDescent="0.25">
      <c r="B70" s="41" t="s">
        <v>547</v>
      </c>
      <c r="C70" s="10" t="s">
        <v>78</v>
      </c>
      <c r="D70" s="10"/>
      <c r="E70" s="12"/>
      <c r="F70" s="38"/>
      <c r="G70" s="71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548</v>
      </c>
      <c r="C71" s="10" t="s">
        <v>77</v>
      </c>
      <c r="D71" s="10"/>
      <c r="E71" s="12"/>
      <c r="F71" s="38"/>
      <c r="G71" s="71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78</v>
      </c>
      <c r="D72" s="10"/>
      <c r="E72" s="12"/>
      <c r="F72" s="38"/>
      <c r="G72" s="71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s="1" customFormat="1" ht="14.25" x14ac:dyDescent="0.25">
      <c r="A73" s="1" t="s">
        <v>321</v>
      </c>
      <c r="B73" s="23" t="s">
        <v>322</v>
      </c>
      <c r="C73" s="39"/>
      <c r="D73" s="39"/>
      <c r="E73" s="5">
        <f>SUM(E74:E77)</f>
        <v>0</v>
      </c>
      <c r="F73" s="37"/>
      <c r="G73" s="70"/>
      <c r="H73" s="37"/>
      <c r="I73" s="8">
        <f>IFERROR(AVERAGE(I74:I77),0)</f>
        <v>0</v>
      </c>
      <c r="J73" s="15"/>
      <c r="K73" s="64"/>
      <c r="L73" s="37"/>
      <c r="M73" s="4"/>
      <c r="N73" s="4"/>
      <c r="O73" s="8">
        <f>IFERROR(AVERAGE(O74:O77),0)</f>
        <v>0</v>
      </c>
    </row>
    <row r="74" spans="1:15" x14ac:dyDescent="0.25">
      <c r="B74" s="41" t="s">
        <v>547</v>
      </c>
      <c r="C74" s="10" t="s">
        <v>77</v>
      </c>
      <c r="D74" s="10"/>
      <c r="E74" s="12"/>
      <c r="F74" s="38"/>
      <c r="G74" s="71"/>
      <c r="H74" s="38"/>
      <c r="I74" s="10"/>
      <c r="J74" s="9"/>
      <c r="K74" s="65" t="s">
        <v>22</v>
      </c>
      <c r="L74" s="38"/>
      <c r="M74" s="9"/>
      <c r="N74" s="9"/>
      <c r="O74" s="10"/>
    </row>
    <row r="75" spans="1:15" x14ac:dyDescent="0.25">
      <c r="B75" s="41" t="s">
        <v>547</v>
      </c>
      <c r="C75" s="10" t="s">
        <v>78</v>
      </c>
      <c r="D75" s="10"/>
      <c r="E75" s="12"/>
      <c r="F75" s="38"/>
      <c r="G75" s="71"/>
      <c r="H75" s="38"/>
      <c r="I75" s="10"/>
      <c r="J75" s="9"/>
      <c r="K75" s="65" t="s">
        <v>22</v>
      </c>
      <c r="L75" s="38"/>
      <c r="M75" s="9"/>
      <c r="N75" s="9"/>
      <c r="O75" s="10"/>
    </row>
    <row r="76" spans="1:15" x14ac:dyDescent="0.25">
      <c r="B76" s="41" t="s">
        <v>548</v>
      </c>
      <c r="C76" s="10" t="s">
        <v>77</v>
      </c>
      <c r="D76" s="10"/>
      <c r="E76" s="12"/>
      <c r="F76" s="38"/>
      <c r="G76" s="71"/>
      <c r="H76" s="38"/>
      <c r="I76" s="10"/>
      <c r="J76" s="9"/>
      <c r="K76" s="65" t="s">
        <v>22</v>
      </c>
      <c r="L76" s="38"/>
      <c r="M76" s="9"/>
      <c r="N76" s="9"/>
      <c r="O76" s="10"/>
    </row>
    <row r="77" spans="1:15" x14ac:dyDescent="0.25">
      <c r="B77" s="41" t="s">
        <v>548</v>
      </c>
      <c r="C77" s="10" t="s">
        <v>78</v>
      </c>
      <c r="D77" s="10"/>
      <c r="E77" s="12"/>
      <c r="F77" s="38"/>
      <c r="G77" s="71"/>
      <c r="H77" s="38"/>
      <c r="I77" s="10"/>
      <c r="J77" s="9"/>
      <c r="K77" s="65" t="s">
        <v>22</v>
      </c>
      <c r="L77" s="38"/>
      <c r="M77" s="9"/>
      <c r="N77" s="9"/>
      <c r="O77" s="10"/>
    </row>
    <row r="78" spans="1:15" s="1" customFormat="1" ht="14.25" x14ac:dyDescent="0.25">
      <c r="A78" s="1" t="s">
        <v>323</v>
      </c>
      <c r="B78" s="23" t="s">
        <v>324</v>
      </c>
      <c r="C78" s="39"/>
      <c r="D78" s="39"/>
      <c r="E78" s="5">
        <f>SUM(E79:E82)</f>
        <v>0</v>
      </c>
      <c r="F78" s="37"/>
      <c r="G78" s="70"/>
      <c r="H78" s="37"/>
      <c r="I78" s="8">
        <f>IFERROR(AVERAGE(I79:I82),0)</f>
        <v>0</v>
      </c>
      <c r="J78" s="15"/>
      <c r="K78" s="64"/>
      <c r="L78" s="37"/>
      <c r="M78" s="4"/>
      <c r="N78" s="4"/>
      <c r="O78" s="8">
        <f>IFERROR(AVERAGE(O79:O82),0)</f>
        <v>0</v>
      </c>
    </row>
    <row r="79" spans="1:15" x14ac:dyDescent="0.25">
      <c r="B79" s="41" t="s">
        <v>547</v>
      </c>
      <c r="C79" s="10" t="s">
        <v>77</v>
      </c>
      <c r="D79" s="10"/>
      <c r="E79" s="12"/>
      <c r="F79" s="38"/>
      <c r="G79" s="71"/>
      <c r="H79" s="38"/>
      <c r="I79" s="10"/>
      <c r="J79" s="9"/>
      <c r="K79" s="65" t="s">
        <v>22</v>
      </c>
      <c r="L79" s="38"/>
      <c r="M79" s="9"/>
      <c r="N79" s="9"/>
      <c r="O79" s="10"/>
    </row>
    <row r="80" spans="1:15" x14ac:dyDescent="0.25">
      <c r="B80" s="41" t="s">
        <v>547</v>
      </c>
      <c r="C80" s="10" t="s">
        <v>78</v>
      </c>
      <c r="D80" s="10"/>
      <c r="E80" s="12"/>
      <c r="F80" s="38"/>
      <c r="G80" s="71"/>
      <c r="H80" s="38"/>
      <c r="I80" s="10"/>
      <c r="J80" s="9"/>
      <c r="K80" s="65" t="s">
        <v>22</v>
      </c>
      <c r="L80" s="38"/>
      <c r="M80" s="9"/>
      <c r="N80" s="9"/>
      <c r="O80" s="10"/>
    </row>
    <row r="81" spans="1:15" x14ac:dyDescent="0.25">
      <c r="B81" s="41" t="s">
        <v>548</v>
      </c>
      <c r="C81" s="10" t="s">
        <v>77</v>
      </c>
      <c r="D81" s="10"/>
      <c r="E81" s="12"/>
      <c r="F81" s="38"/>
      <c r="G81" s="71"/>
      <c r="H81" s="38"/>
      <c r="I81" s="10"/>
      <c r="J81" s="9"/>
      <c r="K81" s="65" t="s">
        <v>22</v>
      </c>
      <c r="L81" s="38"/>
      <c r="M81" s="9"/>
      <c r="N81" s="9"/>
      <c r="O81" s="10"/>
    </row>
    <row r="82" spans="1:15" x14ac:dyDescent="0.25">
      <c r="B82" s="41" t="s">
        <v>548</v>
      </c>
      <c r="C82" s="10" t="s">
        <v>78</v>
      </c>
      <c r="D82" s="10"/>
      <c r="E82" s="12"/>
      <c r="F82" s="38"/>
      <c r="G82" s="71"/>
      <c r="H82" s="38"/>
      <c r="I82" s="10"/>
      <c r="J82" s="9"/>
      <c r="K82" s="65" t="s">
        <v>22</v>
      </c>
      <c r="L82" s="38"/>
      <c r="M82" s="9"/>
      <c r="N82" s="9"/>
      <c r="O82" s="10"/>
    </row>
    <row r="83" spans="1:15" s="1" customFormat="1" ht="14.25" x14ac:dyDescent="0.25">
      <c r="A83" s="1" t="s">
        <v>325</v>
      </c>
      <c r="B83" s="23" t="s">
        <v>326</v>
      </c>
      <c r="C83" s="39"/>
      <c r="D83" s="39"/>
      <c r="E83" s="5">
        <f>SUM(E84:E87)</f>
        <v>0</v>
      </c>
      <c r="F83" s="37"/>
      <c r="G83" s="70"/>
      <c r="H83" s="37"/>
      <c r="I83" s="8">
        <f>IFERROR(AVERAGE(I84:I87),0)</f>
        <v>0</v>
      </c>
      <c r="J83" s="15"/>
      <c r="K83" s="64"/>
      <c r="L83" s="37"/>
      <c r="M83" s="4"/>
      <c r="N83" s="4"/>
      <c r="O83" s="8">
        <f>IFERROR(AVERAGE(O84:O87),0)</f>
        <v>0</v>
      </c>
    </row>
    <row r="84" spans="1:15" x14ac:dyDescent="0.25">
      <c r="B84" s="41" t="s">
        <v>547</v>
      </c>
      <c r="C84" s="10" t="s">
        <v>77</v>
      </c>
      <c r="D84" s="10"/>
      <c r="E84" s="12"/>
      <c r="F84" s="38"/>
      <c r="G84" s="71"/>
      <c r="H84" s="38"/>
      <c r="I84" s="10"/>
      <c r="J84" s="9"/>
      <c r="K84" s="65" t="s">
        <v>22</v>
      </c>
      <c r="L84" s="38"/>
      <c r="M84" s="9"/>
      <c r="N84" s="9"/>
      <c r="O84" s="10"/>
    </row>
    <row r="85" spans="1:15" x14ac:dyDescent="0.25">
      <c r="B85" s="41" t="s">
        <v>547</v>
      </c>
      <c r="C85" s="10" t="s">
        <v>78</v>
      </c>
      <c r="D85" s="10"/>
      <c r="E85" s="12"/>
      <c r="F85" s="38"/>
      <c r="G85" s="71"/>
      <c r="H85" s="38"/>
      <c r="I85" s="10"/>
      <c r="J85" s="9"/>
      <c r="K85" s="65" t="s">
        <v>22</v>
      </c>
      <c r="L85" s="38"/>
      <c r="M85" s="9"/>
      <c r="N85" s="9"/>
      <c r="O85" s="10"/>
    </row>
    <row r="86" spans="1:15" x14ac:dyDescent="0.25">
      <c r="B86" s="41" t="s">
        <v>548</v>
      </c>
      <c r="C86" s="10" t="s">
        <v>77</v>
      </c>
      <c r="D86" s="10"/>
      <c r="E86" s="12"/>
      <c r="F86" s="38"/>
      <c r="G86" s="71"/>
      <c r="H86" s="38"/>
      <c r="I86" s="10"/>
      <c r="J86" s="9"/>
      <c r="K86" s="65" t="s">
        <v>22</v>
      </c>
      <c r="L86" s="38"/>
      <c r="M86" s="9"/>
      <c r="N86" s="9"/>
      <c r="O86" s="10"/>
    </row>
    <row r="87" spans="1:15" x14ac:dyDescent="0.25">
      <c r="B87" s="41" t="s">
        <v>548</v>
      </c>
      <c r="C87" s="10" t="s">
        <v>78</v>
      </c>
      <c r="D87" s="10"/>
      <c r="E87" s="12"/>
      <c r="F87" s="38"/>
      <c r="G87" s="71"/>
      <c r="H87" s="38"/>
      <c r="I87" s="10"/>
      <c r="J87" s="9"/>
      <c r="K87" s="65" t="s">
        <v>22</v>
      </c>
      <c r="L87" s="38"/>
      <c r="M87" s="9"/>
      <c r="N87" s="9"/>
      <c r="O87" s="10"/>
    </row>
    <row r="88" spans="1:15" s="1" customFormat="1" ht="14.25" x14ac:dyDescent="0.25">
      <c r="A88" s="1" t="s">
        <v>327</v>
      </c>
      <c r="B88" s="23" t="s">
        <v>328</v>
      </c>
      <c r="C88" s="39"/>
      <c r="D88" s="39"/>
      <c r="E88" s="5">
        <f>SUM(E89:E92)</f>
        <v>0</v>
      </c>
      <c r="F88" s="37"/>
      <c r="G88" s="70"/>
      <c r="H88" s="37"/>
      <c r="I88" s="8">
        <f>IFERROR(AVERAGE(I89:I92),0)</f>
        <v>0</v>
      </c>
      <c r="J88" s="15"/>
      <c r="K88" s="64"/>
      <c r="L88" s="37"/>
      <c r="M88" s="4"/>
      <c r="N88" s="4"/>
      <c r="O88" s="8">
        <f>IFERROR(AVERAGE(O89:O92),0)</f>
        <v>0</v>
      </c>
    </row>
    <row r="89" spans="1:15" x14ac:dyDescent="0.25">
      <c r="B89" s="41" t="s">
        <v>547</v>
      </c>
      <c r="C89" s="10" t="s">
        <v>77</v>
      </c>
      <c r="D89" s="10"/>
      <c r="E89" s="12"/>
      <c r="F89" s="38"/>
      <c r="G89" s="71"/>
      <c r="H89" s="38"/>
      <c r="I89" s="10"/>
      <c r="J89" s="9"/>
      <c r="K89" s="65" t="s">
        <v>22</v>
      </c>
      <c r="L89" s="38"/>
      <c r="M89" s="9"/>
      <c r="N89" s="9"/>
      <c r="O89" s="10"/>
    </row>
    <row r="90" spans="1:15" x14ac:dyDescent="0.25">
      <c r="B90" s="41" t="s">
        <v>547</v>
      </c>
      <c r="C90" s="10" t="s">
        <v>78</v>
      </c>
      <c r="D90" s="10"/>
      <c r="E90" s="12"/>
      <c r="F90" s="38"/>
      <c r="G90" s="71"/>
      <c r="H90" s="38"/>
      <c r="I90" s="10"/>
      <c r="J90" s="9"/>
      <c r="K90" s="65" t="s">
        <v>22</v>
      </c>
      <c r="L90" s="38"/>
      <c r="M90" s="9"/>
      <c r="N90" s="9"/>
      <c r="O90" s="10"/>
    </row>
    <row r="91" spans="1:15" x14ac:dyDescent="0.25">
      <c r="B91" s="41" t="s">
        <v>548</v>
      </c>
      <c r="C91" s="10" t="s">
        <v>77</v>
      </c>
      <c r="D91" s="10"/>
      <c r="E91" s="12"/>
      <c r="F91" s="38"/>
      <c r="G91" s="71"/>
      <c r="H91" s="38"/>
      <c r="I91" s="10"/>
      <c r="J91" s="9"/>
      <c r="K91" s="65" t="s">
        <v>22</v>
      </c>
      <c r="L91" s="38"/>
      <c r="M91" s="9"/>
      <c r="N91" s="9"/>
      <c r="O91" s="10"/>
    </row>
    <row r="92" spans="1:15" x14ac:dyDescent="0.25">
      <c r="B92" s="41" t="s">
        <v>548</v>
      </c>
      <c r="C92" s="10" t="s">
        <v>78</v>
      </c>
      <c r="D92" s="10"/>
      <c r="E92" s="12"/>
      <c r="F92" s="38"/>
      <c r="G92" s="71"/>
      <c r="H92" s="38"/>
      <c r="I92" s="10"/>
      <c r="J92" s="9"/>
      <c r="K92" s="65" t="s">
        <v>22</v>
      </c>
      <c r="L92" s="38"/>
      <c r="M92" s="9"/>
      <c r="N92" s="9"/>
      <c r="O92" s="10"/>
    </row>
    <row r="93" spans="1:15" s="1" customFormat="1" ht="14.25" x14ac:dyDescent="0.25">
      <c r="A93" s="1" t="s">
        <v>329</v>
      </c>
      <c r="B93" s="23" t="s">
        <v>330</v>
      </c>
      <c r="C93" s="39"/>
      <c r="D93" s="39"/>
      <c r="E93" s="5">
        <f>SUM(E94:E97)</f>
        <v>0</v>
      </c>
      <c r="F93" s="37"/>
      <c r="G93" s="70"/>
      <c r="H93" s="37"/>
      <c r="I93" s="8">
        <f>IFERROR(AVERAGE(I94:I97),0)</f>
        <v>0</v>
      </c>
      <c r="J93" s="15"/>
      <c r="K93" s="64"/>
      <c r="L93" s="37"/>
      <c r="M93" s="4"/>
      <c r="N93" s="4"/>
      <c r="O93" s="8">
        <f>IFERROR(AVERAGE(O94:O97),0)</f>
        <v>0</v>
      </c>
    </row>
    <row r="94" spans="1:15" x14ac:dyDescent="0.25">
      <c r="B94" s="41" t="s">
        <v>547</v>
      </c>
      <c r="C94" s="10" t="s">
        <v>77</v>
      </c>
      <c r="D94" s="10"/>
      <c r="E94" s="12"/>
      <c r="F94" s="38"/>
      <c r="G94" s="71"/>
      <c r="H94" s="38"/>
      <c r="I94" s="10"/>
      <c r="J94" s="9"/>
      <c r="K94" s="65" t="s">
        <v>22</v>
      </c>
      <c r="L94" s="38"/>
      <c r="M94" s="9"/>
      <c r="N94" s="9"/>
      <c r="O94" s="10"/>
    </row>
    <row r="95" spans="1:15" x14ac:dyDescent="0.25">
      <c r="B95" s="41" t="s">
        <v>547</v>
      </c>
      <c r="C95" s="10" t="s">
        <v>78</v>
      </c>
      <c r="D95" s="10"/>
      <c r="E95" s="12"/>
      <c r="F95" s="38"/>
      <c r="G95" s="71"/>
      <c r="H95" s="38"/>
      <c r="I95" s="10"/>
      <c r="J95" s="9"/>
      <c r="K95" s="65" t="s">
        <v>22</v>
      </c>
      <c r="L95" s="38"/>
      <c r="M95" s="9"/>
      <c r="N95" s="9"/>
      <c r="O95" s="10"/>
    </row>
    <row r="96" spans="1:15" x14ac:dyDescent="0.25">
      <c r="B96" s="41" t="s">
        <v>548</v>
      </c>
      <c r="C96" s="10" t="s">
        <v>77</v>
      </c>
      <c r="D96" s="10"/>
      <c r="E96" s="12"/>
      <c r="F96" s="38"/>
      <c r="G96" s="71"/>
      <c r="H96" s="38"/>
      <c r="I96" s="10"/>
      <c r="J96" s="9"/>
      <c r="K96" s="65" t="s">
        <v>22</v>
      </c>
      <c r="L96" s="38"/>
      <c r="M96" s="9"/>
      <c r="N96" s="9"/>
      <c r="O96" s="10"/>
    </row>
    <row r="97" spans="1:15" x14ac:dyDescent="0.25">
      <c r="B97" s="41" t="s">
        <v>548</v>
      </c>
      <c r="C97" s="10" t="s">
        <v>78</v>
      </c>
      <c r="D97" s="10"/>
      <c r="E97" s="12"/>
      <c r="F97" s="38"/>
      <c r="G97" s="71"/>
      <c r="H97" s="38"/>
      <c r="I97" s="10"/>
      <c r="J97" s="9"/>
      <c r="K97" s="65" t="s">
        <v>22</v>
      </c>
      <c r="L97" s="38"/>
      <c r="M97" s="9"/>
      <c r="N97" s="9"/>
      <c r="O97" s="10"/>
    </row>
    <row r="98" spans="1:15" s="1" customFormat="1" ht="14.25" x14ac:dyDescent="0.25">
      <c r="A98" s="1" t="s">
        <v>331</v>
      </c>
      <c r="B98" s="23" t="s">
        <v>332</v>
      </c>
      <c r="C98" s="39"/>
      <c r="D98" s="39"/>
      <c r="E98" s="5">
        <f>SUM(E99:E102)</f>
        <v>0</v>
      </c>
      <c r="F98" s="37"/>
      <c r="G98" s="70"/>
      <c r="H98" s="37"/>
      <c r="I98" s="8">
        <f>IFERROR(AVERAGE(I99:I102),0)</f>
        <v>0</v>
      </c>
      <c r="J98" s="15"/>
      <c r="K98" s="64"/>
      <c r="L98" s="37"/>
      <c r="M98" s="4"/>
      <c r="N98" s="4"/>
      <c r="O98" s="8">
        <f>IFERROR(AVERAGE(O99:O102),0)</f>
        <v>0</v>
      </c>
    </row>
    <row r="99" spans="1:15" x14ac:dyDescent="0.25">
      <c r="B99" s="41" t="s">
        <v>547</v>
      </c>
      <c r="C99" s="10" t="s">
        <v>77</v>
      </c>
      <c r="D99" s="10"/>
      <c r="E99" s="12"/>
      <c r="F99" s="38"/>
      <c r="G99" s="71"/>
      <c r="H99" s="38"/>
      <c r="I99" s="10"/>
      <c r="J99" s="9"/>
      <c r="K99" s="65" t="s">
        <v>22</v>
      </c>
      <c r="L99" s="38"/>
      <c r="M99" s="9"/>
      <c r="N99" s="9"/>
      <c r="O99" s="10"/>
    </row>
    <row r="100" spans="1:15" x14ac:dyDescent="0.25">
      <c r="B100" s="41" t="s">
        <v>547</v>
      </c>
      <c r="C100" s="10" t="s">
        <v>78</v>
      </c>
      <c r="D100" s="10"/>
      <c r="E100" s="12"/>
      <c r="F100" s="38"/>
      <c r="G100" s="71"/>
      <c r="H100" s="38"/>
      <c r="I100" s="10"/>
      <c r="J100" s="9"/>
      <c r="K100" s="65" t="s">
        <v>22</v>
      </c>
      <c r="L100" s="38"/>
      <c r="M100" s="9"/>
      <c r="N100" s="9"/>
      <c r="O100" s="10"/>
    </row>
    <row r="101" spans="1:15" x14ac:dyDescent="0.25">
      <c r="B101" s="41" t="s">
        <v>548</v>
      </c>
      <c r="C101" s="10" t="s">
        <v>77</v>
      </c>
      <c r="D101" s="10"/>
      <c r="E101" s="12"/>
      <c r="F101" s="38"/>
      <c r="G101" s="71"/>
      <c r="H101" s="38"/>
      <c r="I101" s="10"/>
      <c r="J101" s="9"/>
      <c r="K101" s="65" t="s">
        <v>22</v>
      </c>
      <c r="L101" s="38"/>
      <c r="M101" s="9"/>
      <c r="N101" s="9"/>
      <c r="O101" s="10"/>
    </row>
    <row r="102" spans="1:15" x14ac:dyDescent="0.25">
      <c r="B102" s="41" t="s">
        <v>548</v>
      </c>
      <c r="C102" s="10" t="s">
        <v>78</v>
      </c>
      <c r="D102" s="10"/>
      <c r="E102" s="12"/>
      <c r="F102" s="38"/>
      <c r="G102" s="71"/>
      <c r="H102" s="38"/>
      <c r="I102" s="10"/>
      <c r="J102" s="9"/>
      <c r="K102" s="65" t="s">
        <v>22</v>
      </c>
      <c r="L102" s="38"/>
      <c r="M102" s="9"/>
      <c r="N102" s="9"/>
      <c r="O102" s="10"/>
    </row>
    <row r="103" spans="1:15" s="1" customFormat="1" ht="14.25" x14ac:dyDescent="0.25">
      <c r="A103" s="1" t="s">
        <v>333</v>
      </c>
      <c r="B103" s="23" t="s">
        <v>334</v>
      </c>
      <c r="C103" s="39"/>
      <c r="D103" s="39"/>
      <c r="E103" s="5">
        <f>SUM(E104:E107)</f>
        <v>0</v>
      </c>
      <c r="F103" s="37"/>
      <c r="G103" s="70"/>
      <c r="H103" s="37"/>
      <c r="I103" s="8">
        <f>IFERROR(AVERAGE(I104:I107),0)</f>
        <v>0</v>
      </c>
      <c r="J103" s="15"/>
      <c r="K103" s="64"/>
      <c r="L103" s="37"/>
      <c r="M103" s="4"/>
      <c r="N103" s="4"/>
      <c r="O103" s="8">
        <f>IFERROR(AVERAGE(O104:O107),0)</f>
        <v>0</v>
      </c>
    </row>
    <row r="104" spans="1:15" x14ac:dyDescent="0.25">
      <c r="B104" s="41" t="s">
        <v>547</v>
      </c>
      <c r="C104" s="10" t="s">
        <v>77</v>
      </c>
      <c r="D104" s="10"/>
      <c r="E104" s="12"/>
      <c r="F104" s="38"/>
      <c r="G104" s="71"/>
      <c r="H104" s="38"/>
      <c r="I104" s="10"/>
      <c r="J104" s="9"/>
      <c r="K104" s="65" t="s">
        <v>22</v>
      </c>
      <c r="L104" s="38"/>
      <c r="M104" s="9"/>
      <c r="N104" s="9"/>
      <c r="O104" s="10"/>
    </row>
    <row r="105" spans="1:15" x14ac:dyDescent="0.25">
      <c r="B105" s="41" t="s">
        <v>547</v>
      </c>
      <c r="C105" s="10" t="s">
        <v>78</v>
      </c>
      <c r="D105" s="10"/>
      <c r="E105" s="12"/>
      <c r="F105" s="38"/>
      <c r="G105" s="71"/>
      <c r="H105" s="38"/>
      <c r="I105" s="10"/>
      <c r="J105" s="9"/>
      <c r="K105" s="65" t="s">
        <v>22</v>
      </c>
      <c r="L105" s="38"/>
      <c r="M105" s="9"/>
      <c r="N105" s="9"/>
      <c r="O105" s="10"/>
    </row>
    <row r="106" spans="1:15" x14ac:dyDescent="0.25">
      <c r="B106" s="41" t="s">
        <v>548</v>
      </c>
      <c r="C106" s="10" t="s">
        <v>77</v>
      </c>
      <c r="D106" s="10"/>
      <c r="E106" s="12"/>
      <c r="F106" s="38"/>
      <c r="G106" s="71"/>
      <c r="H106" s="38"/>
      <c r="I106" s="10"/>
      <c r="J106" s="9"/>
      <c r="K106" s="65" t="s">
        <v>22</v>
      </c>
      <c r="L106" s="38"/>
      <c r="M106" s="9"/>
      <c r="N106" s="9"/>
      <c r="O106" s="10"/>
    </row>
    <row r="107" spans="1:15" x14ac:dyDescent="0.25">
      <c r="B107" s="41" t="s">
        <v>548</v>
      </c>
      <c r="C107" s="10" t="s">
        <v>78</v>
      </c>
      <c r="D107" s="10"/>
      <c r="E107" s="12"/>
      <c r="F107" s="38"/>
      <c r="G107" s="71"/>
      <c r="H107" s="38"/>
      <c r="I107" s="10"/>
      <c r="J107" s="9"/>
      <c r="K107" s="65" t="s">
        <v>22</v>
      </c>
      <c r="L107" s="38"/>
      <c r="M107" s="9"/>
      <c r="N107" s="9"/>
      <c r="O107" s="10"/>
    </row>
    <row r="108" spans="1:15" s="1" customFormat="1" ht="14.25" x14ac:dyDescent="0.25">
      <c r="A108" s="1" t="s">
        <v>335</v>
      </c>
      <c r="B108" s="23" t="s">
        <v>336</v>
      </c>
      <c r="C108" s="39"/>
      <c r="D108" s="39"/>
      <c r="E108" s="5">
        <f>SUM(E109:E112)</f>
        <v>0</v>
      </c>
      <c r="F108" s="37"/>
      <c r="G108" s="70"/>
      <c r="H108" s="37"/>
      <c r="I108" s="8">
        <f>IFERROR(AVERAGE(I109:I112),0)</f>
        <v>0</v>
      </c>
      <c r="J108" s="15"/>
      <c r="K108" s="64"/>
      <c r="L108" s="37"/>
      <c r="M108" s="4"/>
      <c r="N108" s="4"/>
      <c r="O108" s="8">
        <f>IFERROR(AVERAGE(O109:O112),0)</f>
        <v>0</v>
      </c>
    </row>
    <row r="109" spans="1:15" x14ac:dyDescent="0.25">
      <c r="B109" s="41" t="s">
        <v>547</v>
      </c>
      <c r="C109" s="10" t="s">
        <v>77</v>
      </c>
      <c r="D109" s="10"/>
      <c r="E109" s="12"/>
      <c r="F109" s="38"/>
      <c r="G109" s="71"/>
      <c r="H109" s="38"/>
      <c r="I109" s="10"/>
      <c r="J109" s="9"/>
      <c r="K109" s="65" t="s">
        <v>22</v>
      </c>
      <c r="L109" s="38"/>
      <c r="M109" s="9"/>
      <c r="N109" s="9"/>
      <c r="O109" s="10"/>
    </row>
    <row r="110" spans="1:15" x14ac:dyDescent="0.25">
      <c r="B110" s="41" t="s">
        <v>547</v>
      </c>
      <c r="C110" s="10" t="s">
        <v>78</v>
      </c>
      <c r="D110" s="10"/>
      <c r="E110" s="12"/>
      <c r="F110" s="38"/>
      <c r="G110" s="71"/>
      <c r="H110" s="38"/>
      <c r="I110" s="10"/>
      <c r="J110" s="9"/>
      <c r="K110" s="65" t="s">
        <v>22</v>
      </c>
      <c r="L110" s="38"/>
      <c r="M110" s="9"/>
      <c r="N110" s="9"/>
      <c r="O110" s="10"/>
    </row>
    <row r="111" spans="1:15" x14ac:dyDescent="0.25">
      <c r="B111" s="41" t="s">
        <v>548</v>
      </c>
      <c r="C111" s="10" t="s">
        <v>77</v>
      </c>
      <c r="D111" s="10"/>
      <c r="E111" s="12"/>
      <c r="F111" s="38"/>
      <c r="G111" s="71"/>
      <c r="H111" s="38"/>
      <c r="I111" s="10"/>
      <c r="J111" s="9"/>
      <c r="K111" s="65" t="s">
        <v>22</v>
      </c>
      <c r="L111" s="38"/>
      <c r="M111" s="9"/>
      <c r="N111" s="9"/>
      <c r="O111" s="10"/>
    </row>
    <row r="112" spans="1:15" x14ac:dyDescent="0.25">
      <c r="B112" s="41" t="s">
        <v>548</v>
      </c>
      <c r="C112" s="10" t="s">
        <v>78</v>
      </c>
      <c r="D112" s="10"/>
      <c r="E112" s="12"/>
      <c r="F112" s="38"/>
      <c r="G112" s="71"/>
      <c r="H112" s="38"/>
      <c r="I112" s="10"/>
      <c r="J112" s="9"/>
      <c r="K112" s="65" t="s">
        <v>22</v>
      </c>
      <c r="L112" s="38"/>
      <c r="M112" s="9"/>
      <c r="N112" s="9"/>
      <c r="O112" s="10"/>
    </row>
    <row r="113" spans="1:15" s="1" customFormat="1" ht="14.25" x14ac:dyDescent="0.25">
      <c r="A113" s="1" t="s">
        <v>337</v>
      </c>
      <c r="B113" s="23" t="s">
        <v>198</v>
      </c>
      <c r="C113" s="39"/>
      <c r="D113" s="39"/>
      <c r="E113" s="5">
        <f>SUM(E114:E117)</f>
        <v>0</v>
      </c>
      <c r="F113" s="37"/>
      <c r="G113" s="70"/>
      <c r="H113" s="37"/>
      <c r="I113" s="8">
        <f>IFERROR(AVERAGE(I114:I117),0)</f>
        <v>0</v>
      </c>
      <c r="J113" s="15"/>
      <c r="K113" s="64"/>
      <c r="L113" s="37"/>
      <c r="M113" s="4"/>
      <c r="N113" s="4"/>
      <c r="O113" s="8">
        <f>IFERROR(AVERAGE(O114:O117),0)</f>
        <v>0</v>
      </c>
    </row>
    <row r="114" spans="1:15" x14ac:dyDescent="0.25">
      <c r="B114" s="41" t="s">
        <v>547</v>
      </c>
      <c r="C114" s="10" t="s">
        <v>77</v>
      </c>
      <c r="D114" s="10"/>
      <c r="E114" s="12"/>
      <c r="F114" s="38"/>
      <c r="G114" s="71"/>
      <c r="H114" s="38"/>
      <c r="I114" s="10"/>
      <c r="J114" s="9"/>
      <c r="K114" s="65" t="s">
        <v>22</v>
      </c>
      <c r="L114" s="38"/>
      <c r="M114" s="9"/>
      <c r="N114" s="9"/>
      <c r="O114" s="10"/>
    </row>
    <row r="115" spans="1:15" x14ac:dyDescent="0.25">
      <c r="B115" s="41" t="s">
        <v>547</v>
      </c>
      <c r="C115" s="10" t="s">
        <v>78</v>
      </c>
      <c r="D115" s="10"/>
      <c r="E115" s="12"/>
      <c r="F115" s="38"/>
      <c r="G115" s="71"/>
      <c r="H115" s="38"/>
      <c r="I115" s="10"/>
      <c r="J115" s="9"/>
      <c r="K115" s="65" t="s">
        <v>22</v>
      </c>
      <c r="L115" s="38"/>
      <c r="M115" s="9"/>
      <c r="N115" s="9"/>
      <c r="O115" s="10"/>
    </row>
    <row r="116" spans="1:15" x14ac:dyDescent="0.25">
      <c r="B116" s="41" t="s">
        <v>548</v>
      </c>
      <c r="C116" s="10" t="s">
        <v>77</v>
      </c>
      <c r="D116" s="10"/>
      <c r="E116" s="12"/>
      <c r="F116" s="38"/>
      <c r="G116" s="71"/>
      <c r="H116" s="38"/>
      <c r="I116" s="10"/>
      <c r="J116" s="9"/>
      <c r="K116" s="65" t="s">
        <v>22</v>
      </c>
      <c r="L116" s="38"/>
      <c r="M116" s="9"/>
      <c r="N116" s="9"/>
      <c r="O116" s="10"/>
    </row>
    <row r="117" spans="1:15" x14ac:dyDescent="0.25">
      <c r="B117" s="41" t="s">
        <v>548</v>
      </c>
      <c r="C117" s="10" t="s">
        <v>78</v>
      </c>
      <c r="D117" s="10"/>
      <c r="E117" s="12"/>
      <c r="F117" s="38"/>
      <c r="G117" s="71"/>
      <c r="H117" s="38"/>
      <c r="I117" s="10"/>
      <c r="J117" s="9"/>
      <c r="K117" s="65" t="s">
        <v>22</v>
      </c>
      <c r="L117" s="38"/>
      <c r="M117" s="9"/>
      <c r="N117" s="9"/>
      <c r="O117" s="10"/>
    </row>
    <row r="118" spans="1:15" s="1" customFormat="1" ht="14.25" x14ac:dyDescent="0.25">
      <c r="A118" s="1" t="s">
        <v>338</v>
      </c>
      <c r="B118" s="23" t="s">
        <v>339</v>
      </c>
      <c r="C118" s="39"/>
      <c r="D118" s="39"/>
      <c r="E118" s="5">
        <f>SUM(E119:E122)</f>
        <v>0</v>
      </c>
      <c r="F118" s="37"/>
      <c r="G118" s="70"/>
      <c r="H118" s="37"/>
      <c r="I118" s="8">
        <f>IFERROR(AVERAGE(I119:I122),0)</f>
        <v>0</v>
      </c>
      <c r="J118" s="15"/>
      <c r="K118" s="64"/>
      <c r="L118" s="37"/>
      <c r="M118" s="4"/>
      <c r="N118" s="4"/>
      <c r="O118" s="8">
        <f>IFERROR(AVERAGE(O119:O122),0)</f>
        <v>0</v>
      </c>
    </row>
    <row r="119" spans="1:15" x14ac:dyDescent="0.25">
      <c r="B119" s="41" t="s">
        <v>547</v>
      </c>
      <c r="C119" s="10" t="s">
        <v>77</v>
      </c>
      <c r="D119" s="10"/>
      <c r="E119" s="12"/>
      <c r="F119" s="38"/>
      <c r="G119" s="71"/>
      <c r="H119" s="38"/>
      <c r="I119" s="10"/>
      <c r="J119" s="9"/>
      <c r="K119" s="65" t="s">
        <v>22</v>
      </c>
      <c r="L119" s="38"/>
      <c r="M119" s="9"/>
      <c r="N119" s="9"/>
      <c r="O119" s="10"/>
    </row>
    <row r="120" spans="1:15" x14ac:dyDescent="0.25">
      <c r="B120" s="41" t="s">
        <v>547</v>
      </c>
      <c r="C120" s="10" t="s">
        <v>78</v>
      </c>
      <c r="D120" s="10"/>
      <c r="E120" s="12"/>
      <c r="F120" s="38"/>
      <c r="G120" s="71"/>
      <c r="H120" s="38"/>
      <c r="I120" s="10"/>
      <c r="J120" s="9"/>
      <c r="K120" s="65" t="s">
        <v>22</v>
      </c>
      <c r="L120" s="38"/>
      <c r="M120" s="9"/>
      <c r="N120" s="9"/>
      <c r="O120" s="10"/>
    </row>
    <row r="121" spans="1:15" x14ac:dyDescent="0.25">
      <c r="B121" s="41" t="s">
        <v>548</v>
      </c>
      <c r="C121" s="10" t="s">
        <v>77</v>
      </c>
      <c r="D121" s="10"/>
      <c r="E121" s="12"/>
      <c r="F121" s="38"/>
      <c r="G121" s="71"/>
      <c r="H121" s="38"/>
      <c r="I121" s="10"/>
      <c r="J121" s="9"/>
      <c r="K121" s="65" t="s">
        <v>22</v>
      </c>
      <c r="L121" s="38"/>
      <c r="M121" s="9"/>
      <c r="N121" s="9"/>
      <c r="O121" s="10"/>
    </row>
    <row r="122" spans="1:15" x14ac:dyDescent="0.25">
      <c r="B122" s="41" t="s">
        <v>548</v>
      </c>
      <c r="C122" s="10" t="s">
        <v>78</v>
      </c>
      <c r="D122" s="10"/>
      <c r="E122" s="12"/>
      <c r="F122" s="38"/>
      <c r="G122" s="71"/>
      <c r="H122" s="38"/>
      <c r="I122" s="10"/>
      <c r="J122" s="9"/>
      <c r="K122" s="65" t="s">
        <v>22</v>
      </c>
      <c r="L122" s="38"/>
      <c r="M122" s="9"/>
      <c r="N122" s="9"/>
      <c r="O122" s="10"/>
    </row>
    <row r="123" spans="1:15" s="1" customFormat="1" ht="14.25" x14ac:dyDescent="0.25">
      <c r="A123" s="1" t="s">
        <v>346</v>
      </c>
      <c r="B123" s="23" t="s">
        <v>347</v>
      </c>
      <c r="C123" s="39"/>
      <c r="D123" s="39"/>
      <c r="E123" s="5">
        <f>SUM(E124:E127)</f>
        <v>0</v>
      </c>
      <c r="F123" s="37"/>
      <c r="G123" s="70"/>
      <c r="H123" s="37"/>
      <c r="I123" s="8">
        <f>IFERROR(AVERAGE(I124:I127),0)</f>
        <v>0</v>
      </c>
      <c r="J123" s="15"/>
      <c r="K123" s="64"/>
      <c r="L123" s="37"/>
      <c r="M123" s="4"/>
      <c r="N123" s="4"/>
      <c r="O123" s="8">
        <f>IFERROR(AVERAGE(O124:O127),0)</f>
        <v>0</v>
      </c>
    </row>
    <row r="124" spans="1:15" x14ac:dyDescent="0.25">
      <c r="B124" s="41" t="s">
        <v>547</v>
      </c>
      <c r="C124" s="10" t="s">
        <v>77</v>
      </c>
      <c r="D124" s="10"/>
      <c r="E124" s="12"/>
      <c r="F124" s="38"/>
      <c r="G124" s="71"/>
      <c r="H124" s="38"/>
      <c r="I124" s="10"/>
      <c r="J124" s="9"/>
      <c r="K124" s="65" t="s">
        <v>22</v>
      </c>
      <c r="L124" s="38"/>
      <c r="M124" s="9"/>
      <c r="N124" s="9"/>
      <c r="O124" s="10"/>
    </row>
    <row r="125" spans="1:15" x14ac:dyDescent="0.25">
      <c r="B125" s="41" t="s">
        <v>547</v>
      </c>
      <c r="C125" s="10" t="s">
        <v>78</v>
      </c>
      <c r="D125" s="10"/>
      <c r="E125" s="12"/>
      <c r="F125" s="38"/>
      <c r="G125" s="71"/>
      <c r="H125" s="38"/>
      <c r="I125" s="10"/>
      <c r="J125" s="9"/>
      <c r="K125" s="65" t="s">
        <v>22</v>
      </c>
      <c r="L125" s="38"/>
      <c r="M125" s="9"/>
      <c r="N125" s="9"/>
      <c r="O125" s="10"/>
    </row>
    <row r="126" spans="1:15" x14ac:dyDescent="0.25">
      <c r="B126" s="41" t="s">
        <v>548</v>
      </c>
      <c r="C126" s="10" t="s">
        <v>77</v>
      </c>
      <c r="D126" s="10"/>
      <c r="E126" s="12"/>
      <c r="F126" s="38"/>
      <c r="G126" s="71"/>
      <c r="H126" s="38"/>
      <c r="I126" s="10"/>
      <c r="J126" s="9"/>
      <c r="K126" s="65" t="s">
        <v>22</v>
      </c>
      <c r="L126" s="38"/>
      <c r="M126" s="9"/>
      <c r="N126" s="9"/>
      <c r="O126" s="10"/>
    </row>
    <row r="127" spans="1:15" x14ac:dyDescent="0.25">
      <c r="B127" s="41" t="s">
        <v>548</v>
      </c>
      <c r="C127" s="10" t="s">
        <v>78</v>
      </c>
      <c r="D127" s="10"/>
      <c r="E127" s="12"/>
      <c r="F127" s="38"/>
      <c r="G127" s="71"/>
      <c r="H127" s="38"/>
      <c r="I127" s="10"/>
      <c r="J127" s="9"/>
      <c r="K127" s="65" t="s">
        <v>22</v>
      </c>
      <c r="L127" s="38"/>
      <c r="M127" s="9"/>
      <c r="N127" s="9"/>
      <c r="O127" s="10"/>
    </row>
    <row r="128" spans="1:15" s="1" customFormat="1" ht="14.25" x14ac:dyDescent="0.25">
      <c r="A128" s="1" t="s">
        <v>340</v>
      </c>
      <c r="B128" s="23" t="s">
        <v>341</v>
      </c>
      <c r="C128" s="39"/>
      <c r="D128" s="39"/>
      <c r="E128" s="5">
        <f>SUM(E129:E132)</f>
        <v>0</v>
      </c>
      <c r="F128" s="37"/>
      <c r="G128" s="70"/>
      <c r="H128" s="37"/>
      <c r="I128" s="8">
        <f>IFERROR(AVERAGE(I129:I132),0)</f>
        <v>0</v>
      </c>
      <c r="J128" s="15"/>
      <c r="K128" s="64"/>
      <c r="L128" s="37"/>
      <c r="M128" s="4"/>
      <c r="N128" s="4"/>
      <c r="O128" s="8">
        <f>IFERROR(AVERAGE(O129:O132),0)</f>
        <v>0</v>
      </c>
    </row>
    <row r="129" spans="1:15" x14ac:dyDescent="0.25">
      <c r="B129" s="41" t="s">
        <v>547</v>
      </c>
      <c r="C129" s="10" t="s">
        <v>77</v>
      </c>
      <c r="D129" s="10"/>
      <c r="E129" s="12"/>
      <c r="F129" s="38"/>
      <c r="G129" s="71"/>
      <c r="H129" s="38"/>
      <c r="I129" s="10"/>
      <c r="J129" s="9"/>
      <c r="K129" s="65" t="s">
        <v>22</v>
      </c>
      <c r="L129" s="38"/>
      <c r="M129" s="9"/>
      <c r="N129" s="9"/>
      <c r="O129" s="10"/>
    </row>
    <row r="130" spans="1:15" x14ac:dyDescent="0.25">
      <c r="B130" s="41" t="s">
        <v>547</v>
      </c>
      <c r="C130" s="10" t="s">
        <v>78</v>
      </c>
      <c r="D130" s="10"/>
      <c r="E130" s="12"/>
      <c r="F130" s="38"/>
      <c r="G130" s="71"/>
      <c r="H130" s="38"/>
      <c r="I130" s="10"/>
      <c r="J130" s="9"/>
      <c r="K130" s="65" t="s">
        <v>22</v>
      </c>
      <c r="L130" s="38"/>
      <c r="M130" s="9"/>
      <c r="N130" s="9"/>
      <c r="O130" s="10"/>
    </row>
    <row r="131" spans="1:15" x14ac:dyDescent="0.25">
      <c r="B131" s="41" t="s">
        <v>548</v>
      </c>
      <c r="C131" s="10" t="s">
        <v>77</v>
      </c>
      <c r="D131" s="10"/>
      <c r="E131" s="12"/>
      <c r="F131" s="38"/>
      <c r="G131" s="71"/>
      <c r="H131" s="38"/>
      <c r="I131" s="10"/>
      <c r="J131" s="9"/>
      <c r="K131" s="65" t="s">
        <v>22</v>
      </c>
      <c r="L131" s="38"/>
      <c r="M131" s="9"/>
      <c r="N131" s="9"/>
      <c r="O131" s="10"/>
    </row>
    <row r="132" spans="1:15" x14ac:dyDescent="0.25">
      <c r="B132" s="41" t="s">
        <v>548</v>
      </c>
      <c r="C132" s="10" t="s">
        <v>78</v>
      </c>
      <c r="D132" s="10"/>
      <c r="E132" s="12"/>
      <c r="F132" s="38"/>
      <c r="G132" s="71"/>
      <c r="H132" s="38"/>
      <c r="I132" s="10"/>
      <c r="J132" s="9"/>
      <c r="K132" s="65" t="s">
        <v>22</v>
      </c>
      <c r="L132" s="38"/>
      <c r="M132" s="9"/>
      <c r="N132" s="9"/>
      <c r="O132" s="10"/>
    </row>
    <row r="133" spans="1:15" s="1" customFormat="1" ht="14.25" x14ac:dyDescent="0.25">
      <c r="A133" s="1" t="s">
        <v>342</v>
      </c>
      <c r="B133" s="23" t="s">
        <v>343</v>
      </c>
      <c r="C133" s="39"/>
      <c r="D133" s="39"/>
      <c r="E133" s="5">
        <f>SUM(E134:E137)</f>
        <v>0</v>
      </c>
      <c r="F133" s="37"/>
      <c r="G133" s="70"/>
      <c r="H133" s="37"/>
      <c r="I133" s="8">
        <f>IFERROR(AVERAGE(I134:I137),0)</f>
        <v>0</v>
      </c>
      <c r="J133" s="15"/>
      <c r="K133" s="64"/>
      <c r="L133" s="37"/>
      <c r="M133" s="4"/>
      <c r="N133" s="4"/>
      <c r="O133" s="8">
        <f>IFERROR(AVERAGE(O134:O137),0)</f>
        <v>0</v>
      </c>
    </row>
    <row r="134" spans="1:15" x14ac:dyDescent="0.25">
      <c r="B134" s="41" t="s">
        <v>547</v>
      </c>
      <c r="C134" s="10" t="s">
        <v>77</v>
      </c>
      <c r="D134" s="10"/>
      <c r="E134" s="12"/>
      <c r="F134" s="38"/>
      <c r="G134" s="71"/>
      <c r="H134" s="38"/>
      <c r="I134" s="10"/>
      <c r="J134" s="9"/>
      <c r="K134" s="65" t="s">
        <v>22</v>
      </c>
      <c r="L134" s="38"/>
      <c r="M134" s="9"/>
      <c r="N134" s="9"/>
      <c r="O134" s="10"/>
    </row>
    <row r="135" spans="1:15" x14ac:dyDescent="0.25">
      <c r="B135" s="41" t="s">
        <v>547</v>
      </c>
      <c r="C135" s="10" t="s">
        <v>78</v>
      </c>
      <c r="D135" s="10"/>
      <c r="E135" s="12"/>
      <c r="F135" s="38"/>
      <c r="G135" s="71"/>
      <c r="H135" s="38"/>
      <c r="I135" s="10"/>
      <c r="J135" s="9"/>
      <c r="K135" s="65" t="s">
        <v>22</v>
      </c>
      <c r="L135" s="38"/>
      <c r="M135" s="9"/>
      <c r="N135" s="9"/>
      <c r="O135" s="10"/>
    </row>
    <row r="136" spans="1:15" x14ac:dyDescent="0.25">
      <c r="B136" s="41" t="s">
        <v>548</v>
      </c>
      <c r="C136" s="10" t="s">
        <v>77</v>
      </c>
      <c r="D136" s="10"/>
      <c r="E136" s="12"/>
      <c r="F136" s="38"/>
      <c r="G136" s="71"/>
      <c r="H136" s="38"/>
      <c r="I136" s="10"/>
      <c r="J136" s="9"/>
      <c r="K136" s="65" t="s">
        <v>22</v>
      </c>
      <c r="L136" s="38"/>
      <c r="M136" s="9"/>
      <c r="N136" s="9"/>
      <c r="O136" s="10"/>
    </row>
    <row r="137" spans="1:15" x14ac:dyDescent="0.25">
      <c r="B137" s="41" t="s">
        <v>548</v>
      </c>
      <c r="C137" s="10" t="s">
        <v>78</v>
      </c>
      <c r="D137" s="10"/>
      <c r="E137" s="12"/>
      <c r="F137" s="38"/>
      <c r="G137" s="71"/>
      <c r="H137" s="38"/>
      <c r="I137" s="10"/>
      <c r="J137" s="9"/>
      <c r="K137" s="65" t="s">
        <v>22</v>
      </c>
      <c r="L137" s="38"/>
      <c r="M137" s="9"/>
      <c r="N137" s="9"/>
      <c r="O137" s="10"/>
    </row>
    <row r="138" spans="1:15" s="1" customFormat="1" ht="14.25" x14ac:dyDescent="0.25">
      <c r="A138" s="1" t="s">
        <v>344</v>
      </c>
      <c r="B138" s="23" t="s">
        <v>345</v>
      </c>
      <c r="C138" s="39"/>
      <c r="D138" s="39"/>
      <c r="E138" s="5">
        <f>SUM(E139:E142)</f>
        <v>0</v>
      </c>
      <c r="F138" s="37"/>
      <c r="G138" s="70"/>
      <c r="H138" s="37"/>
      <c r="I138" s="8">
        <f>IFERROR(AVERAGE(I139:I142),0)</f>
        <v>0</v>
      </c>
      <c r="J138" s="15"/>
      <c r="K138" s="64"/>
      <c r="L138" s="37"/>
      <c r="M138" s="4"/>
      <c r="N138" s="4"/>
      <c r="O138" s="8">
        <f>IFERROR(AVERAGE(O139:O142),0)</f>
        <v>0</v>
      </c>
    </row>
    <row r="139" spans="1:15" x14ac:dyDescent="0.25">
      <c r="B139" s="41" t="s">
        <v>547</v>
      </c>
      <c r="C139" s="10" t="s">
        <v>77</v>
      </c>
      <c r="D139" s="10"/>
      <c r="E139" s="12"/>
      <c r="F139" s="38"/>
      <c r="G139" s="71"/>
      <c r="H139" s="38"/>
      <c r="I139" s="10"/>
      <c r="J139" s="9"/>
      <c r="K139" s="65" t="s">
        <v>22</v>
      </c>
      <c r="L139" s="38"/>
      <c r="M139" s="9"/>
      <c r="N139" s="9"/>
      <c r="O139" s="10"/>
    </row>
    <row r="140" spans="1:15" x14ac:dyDescent="0.25">
      <c r="B140" s="41" t="s">
        <v>547</v>
      </c>
      <c r="C140" s="10" t="s">
        <v>78</v>
      </c>
      <c r="D140" s="10"/>
      <c r="E140" s="12"/>
      <c r="F140" s="38"/>
      <c r="G140" s="71"/>
      <c r="H140" s="38"/>
      <c r="I140" s="10"/>
      <c r="J140" s="9"/>
      <c r="K140" s="65" t="s">
        <v>22</v>
      </c>
      <c r="L140" s="38"/>
      <c r="M140" s="9"/>
      <c r="N140" s="9"/>
      <c r="O140" s="10"/>
    </row>
    <row r="141" spans="1:15" x14ac:dyDescent="0.25">
      <c r="B141" s="41" t="s">
        <v>548</v>
      </c>
      <c r="C141" s="10" t="s">
        <v>77</v>
      </c>
      <c r="D141" s="10"/>
      <c r="E141" s="12"/>
      <c r="F141" s="38"/>
      <c r="G141" s="71"/>
      <c r="H141" s="38"/>
      <c r="I141" s="10"/>
      <c r="J141" s="9"/>
      <c r="K141" s="65" t="s">
        <v>22</v>
      </c>
      <c r="L141" s="38"/>
      <c r="M141" s="9"/>
      <c r="N141" s="9"/>
      <c r="O141" s="10"/>
    </row>
    <row r="142" spans="1:15" x14ac:dyDescent="0.25">
      <c r="B142" s="41" t="s">
        <v>548</v>
      </c>
      <c r="C142" s="10" t="s">
        <v>78</v>
      </c>
      <c r="D142" s="10"/>
      <c r="E142" s="12"/>
      <c r="F142" s="38"/>
      <c r="G142" s="71"/>
      <c r="H142" s="38"/>
      <c r="I142" s="10"/>
      <c r="J142" s="9"/>
      <c r="K142" s="65" t="s">
        <v>22</v>
      </c>
      <c r="L142" s="38"/>
      <c r="M142" s="9"/>
      <c r="N142" s="9"/>
      <c r="O142" s="10"/>
    </row>
    <row r="143" spans="1:15" s="1" customFormat="1" ht="14.25" x14ac:dyDescent="0.25">
      <c r="A143" s="1" t="s">
        <v>348</v>
      </c>
      <c r="B143" s="23" t="s">
        <v>349</v>
      </c>
      <c r="C143" s="39"/>
      <c r="D143" s="39"/>
      <c r="E143" s="5">
        <f>SUM(E144:E147)</f>
        <v>0</v>
      </c>
      <c r="F143" s="37"/>
      <c r="G143" s="70"/>
      <c r="H143" s="37"/>
      <c r="I143" s="8">
        <f>IFERROR(AVERAGE(I144:I147),0)</f>
        <v>0</v>
      </c>
      <c r="J143" s="15"/>
      <c r="K143" s="64"/>
      <c r="L143" s="37"/>
      <c r="M143" s="4"/>
      <c r="N143" s="4"/>
      <c r="O143" s="8">
        <f>IFERROR(AVERAGE(O144:O147),0)</f>
        <v>0</v>
      </c>
    </row>
    <row r="144" spans="1:15" x14ac:dyDescent="0.25">
      <c r="B144" s="41" t="s">
        <v>547</v>
      </c>
      <c r="C144" s="10" t="s">
        <v>77</v>
      </c>
      <c r="D144" s="10"/>
      <c r="E144" s="12"/>
      <c r="F144" s="38"/>
      <c r="G144" s="71"/>
      <c r="H144" s="38"/>
      <c r="I144" s="10"/>
      <c r="J144" s="9"/>
      <c r="K144" s="65" t="s">
        <v>22</v>
      </c>
      <c r="L144" s="38"/>
      <c r="M144" s="9"/>
      <c r="N144" s="9"/>
      <c r="O144" s="10"/>
    </row>
    <row r="145" spans="1:15" x14ac:dyDescent="0.25">
      <c r="B145" s="41" t="s">
        <v>547</v>
      </c>
      <c r="C145" s="10" t="s">
        <v>78</v>
      </c>
      <c r="D145" s="10"/>
      <c r="E145" s="12"/>
      <c r="F145" s="38"/>
      <c r="G145" s="71"/>
      <c r="H145" s="38"/>
      <c r="I145" s="10"/>
      <c r="J145" s="9"/>
      <c r="K145" s="65" t="s">
        <v>22</v>
      </c>
      <c r="L145" s="38"/>
      <c r="M145" s="9"/>
      <c r="N145" s="9"/>
      <c r="O145" s="10"/>
    </row>
    <row r="146" spans="1:15" x14ac:dyDescent="0.25">
      <c r="B146" s="41" t="s">
        <v>548</v>
      </c>
      <c r="C146" s="10" t="s">
        <v>77</v>
      </c>
      <c r="D146" s="10"/>
      <c r="E146" s="12"/>
      <c r="F146" s="38"/>
      <c r="G146" s="71"/>
      <c r="H146" s="38"/>
      <c r="I146" s="10"/>
      <c r="J146" s="9"/>
      <c r="K146" s="65" t="s">
        <v>22</v>
      </c>
      <c r="L146" s="38"/>
      <c r="M146" s="9"/>
      <c r="N146" s="9"/>
      <c r="O146" s="10"/>
    </row>
    <row r="147" spans="1:15" x14ac:dyDescent="0.25">
      <c r="B147" s="41" t="s">
        <v>548</v>
      </c>
      <c r="C147" s="10" t="s">
        <v>78</v>
      </c>
      <c r="D147" s="10"/>
      <c r="E147" s="12"/>
      <c r="F147" s="38"/>
      <c r="G147" s="71"/>
      <c r="H147" s="38"/>
      <c r="I147" s="10"/>
      <c r="J147" s="9"/>
      <c r="K147" s="65" t="s">
        <v>22</v>
      </c>
      <c r="L147" s="38"/>
      <c r="M147" s="9"/>
      <c r="N147" s="9"/>
      <c r="O147" s="10"/>
    </row>
    <row r="148" spans="1:15" s="1" customFormat="1" ht="14.25" x14ac:dyDescent="0.25">
      <c r="A148" s="1" t="s">
        <v>350</v>
      </c>
      <c r="B148" s="23" t="s">
        <v>351</v>
      </c>
      <c r="C148" s="39"/>
      <c r="D148" s="39"/>
      <c r="E148" s="5">
        <f>SUM(E149:E152)</f>
        <v>0</v>
      </c>
      <c r="F148" s="37"/>
      <c r="G148" s="70"/>
      <c r="H148" s="37"/>
      <c r="I148" s="8">
        <f>IFERROR(AVERAGE(I149:I152),0)</f>
        <v>0</v>
      </c>
      <c r="J148" s="15"/>
      <c r="K148" s="64"/>
      <c r="L148" s="37"/>
      <c r="M148" s="4"/>
      <c r="N148" s="4"/>
      <c r="O148" s="8">
        <f>IFERROR(AVERAGE(O149:O152),0)</f>
        <v>0</v>
      </c>
    </row>
    <row r="149" spans="1:15" x14ac:dyDescent="0.25">
      <c r="B149" s="41" t="s">
        <v>547</v>
      </c>
      <c r="C149" s="10" t="s">
        <v>77</v>
      </c>
      <c r="D149" s="10"/>
      <c r="E149" s="12"/>
      <c r="F149" s="38"/>
      <c r="G149" s="71"/>
      <c r="H149" s="38"/>
      <c r="I149" s="10"/>
      <c r="J149" s="9"/>
      <c r="K149" s="65" t="s">
        <v>22</v>
      </c>
      <c r="L149" s="38"/>
      <c r="M149" s="9"/>
      <c r="N149" s="9"/>
      <c r="O149" s="10"/>
    </row>
    <row r="150" spans="1:15" x14ac:dyDescent="0.25">
      <c r="B150" s="41" t="s">
        <v>547</v>
      </c>
      <c r="C150" s="10" t="s">
        <v>78</v>
      </c>
      <c r="D150" s="10"/>
      <c r="E150" s="12"/>
      <c r="F150" s="38"/>
      <c r="G150" s="71"/>
      <c r="H150" s="38"/>
      <c r="I150" s="10"/>
      <c r="J150" s="9"/>
      <c r="K150" s="65" t="s">
        <v>22</v>
      </c>
      <c r="L150" s="38"/>
      <c r="M150" s="9"/>
      <c r="N150" s="9"/>
      <c r="O150" s="10"/>
    </row>
    <row r="151" spans="1:15" x14ac:dyDescent="0.25">
      <c r="B151" s="41" t="s">
        <v>548</v>
      </c>
      <c r="C151" s="10" t="s">
        <v>77</v>
      </c>
      <c r="D151" s="10"/>
      <c r="E151" s="12"/>
      <c r="F151" s="38"/>
      <c r="G151" s="71"/>
      <c r="H151" s="38"/>
      <c r="I151" s="10"/>
      <c r="J151" s="9"/>
      <c r="K151" s="65" t="s">
        <v>22</v>
      </c>
      <c r="L151" s="38"/>
      <c r="M151" s="9"/>
      <c r="N151" s="9"/>
      <c r="O151" s="10"/>
    </row>
    <row r="152" spans="1:15" x14ac:dyDescent="0.25">
      <c r="B152" s="41" t="s">
        <v>548</v>
      </c>
      <c r="C152" s="10" t="s">
        <v>78</v>
      </c>
      <c r="D152" s="10"/>
      <c r="E152" s="12"/>
      <c r="F152" s="38"/>
      <c r="G152" s="71"/>
      <c r="H152" s="38"/>
      <c r="I152" s="10"/>
      <c r="J152" s="9"/>
      <c r="K152" s="65" t="s">
        <v>22</v>
      </c>
      <c r="L152" s="38"/>
      <c r="M152" s="9"/>
      <c r="N152" s="9"/>
      <c r="O152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3C925ACD-6CD8-4F3A-A850-CA101F7F8703}">
          <x14:formula1>
            <xm:f>Listas!$C$1:$C$3</xm:f>
          </x14:formula1>
          <xm:sqref>K144:K147 K9:K12 K14:K17 K19:K22 K24:K27 K29:K32 K34:K37 K39:K42 K44:K47 K49:K52 K54:K57 K59:K62 K64:K67 K69:K72 K74:K77 K79:K82 K84:K87 K89:K92 K94:K97 K99:K102 K104:K107 K109:K112 K114:K117 K119:K122 K124:K127 K129:K132 K134:K137 K139:K142 K149:K152</xm:sqref>
        </x14:dataValidation>
        <x14:dataValidation type="list" allowBlank="1" showInputMessage="1" showErrorMessage="1" xr:uid="{3208214B-71A3-474F-B7B8-C709791897EC}">
          <x14:formula1>
            <xm:f>Listas!$P$2:$P$4</xm:f>
          </x14:formula1>
          <xm:sqref>C9:C12 C14:C17 C19:C22 C24:C27 C29:C32 C34:C37 C39:C42 C44:C47 C49:C52 C54:C57 C59:C62 C64:C67 C69:C72 C74:C77 C79:C82 C84:C87 C89:C92 C94:C97 C99:C102 C104:C107 C109:C112 C114:C117 C119:C122 C124:C127 C129:C132 C134:C137 C139:C142 C144:C147 C149:C152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AE50A-2E98-4837-B728-BC8B5DE25FBF}">
  <sheetPr>
    <tabColor rgb="FF92D050"/>
  </sheetPr>
  <dimension ref="A1:O22"/>
  <sheetViews>
    <sheetView showGridLines="0" zoomScale="90" zoomScaleNormal="9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532</v>
      </c>
      <c r="D3" s="17" t="s">
        <v>108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352</v>
      </c>
      <c r="B8" s="23" t="s">
        <v>353</v>
      </c>
      <c r="C8" s="23"/>
      <c r="D8" s="39"/>
      <c r="E8" s="5">
        <f>SUM(E9:E12)</f>
        <v>0</v>
      </c>
      <c r="F8" s="37"/>
      <c r="G8" s="70"/>
      <c r="H8" s="37"/>
      <c r="I8" s="8">
        <f>IFERROR(AVERAGE(I9:I12),0)</f>
        <v>0</v>
      </c>
      <c r="J8" s="15"/>
      <c r="K8" s="64"/>
      <c r="L8" s="37"/>
      <c r="M8" s="4"/>
      <c r="N8" s="4"/>
      <c r="O8" s="8">
        <f>IFERROR(AVERAGE(O9:O12),0)</f>
        <v>0</v>
      </c>
    </row>
    <row r="9" spans="1:15" x14ac:dyDescent="0.25">
      <c r="B9" s="41" t="s">
        <v>547</v>
      </c>
      <c r="C9" s="10" t="s">
        <v>77</v>
      </c>
      <c r="D9" s="10"/>
      <c r="E9" s="12"/>
      <c r="F9" s="38"/>
      <c r="G9" s="71"/>
      <c r="H9" s="38"/>
      <c r="I9" s="10"/>
      <c r="J9" s="9"/>
      <c r="K9" s="65" t="s">
        <v>22</v>
      </c>
      <c r="L9" s="38"/>
      <c r="M9" s="9"/>
      <c r="N9" s="9"/>
      <c r="O9" s="10"/>
    </row>
    <row r="10" spans="1:15" x14ac:dyDescent="0.25">
      <c r="B10" s="41" t="s">
        <v>547</v>
      </c>
      <c r="C10" s="10" t="s">
        <v>78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548</v>
      </c>
      <c r="C11" s="10" t="s">
        <v>77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78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s="1" customFormat="1" ht="14.25" x14ac:dyDescent="0.25">
      <c r="A13" s="1" t="s">
        <v>354</v>
      </c>
      <c r="B13" s="23" t="s">
        <v>355</v>
      </c>
      <c r="C13" s="39"/>
      <c r="D13" s="39"/>
      <c r="E13" s="5">
        <f>SUM(E14:E17)</f>
        <v>0</v>
      </c>
      <c r="F13" s="37"/>
      <c r="G13" s="70"/>
      <c r="H13" s="37"/>
      <c r="I13" s="8">
        <f>IFERROR(AVERAGE(I14:I17),0)</f>
        <v>0</v>
      </c>
      <c r="J13" s="15"/>
      <c r="K13" s="64"/>
      <c r="L13" s="37"/>
      <c r="M13" s="4"/>
      <c r="N13" s="4"/>
      <c r="O13" s="8">
        <f>IFERROR(AVERAGE(O14:O17),0)</f>
        <v>0</v>
      </c>
    </row>
    <row r="14" spans="1:15" x14ac:dyDescent="0.25">
      <c r="B14" s="41" t="s">
        <v>547</v>
      </c>
      <c r="C14" s="10" t="s">
        <v>77</v>
      </c>
      <c r="D14" s="10"/>
      <c r="E14" s="12"/>
      <c r="F14" s="38"/>
      <c r="G14" s="71"/>
      <c r="H14" s="38"/>
      <c r="I14" s="10"/>
      <c r="J14" s="9"/>
      <c r="K14" s="65" t="s">
        <v>22</v>
      </c>
      <c r="L14" s="38"/>
      <c r="M14" s="9"/>
      <c r="N14" s="9"/>
      <c r="O14" s="10"/>
    </row>
    <row r="15" spans="1:15" x14ac:dyDescent="0.25">
      <c r="B15" s="41" t="s">
        <v>547</v>
      </c>
      <c r="C15" s="10" t="s">
        <v>78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548</v>
      </c>
      <c r="C16" s="10" t="s">
        <v>77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78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s="1" customFormat="1" ht="14.25" x14ac:dyDescent="0.25">
      <c r="A18" s="1" t="s">
        <v>356</v>
      </c>
      <c r="B18" s="23" t="s">
        <v>357</v>
      </c>
      <c r="C18" s="39"/>
      <c r="D18" s="39"/>
      <c r="E18" s="5">
        <f>SUM(E19:E22)</f>
        <v>0</v>
      </c>
      <c r="F18" s="37"/>
      <c r="G18" s="70"/>
      <c r="H18" s="37"/>
      <c r="I18" s="8">
        <f>IFERROR(AVERAGE(I19:I22),0)</f>
        <v>0</v>
      </c>
      <c r="J18" s="15"/>
      <c r="K18" s="64"/>
      <c r="L18" s="37"/>
      <c r="M18" s="4"/>
      <c r="N18" s="4"/>
      <c r="O18" s="8">
        <f>IFERROR(AVERAGE(O19:O22),0)</f>
        <v>0</v>
      </c>
    </row>
    <row r="19" spans="1:15" x14ac:dyDescent="0.25">
      <c r="B19" s="41" t="s">
        <v>547</v>
      </c>
      <c r="C19" s="10" t="s">
        <v>77</v>
      </c>
      <c r="D19" s="10"/>
      <c r="E19" s="12"/>
      <c r="F19" s="38"/>
      <c r="G19" s="71"/>
      <c r="H19" s="38"/>
      <c r="I19" s="10"/>
      <c r="J19" s="9"/>
      <c r="K19" s="65" t="s">
        <v>22</v>
      </c>
      <c r="L19" s="38"/>
      <c r="M19" s="9"/>
      <c r="N19" s="9"/>
      <c r="O19" s="10"/>
    </row>
    <row r="20" spans="1:15" x14ac:dyDescent="0.25">
      <c r="B20" s="41" t="s">
        <v>547</v>
      </c>
      <c r="C20" s="10" t="s">
        <v>78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548</v>
      </c>
      <c r="C21" s="10" t="s">
        <v>77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78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83ECC67-7D5E-4B3E-9B28-1A20925C3650}">
          <x14:formula1>
            <xm:f>Listas!$C$1:$C$3</xm:f>
          </x14:formula1>
          <xm:sqref>K14:K17 K9:K12 K19:K22</xm:sqref>
        </x14:dataValidation>
        <x14:dataValidation type="list" allowBlank="1" showInputMessage="1" showErrorMessage="1" xr:uid="{35FF964A-D9E6-4F44-BC82-268E3AAAC601}">
          <x14:formula1>
            <xm:f>Listas!$P$2:$P$4</xm:f>
          </x14:formula1>
          <xm:sqref>C9:C12 C14:C17 C19:C22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EC94-3A4E-4D58-A94C-A6426DABB006}">
  <sheetPr>
    <tabColor rgb="FF92D050"/>
  </sheetPr>
  <dimension ref="A1:O1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533</v>
      </c>
      <c r="D3" s="17" t="s">
        <v>109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90</v>
      </c>
      <c r="B8" s="23" t="s">
        <v>109</v>
      </c>
      <c r="C8" s="39"/>
      <c r="D8" s="39"/>
      <c r="E8" s="5">
        <f>E9+E14</f>
        <v>0</v>
      </c>
      <c r="F8" s="37"/>
      <c r="G8" s="70"/>
      <c r="H8" s="37"/>
      <c r="I8" s="8">
        <f>AVERAGE(I9,I14)</f>
        <v>0</v>
      </c>
      <c r="J8" s="15"/>
      <c r="K8" s="64"/>
      <c r="L8" s="37"/>
      <c r="M8" s="4"/>
      <c r="N8" s="4"/>
      <c r="O8" s="8">
        <f>AVERAGE(O9,O14)</f>
        <v>0</v>
      </c>
    </row>
    <row r="9" spans="1:15" s="1" customFormat="1" ht="14.25" x14ac:dyDescent="0.25">
      <c r="A9" s="1" t="s">
        <v>358</v>
      </c>
      <c r="B9" s="23" t="s">
        <v>359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360</v>
      </c>
      <c r="B14" s="23" t="s">
        <v>361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2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2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1AF7887D-1E4F-43C4-8444-4B194AA289A8}">
          <x14:formula1>
            <xm:f>Listas!$C$1:$C$3</xm:f>
          </x14:formula1>
          <xm:sqref>K10:K13 K15:K18</xm:sqref>
        </x14:dataValidation>
        <x14:dataValidation type="list" allowBlank="1" showInputMessage="1" showErrorMessage="1" xr:uid="{5C52A499-41ED-4239-AD12-CD587C1C72DC}">
          <x14:formula1>
            <xm:f>Listas!$P$2:$P$4</xm:f>
          </x14:formula1>
          <xm:sqref>C10:C13 C15:C18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35C68-9D3A-4AFE-8CD7-8523FF4DAF50}">
  <sheetPr>
    <tabColor rgb="FF92D050"/>
  </sheetPr>
  <dimension ref="A1:O2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534</v>
      </c>
      <c r="D3" s="17" t="s">
        <v>110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91</v>
      </c>
      <c r="B8" s="23" t="s">
        <v>110</v>
      </c>
      <c r="C8" s="39"/>
      <c r="D8" s="39"/>
      <c r="E8" s="5">
        <f>E9+E14+E19+E24</f>
        <v>0</v>
      </c>
      <c r="F8" s="37"/>
      <c r="G8" s="70"/>
      <c r="H8" s="37"/>
      <c r="I8" s="8">
        <f>AVERAGE(I9,I14,I19,I24)</f>
        <v>0</v>
      </c>
      <c r="J8" s="15"/>
      <c r="K8" s="64"/>
      <c r="L8" s="37"/>
      <c r="M8" s="4"/>
      <c r="N8" s="4"/>
      <c r="O8" s="8">
        <f>AVERAGE(O9,O14,O19,O24)</f>
        <v>0</v>
      </c>
    </row>
    <row r="9" spans="1:15" s="1" customFormat="1" ht="14.25" x14ac:dyDescent="0.25">
      <c r="A9" s="1" t="s">
        <v>362</v>
      </c>
      <c r="B9" s="23" t="s">
        <v>363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364</v>
      </c>
      <c r="B14" s="23" t="s">
        <v>365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366</v>
      </c>
      <c r="B19" s="23" t="s">
        <v>367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368</v>
      </c>
      <c r="B24" s="23" t="s">
        <v>369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DFB4549-B4B6-4615-90F6-DC651BA743F6}">
          <x14:formula1>
            <xm:f>Listas!$C$1:$C$3</xm:f>
          </x14:formula1>
          <xm:sqref>K20:K23 K10:K13 K15:K18 K25:K28</xm:sqref>
        </x14:dataValidation>
        <x14:dataValidation type="list" allowBlank="1" showInputMessage="1" showErrorMessage="1" xr:uid="{A29638F3-54CA-4250-A85B-30A30650F27C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BD2B9-24A9-4198-A7DF-B148D5759027}">
  <sheetPr>
    <tabColor rgb="FF92D050"/>
  </sheetPr>
  <dimension ref="A1:O3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535</v>
      </c>
      <c r="D3" s="17" t="s">
        <v>111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92</v>
      </c>
      <c r="B8" s="23" t="s">
        <v>111</v>
      </c>
      <c r="C8" s="39"/>
      <c r="D8" s="39"/>
      <c r="E8" s="5">
        <f>E9+E14+E19+E24+E29+E34</f>
        <v>0</v>
      </c>
      <c r="F8" s="37"/>
      <c r="G8" s="70"/>
      <c r="H8" s="37"/>
      <c r="I8" s="8">
        <f>AVERAGE(I9,I14,I19,I24,I29,I34)</f>
        <v>0</v>
      </c>
      <c r="J8" s="15"/>
      <c r="K8" s="64"/>
      <c r="L8" s="37"/>
      <c r="M8" s="4"/>
      <c r="N8" s="4"/>
      <c r="O8" s="8">
        <f>AVERAGE(O9,O14,O19,O24,O29,O34)</f>
        <v>0</v>
      </c>
    </row>
    <row r="9" spans="1:15" s="1" customFormat="1" ht="14.25" x14ac:dyDescent="0.25">
      <c r="A9" s="1" t="s">
        <v>370</v>
      </c>
      <c r="B9" s="23" t="s">
        <v>371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372</v>
      </c>
      <c r="B14" s="23" t="s">
        <v>373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374</v>
      </c>
      <c r="B19" s="23" t="s">
        <v>375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376</v>
      </c>
      <c r="B24" s="23" t="s">
        <v>314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377</v>
      </c>
      <c r="B29" s="23" t="s">
        <v>378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10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10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10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10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379</v>
      </c>
      <c r="B34" s="23" t="s">
        <v>380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10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10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10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10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7EEC0EEC-E68C-41D9-AFBA-4D54F96CBD69}">
          <x14:formula1>
            <xm:f>Listas!$C$1:$C$3</xm:f>
          </x14:formula1>
          <xm:sqref>K30:K33 K10:K13 K15:K18 K20:K23 K25:K28 K35:K38</xm:sqref>
        </x14:dataValidation>
        <x14:dataValidation type="list" allowBlank="1" showInputMessage="1" showErrorMessage="1" xr:uid="{87F6E8B7-5A4D-4285-B764-7B8B2D9BF304}">
          <x14:formula1>
            <xm:f>Listas!$P$2:$P$4</xm:f>
          </x14:formula1>
          <xm:sqref>C10:C13 C15:C18 C20:C23 C25:C28 C30:C33 C35:C38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F0C1B-7AAE-4F2E-A546-68A84BED6484}">
  <sheetPr>
    <tabColor rgb="FF92D050"/>
  </sheetPr>
  <dimension ref="A1:O2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536</v>
      </c>
      <c r="D3" s="17" t="s">
        <v>112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93</v>
      </c>
      <c r="B8" s="23" t="s">
        <v>112</v>
      </c>
      <c r="C8" s="39"/>
      <c r="D8" s="39"/>
      <c r="E8" s="5">
        <f>E9+E14+E19+E24</f>
        <v>0</v>
      </c>
      <c r="F8" s="37"/>
      <c r="G8" s="70"/>
      <c r="H8" s="37"/>
      <c r="I8" s="8">
        <f>AVERAGE(I9,I14,I19,I24)</f>
        <v>0</v>
      </c>
      <c r="J8" s="15"/>
      <c r="K8" s="64"/>
      <c r="L8" s="37"/>
      <c r="M8" s="4"/>
      <c r="N8" s="4"/>
      <c r="O8" s="8">
        <f>AVERAGE(O9,O14,O19,O24)</f>
        <v>0</v>
      </c>
    </row>
    <row r="9" spans="1:15" s="1" customFormat="1" ht="14.25" x14ac:dyDescent="0.25">
      <c r="A9" s="1" t="s">
        <v>381</v>
      </c>
      <c r="B9" s="23" t="s">
        <v>382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383</v>
      </c>
      <c r="B14" s="23" t="s">
        <v>384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385</v>
      </c>
      <c r="B19" s="23" t="s">
        <v>386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387</v>
      </c>
      <c r="B24" s="23" t="s">
        <v>230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4C2F90B2-A344-4552-B50D-406E74C2BDB7}">
          <x14:formula1>
            <xm:f>Listas!$C$1:$C$3</xm:f>
          </x14:formula1>
          <xm:sqref>K20:K23 K10:K13 K15:K18 K25:K28</xm:sqref>
        </x14:dataValidation>
        <x14:dataValidation type="list" allowBlank="1" showInputMessage="1" showErrorMessage="1" xr:uid="{710D306B-5826-4E78-A46F-39E5694370A2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317B-B9A4-4026-94AE-3C4C845C7E18}">
  <sheetPr>
    <tabColor rgb="FF92D050"/>
  </sheetPr>
  <dimension ref="A1:O10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537</v>
      </c>
      <c r="D3" s="17" t="s">
        <v>113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94</v>
      </c>
      <c r="B8" s="23" t="s">
        <v>113</v>
      </c>
      <c r="C8" s="39"/>
      <c r="D8" s="39"/>
      <c r="E8" s="5">
        <f>E9+E14+E19+E24+E29+E34+E39+E44+E49+E54+E59+E64+E69+E74+E79+E84+E89+E94+E99</f>
        <v>0</v>
      </c>
      <c r="F8" s="37"/>
      <c r="G8" s="70"/>
      <c r="H8" s="37"/>
      <c r="I8" s="8">
        <f>AVERAGE(I9,I14,I19,I24,I29,I34,I39,I44,I49,I54,I59,I64,I69,I74,I79,I84,I89,I94,I99)</f>
        <v>0</v>
      </c>
      <c r="J8" s="15"/>
      <c r="K8" s="64"/>
      <c r="L8" s="37"/>
      <c r="M8" s="4"/>
      <c r="N8" s="4"/>
      <c r="O8" s="8">
        <f>AVERAGE(O9,O14,O19,O24,O29,O34,O39,O44,O49,O54,O59,O64,O69,O74,O79,O84,O89,O94,O99)</f>
        <v>0</v>
      </c>
    </row>
    <row r="9" spans="1:15" s="1" customFormat="1" ht="14.25" x14ac:dyDescent="0.25">
      <c r="A9" s="1" t="s">
        <v>388</v>
      </c>
      <c r="B9" s="23" t="s">
        <v>389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390</v>
      </c>
      <c r="B14" s="23" t="s">
        <v>391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392</v>
      </c>
      <c r="B19" s="23" t="s">
        <v>393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394</v>
      </c>
      <c r="B24" s="23" t="s">
        <v>395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396</v>
      </c>
      <c r="B29" s="23" t="s">
        <v>397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10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10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10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10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398</v>
      </c>
      <c r="B34" s="23" t="s">
        <v>399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10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10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10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10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400</v>
      </c>
      <c r="B39" s="23" t="s">
        <v>401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10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10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10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10"/>
      <c r="E43" s="12"/>
      <c r="F43" s="38"/>
      <c r="G43" s="71"/>
      <c r="H43" s="38"/>
      <c r="I43" s="10"/>
      <c r="J43" s="9"/>
      <c r="K43" s="65" t="s">
        <v>22</v>
      </c>
      <c r="L43" s="38"/>
      <c r="M43" s="9"/>
      <c r="N43" s="9"/>
      <c r="O43" s="10"/>
    </row>
    <row r="44" spans="1:15" s="1" customFormat="1" ht="14.25" x14ac:dyDescent="0.25">
      <c r="A44" s="1" t="s">
        <v>402</v>
      </c>
      <c r="B44" s="23" t="s">
        <v>403</v>
      </c>
      <c r="C44" s="39"/>
      <c r="D44" s="39"/>
      <c r="E44" s="5">
        <f>SUM(E45:E48)</f>
        <v>0</v>
      </c>
      <c r="F44" s="37"/>
      <c r="G44" s="70"/>
      <c r="H44" s="37"/>
      <c r="I44" s="8">
        <f>IFERROR(AVERAGE(I45:I48),0)</f>
        <v>0</v>
      </c>
      <c r="J44" s="15"/>
      <c r="K44" s="64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10"/>
      <c r="E45" s="12"/>
      <c r="F45" s="38"/>
      <c r="G45" s="71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10"/>
      <c r="E46" s="12"/>
      <c r="F46" s="38"/>
      <c r="G46" s="71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10"/>
      <c r="E47" s="12"/>
      <c r="F47" s="38"/>
      <c r="G47" s="71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10"/>
      <c r="E48" s="12"/>
      <c r="F48" s="38"/>
      <c r="G48" s="71"/>
      <c r="H48" s="38"/>
      <c r="I48" s="10"/>
      <c r="J48" s="9"/>
      <c r="K48" s="65" t="s">
        <v>22</v>
      </c>
      <c r="L48" s="38"/>
      <c r="M48" s="9"/>
      <c r="N48" s="9"/>
      <c r="O48" s="10"/>
    </row>
    <row r="49" spans="1:15" s="1" customFormat="1" ht="14.25" x14ac:dyDescent="0.25">
      <c r="A49" s="1" t="s">
        <v>404</v>
      </c>
      <c r="B49" s="23" t="s">
        <v>405</v>
      </c>
      <c r="C49" s="39"/>
      <c r="D49" s="39"/>
      <c r="E49" s="5">
        <f>SUM(E50:E53)</f>
        <v>0</v>
      </c>
      <c r="F49" s="37"/>
      <c r="G49" s="70"/>
      <c r="H49" s="37"/>
      <c r="I49" s="8">
        <f>IFERROR(AVERAGE(I50:I53),0)</f>
        <v>0</v>
      </c>
      <c r="J49" s="15"/>
      <c r="K49" s="64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10"/>
      <c r="E50" s="12"/>
      <c r="F50" s="38"/>
      <c r="G50" s="71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10"/>
      <c r="E51" s="12"/>
      <c r="F51" s="38"/>
      <c r="G51" s="71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10"/>
      <c r="E52" s="12"/>
      <c r="F52" s="38"/>
      <c r="G52" s="71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10"/>
      <c r="E53" s="12"/>
      <c r="F53" s="38"/>
      <c r="G53" s="71"/>
      <c r="H53" s="38"/>
      <c r="I53" s="10"/>
      <c r="J53" s="9"/>
      <c r="K53" s="65" t="s">
        <v>22</v>
      </c>
      <c r="L53" s="38"/>
      <c r="M53" s="9"/>
      <c r="N53" s="9"/>
      <c r="O53" s="10"/>
    </row>
    <row r="54" spans="1:15" s="1" customFormat="1" ht="14.25" x14ac:dyDescent="0.25">
      <c r="A54" s="1" t="s">
        <v>406</v>
      </c>
      <c r="B54" s="23" t="s">
        <v>407</v>
      </c>
      <c r="C54" s="39"/>
      <c r="D54" s="39"/>
      <c r="E54" s="5">
        <f>SUM(E55:E58)</f>
        <v>0</v>
      </c>
      <c r="F54" s="37"/>
      <c r="G54" s="70"/>
      <c r="H54" s="37"/>
      <c r="I54" s="8">
        <f>IFERROR(AVERAGE(I55:I58),0)</f>
        <v>0</v>
      </c>
      <c r="J54" s="15"/>
      <c r="K54" s="64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10"/>
      <c r="E55" s="12"/>
      <c r="F55" s="38"/>
      <c r="G55" s="71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10"/>
      <c r="E56" s="12"/>
      <c r="F56" s="38"/>
      <c r="G56" s="71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10"/>
      <c r="E57" s="12"/>
      <c r="F57" s="38"/>
      <c r="G57" s="71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10"/>
      <c r="E58" s="12"/>
      <c r="F58" s="38"/>
      <c r="G58" s="71"/>
      <c r="H58" s="38"/>
      <c r="I58" s="10"/>
      <c r="J58" s="9"/>
      <c r="K58" s="65" t="s">
        <v>22</v>
      </c>
      <c r="L58" s="38"/>
      <c r="M58" s="9"/>
      <c r="N58" s="9"/>
      <c r="O58" s="10"/>
    </row>
    <row r="59" spans="1:15" s="1" customFormat="1" ht="14.25" x14ac:dyDescent="0.25">
      <c r="A59" s="1" t="s">
        <v>408</v>
      </c>
      <c r="B59" s="23" t="s">
        <v>409</v>
      </c>
      <c r="C59" s="39"/>
      <c r="D59" s="39"/>
      <c r="E59" s="5">
        <f>SUM(E60:E63)</f>
        <v>0</v>
      </c>
      <c r="F59" s="37"/>
      <c r="G59" s="70"/>
      <c r="H59" s="37"/>
      <c r="I59" s="8">
        <f>IFERROR(AVERAGE(I60:I63),0)</f>
        <v>0</v>
      </c>
      <c r="J59" s="15"/>
      <c r="K59" s="64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10"/>
      <c r="E60" s="12"/>
      <c r="F60" s="38"/>
      <c r="G60" s="71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10"/>
      <c r="E61" s="12"/>
      <c r="F61" s="38"/>
      <c r="G61" s="71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10"/>
      <c r="E62" s="12"/>
      <c r="F62" s="38"/>
      <c r="G62" s="71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10"/>
      <c r="E63" s="12"/>
      <c r="F63" s="38"/>
      <c r="G63" s="71"/>
      <c r="H63" s="38"/>
      <c r="I63" s="10"/>
      <c r="J63" s="9"/>
      <c r="K63" s="65" t="s">
        <v>22</v>
      </c>
      <c r="L63" s="38"/>
      <c r="M63" s="9"/>
      <c r="N63" s="9"/>
      <c r="O63" s="10"/>
    </row>
    <row r="64" spans="1:15" s="1" customFormat="1" ht="14.25" x14ac:dyDescent="0.25">
      <c r="A64" s="1" t="s">
        <v>410</v>
      </c>
      <c r="B64" s="23" t="s">
        <v>411</v>
      </c>
      <c r="C64" s="39"/>
      <c r="D64" s="39"/>
      <c r="E64" s="5">
        <f>SUM(E65:E68)</f>
        <v>0</v>
      </c>
      <c r="F64" s="37"/>
      <c r="G64" s="70"/>
      <c r="H64" s="37"/>
      <c r="I64" s="8">
        <f>IFERROR(AVERAGE(I65:I68),0)</f>
        <v>0</v>
      </c>
      <c r="J64" s="15"/>
      <c r="K64" s="64"/>
      <c r="L64" s="37"/>
      <c r="M64" s="4"/>
      <c r="N64" s="4"/>
      <c r="O64" s="8">
        <f>IFERROR(AVERAGE(O65:O68),0)</f>
        <v>0</v>
      </c>
    </row>
    <row r="65" spans="1:15" x14ac:dyDescent="0.25">
      <c r="B65" s="41" t="s">
        <v>547</v>
      </c>
      <c r="C65" s="10" t="s">
        <v>77</v>
      </c>
      <c r="D65" s="10"/>
      <c r="E65" s="12"/>
      <c r="F65" s="38"/>
      <c r="G65" s="71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547</v>
      </c>
      <c r="C66" s="10" t="s">
        <v>78</v>
      </c>
      <c r="D66" s="10"/>
      <c r="E66" s="12"/>
      <c r="F66" s="38"/>
      <c r="G66" s="71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77</v>
      </c>
      <c r="D67" s="10"/>
      <c r="E67" s="12"/>
      <c r="F67" s="38"/>
      <c r="G67" s="71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x14ac:dyDescent="0.25">
      <c r="B68" s="41" t="s">
        <v>548</v>
      </c>
      <c r="C68" s="10" t="s">
        <v>78</v>
      </c>
      <c r="D68" s="10"/>
      <c r="E68" s="12"/>
      <c r="F68" s="38"/>
      <c r="G68" s="71"/>
      <c r="H68" s="38"/>
      <c r="I68" s="10"/>
      <c r="J68" s="9"/>
      <c r="K68" s="65" t="s">
        <v>22</v>
      </c>
      <c r="L68" s="38"/>
      <c r="M68" s="9"/>
      <c r="N68" s="9"/>
      <c r="O68" s="10"/>
    </row>
    <row r="69" spans="1:15" s="1" customFormat="1" ht="14.25" x14ac:dyDescent="0.25">
      <c r="A69" s="1" t="s">
        <v>412</v>
      </c>
      <c r="B69" s="23" t="s">
        <v>413</v>
      </c>
      <c r="C69" s="39"/>
      <c r="D69" s="39"/>
      <c r="E69" s="5">
        <f>SUM(E70:E73)</f>
        <v>0</v>
      </c>
      <c r="F69" s="37"/>
      <c r="G69" s="70"/>
      <c r="H69" s="37"/>
      <c r="I69" s="8">
        <f>IFERROR(AVERAGE(I70:I73),0)</f>
        <v>0</v>
      </c>
      <c r="J69" s="15"/>
      <c r="K69" s="64"/>
      <c r="L69" s="37"/>
      <c r="M69" s="4"/>
      <c r="N69" s="4"/>
      <c r="O69" s="8">
        <f>IFERROR(AVERAGE(O70:O73),0)</f>
        <v>0</v>
      </c>
    </row>
    <row r="70" spans="1:15" x14ac:dyDescent="0.25">
      <c r="B70" s="41" t="s">
        <v>547</v>
      </c>
      <c r="C70" s="10" t="s">
        <v>77</v>
      </c>
      <c r="D70" s="10"/>
      <c r="E70" s="12"/>
      <c r="F70" s="38"/>
      <c r="G70" s="71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547</v>
      </c>
      <c r="C71" s="10" t="s">
        <v>78</v>
      </c>
      <c r="D71" s="10"/>
      <c r="E71" s="12"/>
      <c r="F71" s="38"/>
      <c r="G71" s="71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77</v>
      </c>
      <c r="D72" s="10"/>
      <c r="E72" s="12"/>
      <c r="F72" s="38"/>
      <c r="G72" s="71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x14ac:dyDescent="0.25">
      <c r="B73" s="41" t="s">
        <v>548</v>
      </c>
      <c r="C73" s="10" t="s">
        <v>78</v>
      </c>
      <c r="D73" s="10"/>
      <c r="E73" s="12"/>
      <c r="F73" s="38"/>
      <c r="G73" s="71"/>
      <c r="H73" s="38"/>
      <c r="I73" s="10"/>
      <c r="J73" s="9"/>
      <c r="K73" s="65" t="s">
        <v>22</v>
      </c>
      <c r="L73" s="38"/>
      <c r="M73" s="9"/>
      <c r="N73" s="9"/>
      <c r="O73" s="10"/>
    </row>
    <row r="74" spans="1:15" s="1" customFormat="1" ht="14.25" x14ac:dyDescent="0.25">
      <c r="A74" s="1" t="s">
        <v>414</v>
      </c>
      <c r="B74" s="23" t="s">
        <v>415</v>
      </c>
      <c r="C74" s="39"/>
      <c r="D74" s="39"/>
      <c r="E74" s="5">
        <f>SUM(E75:E78)</f>
        <v>0</v>
      </c>
      <c r="F74" s="37"/>
      <c r="G74" s="70"/>
      <c r="H74" s="37"/>
      <c r="I74" s="8">
        <f>IFERROR(AVERAGE(I75:I78),0)</f>
        <v>0</v>
      </c>
      <c r="J74" s="15"/>
      <c r="K74" s="64"/>
      <c r="L74" s="37"/>
      <c r="M74" s="4"/>
      <c r="N74" s="4"/>
      <c r="O74" s="8">
        <f>IFERROR(AVERAGE(O75:O78),0)</f>
        <v>0</v>
      </c>
    </row>
    <row r="75" spans="1:15" x14ac:dyDescent="0.25">
      <c r="B75" s="41" t="s">
        <v>547</v>
      </c>
      <c r="C75" s="10" t="s">
        <v>77</v>
      </c>
      <c r="D75" s="10"/>
      <c r="E75" s="12"/>
      <c r="F75" s="38"/>
      <c r="G75" s="71"/>
      <c r="H75" s="38"/>
      <c r="I75" s="10"/>
      <c r="J75" s="9"/>
      <c r="K75" s="65" t="s">
        <v>22</v>
      </c>
      <c r="L75" s="38"/>
      <c r="M75" s="9"/>
      <c r="N75" s="9"/>
      <c r="O75" s="10"/>
    </row>
    <row r="76" spans="1:15" x14ac:dyDescent="0.25">
      <c r="B76" s="41" t="s">
        <v>547</v>
      </c>
      <c r="C76" s="10" t="s">
        <v>78</v>
      </c>
      <c r="D76" s="10"/>
      <c r="E76" s="12"/>
      <c r="F76" s="38"/>
      <c r="G76" s="71"/>
      <c r="H76" s="38"/>
      <c r="I76" s="10"/>
      <c r="J76" s="9"/>
      <c r="K76" s="65" t="s">
        <v>22</v>
      </c>
      <c r="L76" s="38"/>
      <c r="M76" s="9"/>
      <c r="N76" s="9"/>
      <c r="O76" s="10"/>
    </row>
    <row r="77" spans="1:15" x14ac:dyDescent="0.25">
      <c r="B77" s="41" t="s">
        <v>548</v>
      </c>
      <c r="C77" s="10" t="s">
        <v>77</v>
      </c>
      <c r="D77" s="10"/>
      <c r="E77" s="12"/>
      <c r="F77" s="38"/>
      <c r="G77" s="71"/>
      <c r="H77" s="38"/>
      <c r="I77" s="10"/>
      <c r="J77" s="9"/>
      <c r="K77" s="65" t="s">
        <v>22</v>
      </c>
      <c r="L77" s="38"/>
      <c r="M77" s="9"/>
      <c r="N77" s="9"/>
      <c r="O77" s="10"/>
    </row>
    <row r="78" spans="1:15" x14ac:dyDescent="0.25">
      <c r="B78" s="41" t="s">
        <v>548</v>
      </c>
      <c r="C78" s="10" t="s">
        <v>78</v>
      </c>
      <c r="D78" s="10"/>
      <c r="E78" s="12"/>
      <c r="F78" s="38"/>
      <c r="G78" s="71"/>
      <c r="H78" s="38"/>
      <c r="I78" s="10"/>
      <c r="J78" s="9"/>
      <c r="K78" s="65" t="s">
        <v>22</v>
      </c>
      <c r="L78" s="38"/>
      <c r="M78" s="9"/>
      <c r="N78" s="9"/>
      <c r="O78" s="10"/>
    </row>
    <row r="79" spans="1:15" s="1" customFormat="1" ht="14.25" x14ac:dyDescent="0.25">
      <c r="A79" s="1" t="s">
        <v>416</v>
      </c>
      <c r="B79" s="23" t="s">
        <v>417</v>
      </c>
      <c r="C79" s="39"/>
      <c r="D79" s="39"/>
      <c r="E79" s="5">
        <f>SUM(E80:E83)</f>
        <v>0</v>
      </c>
      <c r="F79" s="37"/>
      <c r="G79" s="70"/>
      <c r="H79" s="37"/>
      <c r="I79" s="8">
        <f>IFERROR(AVERAGE(I80:I83),0)</f>
        <v>0</v>
      </c>
      <c r="J79" s="15"/>
      <c r="K79" s="64"/>
      <c r="L79" s="37"/>
      <c r="M79" s="4"/>
      <c r="N79" s="4"/>
      <c r="O79" s="8">
        <f>IFERROR(AVERAGE(O80:O83),0)</f>
        <v>0</v>
      </c>
    </row>
    <row r="80" spans="1:15" x14ac:dyDescent="0.25">
      <c r="B80" s="41" t="s">
        <v>547</v>
      </c>
      <c r="C80" s="10" t="s">
        <v>77</v>
      </c>
      <c r="D80" s="10"/>
      <c r="E80" s="12"/>
      <c r="F80" s="38"/>
      <c r="G80" s="71"/>
      <c r="H80" s="38"/>
      <c r="I80" s="10"/>
      <c r="J80" s="9"/>
      <c r="K80" s="65" t="s">
        <v>22</v>
      </c>
      <c r="L80" s="38"/>
      <c r="M80" s="9"/>
      <c r="N80" s="9"/>
      <c r="O80" s="10"/>
    </row>
    <row r="81" spans="1:15" x14ac:dyDescent="0.25">
      <c r="B81" s="41" t="s">
        <v>547</v>
      </c>
      <c r="C81" s="10" t="s">
        <v>78</v>
      </c>
      <c r="D81" s="10"/>
      <c r="E81" s="12"/>
      <c r="F81" s="38"/>
      <c r="G81" s="71"/>
      <c r="H81" s="38"/>
      <c r="I81" s="10"/>
      <c r="J81" s="9"/>
      <c r="K81" s="65" t="s">
        <v>22</v>
      </c>
      <c r="L81" s="38"/>
      <c r="M81" s="9"/>
      <c r="N81" s="9"/>
      <c r="O81" s="10"/>
    </row>
    <row r="82" spans="1:15" x14ac:dyDescent="0.25">
      <c r="B82" s="41" t="s">
        <v>548</v>
      </c>
      <c r="C82" s="10" t="s">
        <v>77</v>
      </c>
      <c r="D82" s="10"/>
      <c r="E82" s="12"/>
      <c r="F82" s="38"/>
      <c r="G82" s="71"/>
      <c r="H82" s="38"/>
      <c r="I82" s="10"/>
      <c r="J82" s="9"/>
      <c r="K82" s="65" t="s">
        <v>22</v>
      </c>
      <c r="L82" s="38"/>
      <c r="M82" s="9"/>
      <c r="N82" s="9"/>
      <c r="O82" s="10"/>
    </row>
    <row r="83" spans="1:15" x14ac:dyDescent="0.25">
      <c r="B83" s="41" t="s">
        <v>548</v>
      </c>
      <c r="C83" s="10" t="s">
        <v>78</v>
      </c>
      <c r="D83" s="10"/>
      <c r="E83" s="12"/>
      <c r="F83" s="38"/>
      <c r="G83" s="71"/>
      <c r="H83" s="38"/>
      <c r="I83" s="10"/>
      <c r="J83" s="9"/>
      <c r="K83" s="65" t="s">
        <v>22</v>
      </c>
      <c r="L83" s="38"/>
      <c r="M83" s="9"/>
      <c r="N83" s="9"/>
      <c r="O83" s="10"/>
    </row>
    <row r="84" spans="1:15" s="1" customFormat="1" ht="14.25" x14ac:dyDescent="0.25">
      <c r="A84" s="1" t="s">
        <v>418</v>
      </c>
      <c r="B84" s="23" t="s">
        <v>419</v>
      </c>
      <c r="C84" s="39"/>
      <c r="D84" s="39"/>
      <c r="E84" s="5">
        <f>SUM(E85:E88)</f>
        <v>0</v>
      </c>
      <c r="F84" s="37"/>
      <c r="G84" s="70"/>
      <c r="H84" s="37"/>
      <c r="I84" s="8">
        <f>IFERROR(AVERAGE(I85:I88),0)</f>
        <v>0</v>
      </c>
      <c r="J84" s="15"/>
      <c r="K84" s="64"/>
      <c r="L84" s="37"/>
      <c r="M84" s="4"/>
      <c r="N84" s="4"/>
      <c r="O84" s="8">
        <f>IFERROR(AVERAGE(O85:O88),0)</f>
        <v>0</v>
      </c>
    </row>
    <row r="85" spans="1:15" x14ac:dyDescent="0.25">
      <c r="B85" s="41" t="s">
        <v>547</v>
      </c>
      <c r="C85" s="10" t="s">
        <v>77</v>
      </c>
      <c r="D85" s="10"/>
      <c r="E85" s="12"/>
      <c r="F85" s="38"/>
      <c r="G85" s="71"/>
      <c r="H85" s="38"/>
      <c r="I85" s="10"/>
      <c r="J85" s="9"/>
      <c r="K85" s="65" t="s">
        <v>22</v>
      </c>
      <c r="L85" s="38"/>
      <c r="M85" s="9"/>
      <c r="N85" s="9"/>
      <c r="O85" s="10"/>
    </row>
    <row r="86" spans="1:15" x14ac:dyDescent="0.25">
      <c r="B86" s="41" t="s">
        <v>547</v>
      </c>
      <c r="C86" s="10" t="s">
        <v>78</v>
      </c>
      <c r="D86" s="10"/>
      <c r="E86" s="12"/>
      <c r="F86" s="38"/>
      <c r="G86" s="71"/>
      <c r="H86" s="38"/>
      <c r="I86" s="10"/>
      <c r="J86" s="9"/>
      <c r="K86" s="65" t="s">
        <v>22</v>
      </c>
      <c r="L86" s="38"/>
      <c r="M86" s="9"/>
      <c r="N86" s="9"/>
      <c r="O86" s="10"/>
    </row>
    <row r="87" spans="1:15" x14ac:dyDescent="0.25">
      <c r="B87" s="41" t="s">
        <v>548</v>
      </c>
      <c r="C87" s="10" t="s">
        <v>77</v>
      </c>
      <c r="D87" s="10"/>
      <c r="E87" s="12"/>
      <c r="F87" s="38"/>
      <c r="G87" s="71"/>
      <c r="H87" s="38"/>
      <c r="I87" s="10"/>
      <c r="J87" s="9"/>
      <c r="K87" s="65" t="s">
        <v>22</v>
      </c>
      <c r="L87" s="38"/>
      <c r="M87" s="9"/>
      <c r="N87" s="9"/>
      <c r="O87" s="10"/>
    </row>
    <row r="88" spans="1:15" x14ac:dyDescent="0.25">
      <c r="B88" s="41" t="s">
        <v>548</v>
      </c>
      <c r="C88" s="10" t="s">
        <v>78</v>
      </c>
      <c r="D88" s="10"/>
      <c r="E88" s="12"/>
      <c r="F88" s="38"/>
      <c r="G88" s="71"/>
      <c r="H88" s="38"/>
      <c r="I88" s="10"/>
      <c r="J88" s="9"/>
      <c r="K88" s="65" t="s">
        <v>22</v>
      </c>
      <c r="L88" s="38"/>
      <c r="M88" s="9"/>
      <c r="N88" s="9"/>
      <c r="O88" s="10"/>
    </row>
    <row r="89" spans="1:15" s="1" customFormat="1" ht="14.25" x14ac:dyDescent="0.25">
      <c r="A89" s="1" t="s">
        <v>420</v>
      </c>
      <c r="B89" s="23" t="s">
        <v>421</v>
      </c>
      <c r="C89" s="39"/>
      <c r="D89" s="39"/>
      <c r="E89" s="5">
        <f>SUM(E90:E93)</f>
        <v>0</v>
      </c>
      <c r="F89" s="37"/>
      <c r="G89" s="70"/>
      <c r="H89" s="37"/>
      <c r="I89" s="8">
        <f>IFERROR(AVERAGE(I90:I93),0)</f>
        <v>0</v>
      </c>
      <c r="J89" s="15"/>
      <c r="K89" s="64"/>
      <c r="L89" s="37"/>
      <c r="M89" s="4"/>
      <c r="N89" s="4"/>
      <c r="O89" s="8">
        <f>IFERROR(AVERAGE(O90:O93),0)</f>
        <v>0</v>
      </c>
    </row>
    <row r="90" spans="1:15" x14ac:dyDescent="0.25">
      <c r="B90" s="41" t="s">
        <v>547</v>
      </c>
      <c r="C90" s="10" t="s">
        <v>77</v>
      </c>
      <c r="D90" s="10"/>
      <c r="E90" s="12"/>
      <c r="F90" s="38"/>
      <c r="G90" s="71"/>
      <c r="H90" s="38"/>
      <c r="I90" s="10"/>
      <c r="J90" s="9"/>
      <c r="K90" s="65" t="s">
        <v>22</v>
      </c>
      <c r="L90" s="38"/>
      <c r="M90" s="9"/>
      <c r="N90" s="9"/>
      <c r="O90" s="10"/>
    </row>
    <row r="91" spans="1:15" x14ac:dyDescent="0.25">
      <c r="B91" s="41" t="s">
        <v>547</v>
      </c>
      <c r="C91" s="10" t="s">
        <v>78</v>
      </c>
      <c r="D91" s="10"/>
      <c r="E91" s="12"/>
      <c r="F91" s="38"/>
      <c r="G91" s="71"/>
      <c r="H91" s="38"/>
      <c r="I91" s="10"/>
      <c r="J91" s="9"/>
      <c r="K91" s="65" t="s">
        <v>22</v>
      </c>
      <c r="L91" s="38"/>
      <c r="M91" s="9"/>
      <c r="N91" s="9"/>
      <c r="O91" s="10"/>
    </row>
    <row r="92" spans="1:15" x14ac:dyDescent="0.25">
      <c r="B92" s="41" t="s">
        <v>548</v>
      </c>
      <c r="C92" s="10" t="s">
        <v>77</v>
      </c>
      <c r="D92" s="10"/>
      <c r="E92" s="12"/>
      <c r="F92" s="38"/>
      <c r="G92" s="71"/>
      <c r="H92" s="38"/>
      <c r="I92" s="10"/>
      <c r="J92" s="9"/>
      <c r="K92" s="65" t="s">
        <v>22</v>
      </c>
      <c r="L92" s="38"/>
      <c r="M92" s="9"/>
      <c r="N92" s="9"/>
      <c r="O92" s="10"/>
    </row>
    <row r="93" spans="1:15" x14ac:dyDescent="0.25">
      <c r="B93" s="41" t="s">
        <v>548</v>
      </c>
      <c r="C93" s="10" t="s">
        <v>78</v>
      </c>
      <c r="D93" s="10"/>
      <c r="E93" s="12"/>
      <c r="F93" s="38"/>
      <c r="G93" s="71"/>
      <c r="H93" s="38"/>
      <c r="I93" s="10"/>
      <c r="J93" s="9"/>
      <c r="K93" s="65" t="s">
        <v>22</v>
      </c>
      <c r="L93" s="38"/>
      <c r="M93" s="9"/>
      <c r="N93" s="9"/>
      <c r="O93" s="10"/>
    </row>
    <row r="94" spans="1:15" s="1" customFormat="1" ht="14.25" x14ac:dyDescent="0.25">
      <c r="A94" s="1" t="s">
        <v>422</v>
      </c>
      <c r="B94" s="23" t="s">
        <v>423</v>
      </c>
      <c r="C94" s="39"/>
      <c r="D94" s="39"/>
      <c r="E94" s="5">
        <f>SUM(E95:E98)</f>
        <v>0</v>
      </c>
      <c r="F94" s="37"/>
      <c r="G94" s="70"/>
      <c r="H94" s="37"/>
      <c r="I94" s="8">
        <f>IFERROR(AVERAGE(I95:I98),0)</f>
        <v>0</v>
      </c>
      <c r="J94" s="15"/>
      <c r="K94" s="64"/>
      <c r="L94" s="37"/>
      <c r="M94" s="4"/>
      <c r="N94" s="4"/>
      <c r="O94" s="8">
        <f>IFERROR(AVERAGE(O95:O98),0)</f>
        <v>0</v>
      </c>
    </row>
    <row r="95" spans="1:15" x14ac:dyDescent="0.25">
      <c r="B95" s="41" t="s">
        <v>547</v>
      </c>
      <c r="C95" s="10" t="s">
        <v>77</v>
      </c>
      <c r="D95" s="10"/>
      <c r="E95" s="12"/>
      <c r="F95" s="38"/>
      <c r="G95" s="71"/>
      <c r="H95" s="38"/>
      <c r="I95" s="10"/>
      <c r="J95" s="9"/>
      <c r="K95" s="65" t="s">
        <v>22</v>
      </c>
      <c r="L95" s="38"/>
      <c r="M95" s="9"/>
      <c r="N95" s="9"/>
      <c r="O95" s="10"/>
    </row>
    <row r="96" spans="1:15" x14ac:dyDescent="0.25">
      <c r="B96" s="41" t="s">
        <v>547</v>
      </c>
      <c r="C96" s="10" t="s">
        <v>78</v>
      </c>
      <c r="D96" s="10"/>
      <c r="E96" s="12"/>
      <c r="F96" s="38"/>
      <c r="G96" s="71"/>
      <c r="H96" s="38"/>
      <c r="I96" s="10"/>
      <c r="J96" s="9"/>
      <c r="K96" s="65" t="s">
        <v>22</v>
      </c>
      <c r="L96" s="38"/>
      <c r="M96" s="9"/>
      <c r="N96" s="9"/>
      <c r="O96" s="10"/>
    </row>
    <row r="97" spans="1:15" x14ac:dyDescent="0.25">
      <c r="B97" s="41" t="s">
        <v>548</v>
      </c>
      <c r="C97" s="10" t="s">
        <v>77</v>
      </c>
      <c r="D97" s="10"/>
      <c r="E97" s="12"/>
      <c r="F97" s="38"/>
      <c r="G97" s="71"/>
      <c r="H97" s="38"/>
      <c r="I97" s="10"/>
      <c r="J97" s="9"/>
      <c r="K97" s="65" t="s">
        <v>22</v>
      </c>
      <c r="L97" s="38"/>
      <c r="M97" s="9"/>
      <c r="N97" s="9"/>
      <c r="O97" s="10"/>
    </row>
    <row r="98" spans="1:15" x14ac:dyDescent="0.25">
      <c r="B98" s="41" t="s">
        <v>548</v>
      </c>
      <c r="C98" s="10" t="s">
        <v>78</v>
      </c>
      <c r="D98" s="10"/>
      <c r="E98" s="12"/>
      <c r="F98" s="38"/>
      <c r="G98" s="71"/>
      <c r="H98" s="38"/>
      <c r="I98" s="10"/>
      <c r="J98" s="9"/>
      <c r="K98" s="65" t="s">
        <v>22</v>
      </c>
      <c r="L98" s="38"/>
      <c r="M98" s="9"/>
      <c r="N98" s="9"/>
      <c r="O98" s="10"/>
    </row>
    <row r="99" spans="1:15" s="1" customFormat="1" ht="14.25" x14ac:dyDescent="0.25">
      <c r="A99" s="1" t="s">
        <v>424</v>
      </c>
      <c r="B99" s="23" t="s">
        <v>425</v>
      </c>
      <c r="C99" s="39"/>
      <c r="D99" s="39"/>
      <c r="E99" s="5">
        <f>SUM(E100:E103)</f>
        <v>0</v>
      </c>
      <c r="F99" s="37"/>
      <c r="G99" s="70"/>
      <c r="H99" s="37"/>
      <c r="I99" s="8">
        <f>IFERROR(AVERAGE(I100:I103),0)</f>
        <v>0</v>
      </c>
      <c r="J99" s="15"/>
      <c r="K99" s="64"/>
      <c r="L99" s="37"/>
      <c r="M99" s="4"/>
      <c r="N99" s="4"/>
      <c r="O99" s="8">
        <f>IFERROR(AVERAGE(O100:O103),0)</f>
        <v>0</v>
      </c>
    </row>
    <row r="100" spans="1:15" x14ac:dyDescent="0.25">
      <c r="B100" s="41" t="s">
        <v>547</v>
      </c>
      <c r="C100" s="10" t="s">
        <v>77</v>
      </c>
      <c r="D100" s="10"/>
      <c r="E100" s="12"/>
      <c r="F100" s="38"/>
      <c r="G100" s="71"/>
      <c r="H100" s="38"/>
      <c r="I100" s="10"/>
      <c r="J100" s="9"/>
      <c r="K100" s="65" t="s">
        <v>22</v>
      </c>
      <c r="L100" s="38"/>
      <c r="M100" s="9"/>
      <c r="N100" s="9"/>
      <c r="O100" s="10"/>
    </row>
    <row r="101" spans="1:15" x14ac:dyDescent="0.25">
      <c r="B101" s="41" t="s">
        <v>547</v>
      </c>
      <c r="C101" s="10" t="s">
        <v>78</v>
      </c>
      <c r="D101" s="10"/>
      <c r="E101" s="12"/>
      <c r="F101" s="38"/>
      <c r="G101" s="71"/>
      <c r="H101" s="38"/>
      <c r="I101" s="10"/>
      <c r="J101" s="9"/>
      <c r="K101" s="65" t="s">
        <v>22</v>
      </c>
      <c r="L101" s="38"/>
      <c r="M101" s="9"/>
      <c r="N101" s="9"/>
      <c r="O101" s="10"/>
    </row>
    <row r="102" spans="1:15" x14ac:dyDescent="0.25">
      <c r="B102" s="41" t="s">
        <v>548</v>
      </c>
      <c r="C102" s="10" t="s">
        <v>77</v>
      </c>
      <c r="D102" s="10"/>
      <c r="E102" s="12"/>
      <c r="F102" s="38"/>
      <c r="G102" s="71"/>
      <c r="H102" s="38"/>
      <c r="I102" s="10"/>
      <c r="J102" s="9"/>
      <c r="K102" s="65" t="s">
        <v>22</v>
      </c>
      <c r="L102" s="38"/>
      <c r="M102" s="9"/>
      <c r="N102" s="9"/>
      <c r="O102" s="10"/>
    </row>
    <row r="103" spans="1:15" x14ac:dyDescent="0.25">
      <c r="B103" s="41" t="s">
        <v>548</v>
      </c>
      <c r="C103" s="10" t="s">
        <v>78</v>
      </c>
      <c r="D103" s="10"/>
      <c r="E103" s="12"/>
      <c r="F103" s="38"/>
      <c r="G103" s="71"/>
      <c r="H103" s="38"/>
      <c r="I103" s="10"/>
      <c r="J103" s="9"/>
      <c r="K103" s="65" t="s">
        <v>22</v>
      </c>
      <c r="L103" s="38"/>
      <c r="M103" s="9"/>
      <c r="N103" s="9"/>
      <c r="O10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6DFCC21-2A18-49F4-98F7-1B94B7A1F2FB}">
          <x14:formula1>
            <xm:f>Listas!$C$1:$C$3</xm:f>
          </x14:formula1>
          <xm:sqref>K95:K98 K10:K13 K15:K18 K20:K23 K25:K28 K30:K33 K35:K38 K40:K43 K45:K48 K50:K53 K55:K58 K60:K63 K65:K68 K70:K73 K75:K78 K80:K83 K85:K88 K90:K93 K100:K103</xm:sqref>
        </x14:dataValidation>
        <x14:dataValidation type="list" allowBlank="1" showInputMessage="1" showErrorMessage="1" xr:uid="{43D39577-77A3-45D1-8BB8-799D711D9FA9}">
          <x14:formula1>
            <xm:f>Listas!$P$2:$P$4</xm:f>
          </x14:formula1>
          <xm:sqref>C10:C13 C15:C18 C20:C23 C25:C28 C30:C33 C35:C38 C40:C43 C45:C48 C50:C53 C55:C58 C60:C63 C65:C68 C70:C73 C75:C78 C80:C83 C85:C88 C90:C93 C95:C98 C100:C103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31ED3-A8C7-4F8A-89D6-7766460561B7}">
  <sheetPr>
    <tabColor rgb="FF92D050"/>
  </sheetPr>
  <dimension ref="A1:O4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538</v>
      </c>
      <c r="D3" s="17" t="s">
        <v>114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95</v>
      </c>
      <c r="B8" s="23" t="s">
        <v>114</v>
      </c>
      <c r="C8" s="39"/>
      <c r="D8" s="39"/>
      <c r="E8" s="5">
        <f>E9+E14+E19+E24+E29+E34+E39</f>
        <v>0</v>
      </c>
      <c r="F8" s="37"/>
      <c r="G8" s="70"/>
      <c r="H8" s="37"/>
      <c r="I8" s="8">
        <f>AVERAGE(I9,I14,I19,I24,I29,I34,I39)</f>
        <v>0</v>
      </c>
      <c r="J8" s="15"/>
      <c r="K8" s="64"/>
      <c r="L8" s="37"/>
      <c r="M8" s="4"/>
      <c r="N8" s="4"/>
      <c r="O8" s="8">
        <f>AVERAGE(O9,O14,O19,O24,O29,O34,O39)</f>
        <v>0</v>
      </c>
    </row>
    <row r="9" spans="1:15" s="1" customFormat="1" ht="14.25" x14ac:dyDescent="0.25">
      <c r="A9" s="1" t="s">
        <v>426</v>
      </c>
      <c r="B9" s="23" t="s">
        <v>427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428</v>
      </c>
      <c r="B14" s="23" t="s">
        <v>429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430</v>
      </c>
      <c r="B19" s="23" t="s">
        <v>431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432</v>
      </c>
      <c r="B24" s="23" t="s">
        <v>433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434</v>
      </c>
      <c r="B29" s="23" t="s">
        <v>435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10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10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10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10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436</v>
      </c>
      <c r="B34" s="23" t="s">
        <v>437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10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10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10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10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438</v>
      </c>
      <c r="B39" s="23" t="s">
        <v>439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10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10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10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10"/>
      <c r="E43" s="12"/>
      <c r="F43" s="38"/>
      <c r="G43" s="71"/>
      <c r="H43" s="38"/>
      <c r="I43" s="10"/>
      <c r="J43" s="9"/>
      <c r="K43" s="65" t="s">
        <v>22</v>
      </c>
      <c r="L43" s="38"/>
      <c r="M43" s="9"/>
      <c r="N43" s="9"/>
      <c r="O4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B1684745-CA43-433A-9EDE-1CD9491DD004}">
          <x14:formula1>
            <xm:f>Listas!$C$1:$C$3</xm:f>
          </x14:formula1>
          <xm:sqref>K35:K38 K10:K13 K15:K18 K20:K23 K25:K28 K30:K33 K40:K43</xm:sqref>
        </x14:dataValidation>
        <x14:dataValidation type="list" allowBlank="1" showInputMessage="1" showErrorMessage="1" xr:uid="{64917AD2-D451-45F3-8161-17FA28A6CDA0}">
          <x14:formula1>
            <xm:f>Listas!$P$2:$P$4</xm:f>
          </x14:formula1>
          <xm:sqref>C10:C13 C15:C18 C20:C23 C25:C28 C30:C33 C35:C38 C40:C43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63A51-1500-4311-8BFA-2106944C4D4B}">
  <sheetPr>
    <tabColor rgb="FF92D050"/>
  </sheetPr>
  <dimension ref="A1:O20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539</v>
      </c>
      <c r="D3" s="17" t="s">
        <v>115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96</v>
      </c>
      <c r="B8" s="23" t="s">
        <v>115</v>
      </c>
      <c r="C8" s="39"/>
      <c r="D8" s="39"/>
      <c r="E8" s="5">
        <f>E9+E14+E19+E24+E29+E34+E39+E44+E49+E54+E59+E64+E69+E74+E79+E84+E89+E94+E99+E104+E109+E114+E119+E124+E129+E134+E139+E144+E149+E154+E159+E164+E169+E174+E179+E184+E189+E194+E199+E204</f>
        <v>0</v>
      </c>
      <c r="F8" s="37"/>
      <c r="G8" s="70"/>
      <c r="H8" s="37"/>
      <c r="I8" s="8">
        <f>AVERAGE(I9,I14,I19,I24,I29,I34,I39,I44,I49,I54,I59,I64,I69,I74,I79,I84,I89,I94,I99,I104,I109,I114,I119,I124,I129,I134,I139,I144,I149,I154,I159,I164,I169,I174,I179,I184,I189,I194,I199,I204)</f>
        <v>0</v>
      </c>
      <c r="J8" s="15"/>
      <c r="K8" s="64"/>
      <c r="L8" s="37"/>
      <c r="M8" s="4"/>
      <c r="N8" s="4"/>
      <c r="O8" s="8">
        <f>AVERAGE(O9,O14,O19,O24,O29,O34,O39,O44,O49,O54,O59,O64,O69,O74,O79,O84,O89,O94,O99,O104,O109,O114,O119,O124,O129,O134,O139,O144,O149,O154,O159,O164,O169,O174,O179,O184,O189,O194,O199,O204)</f>
        <v>0</v>
      </c>
    </row>
    <row r="9" spans="1:15" s="1" customFormat="1" ht="14.25" x14ac:dyDescent="0.25">
      <c r="A9" s="1" t="s">
        <v>440</v>
      </c>
      <c r="B9" s="23" t="s">
        <v>441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442</v>
      </c>
      <c r="B14" s="23" t="s">
        <v>443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444</v>
      </c>
      <c r="B19" s="23" t="s">
        <v>445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446</v>
      </c>
      <c r="B24" s="23" t="s">
        <v>447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448</v>
      </c>
      <c r="B29" s="23" t="s">
        <v>449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10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10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10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10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450</v>
      </c>
      <c r="B34" s="23" t="s">
        <v>451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10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10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10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10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452</v>
      </c>
      <c r="B39" s="23" t="s">
        <v>453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10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10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10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10"/>
      <c r="E43" s="12"/>
      <c r="F43" s="38"/>
      <c r="G43" s="71"/>
      <c r="H43" s="38"/>
      <c r="I43" s="10"/>
      <c r="J43" s="9"/>
      <c r="K43" s="65" t="s">
        <v>22</v>
      </c>
      <c r="L43" s="38"/>
      <c r="M43" s="9"/>
      <c r="N43" s="9"/>
      <c r="O43" s="10"/>
    </row>
    <row r="44" spans="1:15" s="1" customFormat="1" ht="14.25" x14ac:dyDescent="0.25">
      <c r="A44" s="1" t="s">
        <v>454</v>
      </c>
      <c r="B44" s="23" t="s">
        <v>455</v>
      </c>
      <c r="C44" s="39"/>
      <c r="D44" s="39"/>
      <c r="E44" s="5">
        <f>SUM(E45:E48)</f>
        <v>0</v>
      </c>
      <c r="F44" s="37"/>
      <c r="G44" s="70"/>
      <c r="H44" s="37"/>
      <c r="I44" s="8">
        <f>IFERROR(AVERAGE(I45:I48),0)</f>
        <v>0</v>
      </c>
      <c r="J44" s="15"/>
      <c r="K44" s="64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10"/>
      <c r="E45" s="12"/>
      <c r="F45" s="38"/>
      <c r="G45" s="71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10"/>
      <c r="E46" s="12"/>
      <c r="F46" s="38"/>
      <c r="G46" s="71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10"/>
      <c r="E47" s="12"/>
      <c r="F47" s="38"/>
      <c r="G47" s="71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10"/>
      <c r="E48" s="12"/>
      <c r="F48" s="38"/>
      <c r="G48" s="71"/>
      <c r="H48" s="38"/>
      <c r="I48" s="10"/>
      <c r="J48" s="9"/>
      <c r="K48" s="65" t="s">
        <v>22</v>
      </c>
      <c r="L48" s="38"/>
      <c r="M48" s="9"/>
      <c r="N48" s="9"/>
      <c r="O48" s="10"/>
    </row>
    <row r="49" spans="1:15" s="1" customFormat="1" ht="14.25" x14ac:dyDescent="0.25">
      <c r="A49" s="1" t="s">
        <v>456</v>
      </c>
      <c r="B49" s="23" t="s">
        <v>457</v>
      </c>
      <c r="C49" s="39"/>
      <c r="D49" s="39"/>
      <c r="E49" s="5">
        <f>SUM(E50:E53)</f>
        <v>0</v>
      </c>
      <c r="F49" s="37"/>
      <c r="G49" s="70"/>
      <c r="H49" s="37"/>
      <c r="I49" s="8">
        <f>IFERROR(AVERAGE(I50:I53),0)</f>
        <v>0</v>
      </c>
      <c r="J49" s="15"/>
      <c r="K49" s="64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10"/>
      <c r="E50" s="12"/>
      <c r="F50" s="38"/>
      <c r="G50" s="71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10"/>
      <c r="E51" s="12"/>
      <c r="F51" s="38"/>
      <c r="G51" s="71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10"/>
      <c r="E52" s="12"/>
      <c r="F52" s="38"/>
      <c r="G52" s="71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10"/>
      <c r="E53" s="12"/>
      <c r="F53" s="38"/>
      <c r="G53" s="71"/>
      <c r="H53" s="38"/>
      <c r="I53" s="10"/>
      <c r="J53" s="9"/>
      <c r="K53" s="65" t="s">
        <v>22</v>
      </c>
      <c r="L53" s="38"/>
      <c r="M53" s="9"/>
      <c r="N53" s="9"/>
      <c r="O53" s="10"/>
    </row>
    <row r="54" spans="1:15" s="1" customFormat="1" ht="14.25" x14ac:dyDescent="0.25">
      <c r="A54" s="1" t="s">
        <v>458</v>
      </c>
      <c r="B54" s="23" t="s">
        <v>459</v>
      </c>
      <c r="C54" s="39"/>
      <c r="D54" s="39"/>
      <c r="E54" s="5">
        <f>SUM(E55:E58)</f>
        <v>0</v>
      </c>
      <c r="F54" s="37"/>
      <c r="G54" s="70"/>
      <c r="H54" s="37"/>
      <c r="I54" s="8">
        <f>IFERROR(AVERAGE(I55:I58),0)</f>
        <v>0</v>
      </c>
      <c r="J54" s="15"/>
      <c r="K54" s="64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10"/>
      <c r="E55" s="12"/>
      <c r="F55" s="38"/>
      <c r="G55" s="71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10"/>
      <c r="E56" s="12"/>
      <c r="F56" s="38"/>
      <c r="G56" s="71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10"/>
      <c r="E57" s="12"/>
      <c r="F57" s="38"/>
      <c r="G57" s="71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10"/>
      <c r="E58" s="12"/>
      <c r="F58" s="38"/>
      <c r="G58" s="71"/>
      <c r="H58" s="38"/>
      <c r="I58" s="10"/>
      <c r="J58" s="9"/>
      <c r="K58" s="65" t="s">
        <v>22</v>
      </c>
      <c r="L58" s="38"/>
      <c r="M58" s="9"/>
      <c r="N58" s="9"/>
      <c r="O58" s="10"/>
    </row>
    <row r="59" spans="1:15" s="1" customFormat="1" ht="14.25" x14ac:dyDescent="0.25">
      <c r="A59" s="1" t="s">
        <v>460</v>
      </c>
      <c r="B59" s="23" t="s">
        <v>461</v>
      </c>
      <c r="C59" s="39"/>
      <c r="D59" s="39"/>
      <c r="E59" s="5">
        <f>SUM(E60:E63)</f>
        <v>0</v>
      </c>
      <c r="F59" s="37"/>
      <c r="G59" s="70"/>
      <c r="H59" s="37"/>
      <c r="I59" s="8">
        <f>IFERROR(AVERAGE(I60:I63),0)</f>
        <v>0</v>
      </c>
      <c r="J59" s="15"/>
      <c r="K59" s="64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10"/>
      <c r="E60" s="12"/>
      <c r="F60" s="38"/>
      <c r="G60" s="71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10"/>
      <c r="E61" s="12"/>
      <c r="F61" s="38"/>
      <c r="G61" s="71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10"/>
      <c r="E62" s="12"/>
      <c r="F62" s="38"/>
      <c r="G62" s="71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10"/>
      <c r="E63" s="12"/>
      <c r="F63" s="38"/>
      <c r="G63" s="71"/>
      <c r="H63" s="38"/>
      <c r="I63" s="10"/>
      <c r="J63" s="9"/>
      <c r="K63" s="65" t="s">
        <v>22</v>
      </c>
      <c r="L63" s="38"/>
      <c r="M63" s="9"/>
      <c r="N63" s="9"/>
      <c r="O63" s="10"/>
    </row>
    <row r="64" spans="1:15" s="1" customFormat="1" ht="14.25" x14ac:dyDescent="0.25">
      <c r="A64" s="1" t="s">
        <v>462</v>
      </c>
      <c r="B64" s="23" t="s">
        <v>258</v>
      </c>
      <c r="C64" s="39"/>
      <c r="D64" s="39"/>
      <c r="E64" s="5">
        <f>SUM(E65:E68)</f>
        <v>0</v>
      </c>
      <c r="F64" s="37"/>
      <c r="G64" s="70"/>
      <c r="H64" s="37"/>
      <c r="I64" s="8">
        <f>IFERROR(AVERAGE(I65:I68),0)</f>
        <v>0</v>
      </c>
      <c r="J64" s="15"/>
      <c r="K64" s="64"/>
      <c r="L64" s="37"/>
      <c r="M64" s="4"/>
      <c r="N64" s="4"/>
      <c r="O64" s="8">
        <f>IFERROR(AVERAGE(O65:O68),0)</f>
        <v>0</v>
      </c>
    </row>
    <row r="65" spans="1:15" x14ac:dyDescent="0.25">
      <c r="B65" s="41" t="s">
        <v>547</v>
      </c>
      <c r="C65" s="10" t="s">
        <v>77</v>
      </c>
      <c r="D65" s="10"/>
      <c r="E65" s="12"/>
      <c r="F65" s="38"/>
      <c r="G65" s="71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547</v>
      </c>
      <c r="C66" s="10" t="s">
        <v>78</v>
      </c>
      <c r="D66" s="10"/>
      <c r="E66" s="12"/>
      <c r="F66" s="38"/>
      <c r="G66" s="71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77</v>
      </c>
      <c r="D67" s="10"/>
      <c r="E67" s="12"/>
      <c r="F67" s="38"/>
      <c r="G67" s="71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x14ac:dyDescent="0.25">
      <c r="B68" s="41" t="s">
        <v>548</v>
      </c>
      <c r="C68" s="10" t="s">
        <v>78</v>
      </c>
      <c r="D68" s="10"/>
      <c r="E68" s="12"/>
      <c r="F68" s="38"/>
      <c r="G68" s="71"/>
      <c r="H68" s="38"/>
      <c r="I68" s="10"/>
      <c r="J68" s="9"/>
      <c r="K68" s="65" t="s">
        <v>22</v>
      </c>
      <c r="L68" s="38"/>
      <c r="M68" s="9"/>
      <c r="N68" s="9"/>
      <c r="O68" s="10"/>
    </row>
    <row r="69" spans="1:15" s="1" customFormat="1" ht="14.25" x14ac:dyDescent="0.25">
      <c r="A69" s="1" t="s">
        <v>463</v>
      </c>
      <c r="B69" s="23" t="s">
        <v>464</v>
      </c>
      <c r="C69" s="39"/>
      <c r="D69" s="39"/>
      <c r="E69" s="5">
        <f>SUM(E70:E73)</f>
        <v>0</v>
      </c>
      <c r="F69" s="37"/>
      <c r="G69" s="70"/>
      <c r="H69" s="37"/>
      <c r="I69" s="8">
        <f>IFERROR(AVERAGE(I70:I73),0)</f>
        <v>0</v>
      </c>
      <c r="J69" s="15"/>
      <c r="K69" s="64"/>
      <c r="L69" s="37"/>
      <c r="M69" s="4"/>
      <c r="N69" s="4"/>
      <c r="O69" s="8">
        <f>IFERROR(AVERAGE(O70:O73),0)</f>
        <v>0</v>
      </c>
    </row>
    <row r="70" spans="1:15" x14ac:dyDescent="0.25">
      <c r="B70" s="41" t="s">
        <v>547</v>
      </c>
      <c r="C70" s="10" t="s">
        <v>77</v>
      </c>
      <c r="D70" s="10"/>
      <c r="E70" s="12"/>
      <c r="F70" s="38"/>
      <c r="G70" s="71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547</v>
      </c>
      <c r="C71" s="10" t="s">
        <v>78</v>
      </c>
      <c r="D71" s="10"/>
      <c r="E71" s="12"/>
      <c r="F71" s="38"/>
      <c r="G71" s="71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77</v>
      </c>
      <c r="D72" s="10"/>
      <c r="E72" s="12"/>
      <c r="F72" s="38"/>
      <c r="G72" s="71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x14ac:dyDescent="0.25">
      <c r="B73" s="41" t="s">
        <v>548</v>
      </c>
      <c r="C73" s="10" t="s">
        <v>78</v>
      </c>
      <c r="D73" s="10"/>
      <c r="E73" s="12"/>
      <c r="F73" s="38"/>
      <c r="G73" s="71"/>
      <c r="H73" s="38"/>
      <c r="I73" s="10"/>
      <c r="J73" s="9"/>
      <c r="K73" s="65" t="s">
        <v>22</v>
      </c>
      <c r="L73" s="38"/>
      <c r="M73" s="9"/>
      <c r="N73" s="9"/>
      <c r="O73" s="10"/>
    </row>
    <row r="74" spans="1:15" s="1" customFormat="1" ht="14.25" x14ac:dyDescent="0.25">
      <c r="A74" s="1" t="s">
        <v>465</v>
      </c>
      <c r="B74" s="23" t="s">
        <v>466</v>
      </c>
      <c r="C74" s="39"/>
      <c r="D74" s="39"/>
      <c r="E74" s="5">
        <f>SUM(E75:E78)</f>
        <v>0</v>
      </c>
      <c r="F74" s="37"/>
      <c r="G74" s="70"/>
      <c r="H74" s="37"/>
      <c r="I74" s="8">
        <f>IFERROR(AVERAGE(I75:I78),0)</f>
        <v>0</v>
      </c>
      <c r="J74" s="15"/>
      <c r="K74" s="64"/>
      <c r="L74" s="37"/>
      <c r="M74" s="4"/>
      <c r="N74" s="4"/>
      <c r="O74" s="8">
        <f>IFERROR(AVERAGE(O75:O78),0)</f>
        <v>0</v>
      </c>
    </row>
    <row r="75" spans="1:15" x14ac:dyDescent="0.25">
      <c r="B75" s="41" t="s">
        <v>547</v>
      </c>
      <c r="C75" s="10" t="s">
        <v>77</v>
      </c>
      <c r="D75" s="10"/>
      <c r="E75" s="12"/>
      <c r="F75" s="38"/>
      <c r="G75" s="71"/>
      <c r="H75" s="38"/>
      <c r="I75" s="10"/>
      <c r="J75" s="9"/>
      <c r="K75" s="65" t="s">
        <v>22</v>
      </c>
      <c r="L75" s="38"/>
      <c r="M75" s="9"/>
      <c r="N75" s="9"/>
      <c r="O75" s="10"/>
    </row>
    <row r="76" spans="1:15" x14ac:dyDescent="0.25">
      <c r="B76" s="41" t="s">
        <v>547</v>
      </c>
      <c r="C76" s="10" t="s">
        <v>78</v>
      </c>
      <c r="D76" s="10"/>
      <c r="E76" s="12"/>
      <c r="F76" s="38"/>
      <c r="G76" s="71"/>
      <c r="H76" s="38"/>
      <c r="I76" s="10"/>
      <c r="J76" s="9"/>
      <c r="K76" s="65" t="s">
        <v>22</v>
      </c>
      <c r="L76" s="38"/>
      <c r="M76" s="9"/>
      <c r="N76" s="9"/>
      <c r="O76" s="10"/>
    </row>
    <row r="77" spans="1:15" x14ac:dyDescent="0.25">
      <c r="B77" s="41" t="s">
        <v>548</v>
      </c>
      <c r="C77" s="10" t="s">
        <v>77</v>
      </c>
      <c r="D77" s="10"/>
      <c r="E77" s="12"/>
      <c r="F77" s="38"/>
      <c r="G77" s="71"/>
      <c r="H77" s="38"/>
      <c r="I77" s="10"/>
      <c r="J77" s="9"/>
      <c r="K77" s="65" t="s">
        <v>22</v>
      </c>
      <c r="L77" s="38"/>
      <c r="M77" s="9"/>
      <c r="N77" s="9"/>
      <c r="O77" s="10"/>
    </row>
    <row r="78" spans="1:15" x14ac:dyDescent="0.25">
      <c r="B78" s="41" t="s">
        <v>548</v>
      </c>
      <c r="C78" s="10" t="s">
        <v>78</v>
      </c>
      <c r="D78" s="10"/>
      <c r="E78" s="12"/>
      <c r="F78" s="38"/>
      <c r="G78" s="71"/>
      <c r="H78" s="38"/>
      <c r="I78" s="10"/>
      <c r="J78" s="9"/>
      <c r="K78" s="65" t="s">
        <v>22</v>
      </c>
      <c r="L78" s="38"/>
      <c r="M78" s="9"/>
      <c r="N78" s="9"/>
      <c r="O78" s="10"/>
    </row>
    <row r="79" spans="1:15" s="1" customFormat="1" ht="14.25" x14ac:dyDescent="0.25">
      <c r="A79" s="1" t="s">
        <v>467</v>
      </c>
      <c r="B79" s="23" t="s">
        <v>468</v>
      </c>
      <c r="C79" s="39"/>
      <c r="D79" s="39"/>
      <c r="E79" s="5">
        <f>SUM(E80:E83)</f>
        <v>0</v>
      </c>
      <c r="F79" s="37"/>
      <c r="G79" s="70"/>
      <c r="H79" s="37"/>
      <c r="I79" s="8">
        <f>IFERROR(AVERAGE(I80:I83),0)</f>
        <v>0</v>
      </c>
      <c r="J79" s="15"/>
      <c r="K79" s="64"/>
      <c r="L79" s="37"/>
      <c r="M79" s="4"/>
      <c r="N79" s="4"/>
      <c r="O79" s="8">
        <f>IFERROR(AVERAGE(O80:O83),0)</f>
        <v>0</v>
      </c>
    </row>
    <row r="80" spans="1:15" x14ac:dyDescent="0.25">
      <c r="B80" s="41" t="s">
        <v>547</v>
      </c>
      <c r="C80" s="10" t="s">
        <v>77</v>
      </c>
      <c r="D80" s="10"/>
      <c r="E80" s="12"/>
      <c r="F80" s="38"/>
      <c r="G80" s="71"/>
      <c r="H80" s="38"/>
      <c r="I80" s="10"/>
      <c r="J80" s="9"/>
      <c r="K80" s="65" t="s">
        <v>22</v>
      </c>
      <c r="L80" s="38"/>
      <c r="M80" s="9"/>
      <c r="N80" s="9"/>
      <c r="O80" s="10"/>
    </row>
    <row r="81" spans="1:15" x14ac:dyDescent="0.25">
      <c r="B81" s="41" t="s">
        <v>547</v>
      </c>
      <c r="C81" s="10" t="s">
        <v>78</v>
      </c>
      <c r="D81" s="10"/>
      <c r="E81" s="12"/>
      <c r="F81" s="38"/>
      <c r="G81" s="71"/>
      <c r="H81" s="38"/>
      <c r="I81" s="10"/>
      <c r="J81" s="9"/>
      <c r="K81" s="65" t="s">
        <v>22</v>
      </c>
      <c r="L81" s="38"/>
      <c r="M81" s="9"/>
      <c r="N81" s="9"/>
      <c r="O81" s="10"/>
    </row>
    <row r="82" spans="1:15" x14ac:dyDescent="0.25">
      <c r="B82" s="41" t="s">
        <v>548</v>
      </c>
      <c r="C82" s="10" t="s">
        <v>77</v>
      </c>
      <c r="D82" s="10"/>
      <c r="E82" s="12"/>
      <c r="F82" s="38"/>
      <c r="G82" s="71"/>
      <c r="H82" s="38"/>
      <c r="I82" s="10"/>
      <c r="J82" s="9"/>
      <c r="K82" s="65" t="s">
        <v>22</v>
      </c>
      <c r="L82" s="38"/>
      <c r="M82" s="9"/>
      <c r="N82" s="9"/>
      <c r="O82" s="10"/>
    </row>
    <row r="83" spans="1:15" x14ac:dyDescent="0.25">
      <c r="B83" s="41" t="s">
        <v>548</v>
      </c>
      <c r="C83" s="10" t="s">
        <v>78</v>
      </c>
      <c r="D83" s="10"/>
      <c r="E83" s="12"/>
      <c r="F83" s="38"/>
      <c r="G83" s="71"/>
      <c r="H83" s="38"/>
      <c r="I83" s="10"/>
      <c r="J83" s="9"/>
      <c r="K83" s="65" t="s">
        <v>22</v>
      </c>
      <c r="L83" s="38"/>
      <c r="M83" s="9"/>
      <c r="N83" s="9"/>
      <c r="O83" s="10"/>
    </row>
    <row r="84" spans="1:15" s="1" customFormat="1" ht="14.25" x14ac:dyDescent="0.25">
      <c r="A84" s="1" t="s">
        <v>469</v>
      </c>
      <c r="B84" s="23" t="s">
        <v>470</v>
      </c>
      <c r="C84" s="39"/>
      <c r="D84" s="39"/>
      <c r="E84" s="5">
        <f>SUM(E85:E88)</f>
        <v>0</v>
      </c>
      <c r="F84" s="37"/>
      <c r="G84" s="70"/>
      <c r="H84" s="37"/>
      <c r="I84" s="8">
        <f>IFERROR(AVERAGE(I85:I88),0)</f>
        <v>0</v>
      </c>
      <c r="J84" s="15"/>
      <c r="K84" s="64"/>
      <c r="L84" s="37"/>
      <c r="M84" s="4"/>
      <c r="N84" s="4"/>
      <c r="O84" s="8">
        <f>IFERROR(AVERAGE(O85:O88),0)</f>
        <v>0</v>
      </c>
    </row>
    <row r="85" spans="1:15" x14ac:dyDescent="0.25">
      <c r="B85" s="41" t="s">
        <v>547</v>
      </c>
      <c r="C85" s="10" t="s">
        <v>77</v>
      </c>
      <c r="D85" s="10"/>
      <c r="E85" s="12"/>
      <c r="F85" s="38"/>
      <c r="G85" s="71"/>
      <c r="H85" s="38"/>
      <c r="I85" s="10"/>
      <c r="J85" s="9"/>
      <c r="K85" s="65" t="s">
        <v>22</v>
      </c>
      <c r="L85" s="38"/>
      <c r="M85" s="9"/>
      <c r="N85" s="9"/>
      <c r="O85" s="10"/>
    </row>
    <row r="86" spans="1:15" x14ac:dyDescent="0.25">
      <c r="B86" s="41" t="s">
        <v>547</v>
      </c>
      <c r="C86" s="10" t="s">
        <v>78</v>
      </c>
      <c r="D86" s="10"/>
      <c r="E86" s="12"/>
      <c r="F86" s="38"/>
      <c r="G86" s="71"/>
      <c r="H86" s="38"/>
      <c r="I86" s="10"/>
      <c r="J86" s="9"/>
      <c r="K86" s="65" t="s">
        <v>22</v>
      </c>
      <c r="L86" s="38"/>
      <c r="M86" s="9"/>
      <c r="N86" s="9"/>
      <c r="O86" s="10"/>
    </row>
    <row r="87" spans="1:15" x14ac:dyDescent="0.25">
      <c r="B87" s="41" t="s">
        <v>548</v>
      </c>
      <c r="C87" s="10" t="s">
        <v>77</v>
      </c>
      <c r="D87" s="10"/>
      <c r="E87" s="12"/>
      <c r="F87" s="38"/>
      <c r="G87" s="71"/>
      <c r="H87" s="38"/>
      <c r="I87" s="10"/>
      <c r="J87" s="9"/>
      <c r="K87" s="65" t="s">
        <v>22</v>
      </c>
      <c r="L87" s="38"/>
      <c r="M87" s="9"/>
      <c r="N87" s="9"/>
      <c r="O87" s="10"/>
    </row>
    <row r="88" spans="1:15" x14ac:dyDescent="0.25">
      <c r="B88" s="41" t="s">
        <v>548</v>
      </c>
      <c r="C88" s="10" t="s">
        <v>78</v>
      </c>
      <c r="D88" s="10"/>
      <c r="E88" s="12"/>
      <c r="F88" s="38"/>
      <c r="G88" s="71"/>
      <c r="H88" s="38"/>
      <c r="I88" s="10"/>
      <c r="J88" s="9"/>
      <c r="K88" s="65" t="s">
        <v>22</v>
      </c>
      <c r="L88" s="38"/>
      <c r="M88" s="9"/>
      <c r="N88" s="9"/>
      <c r="O88" s="10"/>
    </row>
    <row r="89" spans="1:15" s="1" customFormat="1" ht="14.25" x14ac:dyDescent="0.25">
      <c r="A89" s="1" t="s">
        <v>471</v>
      </c>
      <c r="B89" s="23" t="s">
        <v>472</v>
      </c>
      <c r="C89" s="39"/>
      <c r="D89" s="39"/>
      <c r="E89" s="5">
        <f>SUM(E90:E93)</f>
        <v>0</v>
      </c>
      <c r="F89" s="37"/>
      <c r="G89" s="70"/>
      <c r="H89" s="37"/>
      <c r="I89" s="8">
        <f>IFERROR(AVERAGE(I90:I93),0)</f>
        <v>0</v>
      </c>
      <c r="J89" s="15"/>
      <c r="K89" s="64"/>
      <c r="L89" s="37"/>
      <c r="M89" s="4"/>
      <c r="N89" s="4"/>
      <c r="O89" s="8">
        <f>IFERROR(AVERAGE(O90:O93),0)</f>
        <v>0</v>
      </c>
    </row>
    <row r="90" spans="1:15" x14ac:dyDescent="0.25">
      <c r="B90" s="41" t="s">
        <v>547</v>
      </c>
      <c r="C90" s="10" t="s">
        <v>77</v>
      </c>
      <c r="D90" s="10"/>
      <c r="E90" s="12"/>
      <c r="F90" s="38"/>
      <c r="G90" s="71"/>
      <c r="H90" s="38"/>
      <c r="I90" s="10"/>
      <c r="J90" s="9"/>
      <c r="K90" s="65" t="s">
        <v>22</v>
      </c>
      <c r="L90" s="38"/>
      <c r="M90" s="9"/>
      <c r="N90" s="9"/>
      <c r="O90" s="10"/>
    </row>
    <row r="91" spans="1:15" x14ac:dyDescent="0.25">
      <c r="B91" s="41" t="s">
        <v>547</v>
      </c>
      <c r="C91" s="10" t="s">
        <v>78</v>
      </c>
      <c r="D91" s="10"/>
      <c r="E91" s="12"/>
      <c r="F91" s="38"/>
      <c r="G91" s="71"/>
      <c r="H91" s="38"/>
      <c r="I91" s="10"/>
      <c r="J91" s="9"/>
      <c r="K91" s="65" t="s">
        <v>22</v>
      </c>
      <c r="L91" s="38"/>
      <c r="M91" s="9"/>
      <c r="N91" s="9"/>
      <c r="O91" s="10"/>
    </row>
    <row r="92" spans="1:15" x14ac:dyDescent="0.25">
      <c r="B92" s="41" t="s">
        <v>548</v>
      </c>
      <c r="C92" s="10" t="s">
        <v>77</v>
      </c>
      <c r="D92" s="10"/>
      <c r="E92" s="12"/>
      <c r="F92" s="38"/>
      <c r="G92" s="71"/>
      <c r="H92" s="38"/>
      <c r="I92" s="10"/>
      <c r="J92" s="9"/>
      <c r="K92" s="65" t="s">
        <v>22</v>
      </c>
      <c r="L92" s="38"/>
      <c r="M92" s="9"/>
      <c r="N92" s="9"/>
      <c r="O92" s="10"/>
    </row>
    <row r="93" spans="1:15" x14ac:dyDescent="0.25">
      <c r="B93" s="41" t="s">
        <v>548</v>
      </c>
      <c r="C93" s="10" t="s">
        <v>78</v>
      </c>
      <c r="D93" s="10"/>
      <c r="E93" s="12"/>
      <c r="F93" s="38"/>
      <c r="G93" s="71"/>
      <c r="H93" s="38"/>
      <c r="I93" s="10"/>
      <c r="J93" s="9"/>
      <c r="K93" s="65" t="s">
        <v>22</v>
      </c>
      <c r="L93" s="38"/>
      <c r="M93" s="9"/>
      <c r="N93" s="9"/>
      <c r="O93" s="10"/>
    </row>
    <row r="94" spans="1:15" s="1" customFormat="1" ht="14.25" x14ac:dyDescent="0.25">
      <c r="A94" s="1" t="s">
        <v>473</v>
      </c>
      <c r="B94" s="23" t="s">
        <v>474</v>
      </c>
      <c r="C94" s="39"/>
      <c r="D94" s="39"/>
      <c r="E94" s="5">
        <f>SUM(E95:E98)</f>
        <v>0</v>
      </c>
      <c r="F94" s="37"/>
      <c r="G94" s="70"/>
      <c r="H94" s="37"/>
      <c r="I94" s="8">
        <f>IFERROR(AVERAGE(I95:I98),0)</f>
        <v>0</v>
      </c>
      <c r="J94" s="15"/>
      <c r="K94" s="64"/>
      <c r="L94" s="37"/>
      <c r="M94" s="4"/>
      <c r="N94" s="4"/>
      <c r="O94" s="8">
        <f>IFERROR(AVERAGE(O95:O98),0)</f>
        <v>0</v>
      </c>
    </row>
    <row r="95" spans="1:15" x14ac:dyDescent="0.25">
      <c r="B95" s="41" t="s">
        <v>547</v>
      </c>
      <c r="C95" s="10" t="s">
        <v>77</v>
      </c>
      <c r="D95" s="10"/>
      <c r="E95" s="12"/>
      <c r="F95" s="38"/>
      <c r="G95" s="71"/>
      <c r="H95" s="38"/>
      <c r="I95" s="10"/>
      <c r="J95" s="9"/>
      <c r="K95" s="65" t="s">
        <v>22</v>
      </c>
      <c r="L95" s="38"/>
      <c r="M95" s="9"/>
      <c r="N95" s="9"/>
      <c r="O95" s="10"/>
    </row>
    <row r="96" spans="1:15" x14ac:dyDescent="0.25">
      <c r="B96" s="41" t="s">
        <v>547</v>
      </c>
      <c r="C96" s="10" t="s">
        <v>78</v>
      </c>
      <c r="D96" s="10"/>
      <c r="E96" s="12"/>
      <c r="F96" s="38"/>
      <c r="G96" s="71"/>
      <c r="H96" s="38"/>
      <c r="I96" s="10"/>
      <c r="J96" s="9"/>
      <c r="K96" s="65" t="s">
        <v>22</v>
      </c>
      <c r="L96" s="38"/>
      <c r="M96" s="9"/>
      <c r="N96" s="9"/>
      <c r="O96" s="10"/>
    </row>
    <row r="97" spans="1:15" x14ac:dyDescent="0.25">
      <c r="B97" s="41" t="s">
        <v>548</v>
      </c>
      <c r="C97" s="10" t="s">
        <v>77</v>
      </c>
      <c r="D97" s="10"/>
      <c r="E97" s="12"/>
      <c r="F97" s="38"/>
      <c r="G97" s="71"/>
      <c r="H97" s="38"/>
      <c r="I97" s="10"/>
      <c r="J97" s="9"/>
      <c r="K97" s="65" t="s">
        <v>22</v>
      </c>
      <c r="L97" s="38"/>
      <c r="M97" s="9"/>
      <c r="N97" s="9"/>
      <c r="O97" s="10"/>
    </row>
    <row r="98" spans="1:15" x14ac:dyDescent="0.25">
      <c r="B98" s="41" t="s">
        <v>548</v>
      </c>
      <c r="C98" s="10" t="s">
        <v>78</v>
      </c>
      <c r="D98" s="10"/>
      <c r="E98" s="12"/>
      <c r="F98" s="38"/>
      <c r="G98" s="71"/>
      <c r="H98" s="38"/>
      <c r="I98" s="10"/>
      <c r="J98" s="9"/>
      <c r="K98" s="65" t="s">
        <v>22</v>
      </c>
      <c r="L98" s="38"/>
      <c r="M98" s="9"/>
      <c r="N98" s="9"/>
      <c r="O98" s="10"/>
    </row>
    <row r="99" spans="1:15" s="1" customFormat="1" ht="14.25" x14ac:dyDescent="0.25">
      <c r="A99" s="1" t="s">
        <v>475</v>
      </c>
      <c r="B99" s="23" t="s">
        <v>476</v>
      </c>
      <c r="C99" s="39"/>
      <c r="D99" s="39"/>
      <c r="E99" s="5">
        <f>SUM(E100:E103)</f>
        <v>0</v>
      </c>
      <c r="F99" s="37"/>
      <c r="G99" s="70"/>
      <c r="H99" s="37"/>
      <c r="I99" s="8">
        <f>IFERROR(AVERAGE(I100:I103),0)</f>
        <v>0</v>
      </c>
      <c r="J99" s="15"/>
      <c r="K99" s="64"/>
      <c r="L99" s="37"/>
      <c r="M99" s="4"/>
      <c r="N99" s="4"/>
      <c r="O99" s="8">
        <f>IFERROR(AVERAGE(O100:O103),0)</f>
        <v>0</v>
      </c>
    </row>
    <row r="100" spans="1:15" x14ac:dyDescent="0.25">
      <c r="B100" s="41" t="s">
        <v>547</v>
      </c>
      <c r="C100" s="10" t="s">
        <v>77</v>
      </c>
      <c r="D100" s="10"/>
      <c r="E100" s="12"/>
      <c r="F100" s="38"/>
      <c r="G100" s="71"/>
      <c r="H100" s="38"/>
      <c r="I100" s="10"/>
      <c r="J100" s="9"/>
      <c r="K100" s="65" t="s">
        <v>22</v>
      </c>
      <c r="L100" s="38"/>
      <c r="M100" s="9"/>
      <c r="N100" s="9"/>
      <c r="O100" s="10"/>
    </row>
    <row r="101" spans="1:15" x14ac:dyDescent="0.25">
      <c r="B101" s="41" t="s">
        <v>547</v>
      </c>
      <c r="C101" s="10" t="s">
        <v>78</v>
      </c>
      <c r="D101" s="10"/>
      <c r="E101" s="12"/>
      <c r="F101" s="38"/>
      <c r="G101" s="71"/>
      <c r="H101" s="38"/>
      <c r="I101" s="10"/>
      <c r="J101" s="9"/>
      <c r="K101" s="65" t="s">
        <v>22</v>
      </c>
      <c r="L101" s="38"/>
      <c r="M101" s="9"/>
      <c r="N101" s="9"/>
      <c r="O101" s="10"/>
    </row>
    <row r="102" spans="1:15" x14ac:dyDescent="0.25">
      <c r="B102" s="41" t="s">
        <v>548</v>
      </c>
      <c r="C102" s="10" t="s">
        <v>77</v>
      </c>
      <c r="D102" s="10"/>
      <c r="E102" s="12"/>
      <c r="F102" s="38"/>
      <c r="G102" s="71"/>
      <c r="H102" s="38"/>
      <c r="I102" s="10"/>
      <c r="J102" s="9"/>
      <c r="K102" s="65" t="s">
        <v>22</v>
      </c>
      <c r="L102" s="38"/>
      <c r="M102" s="9"/>
      <c r="N102" s="9"/>
      <c r="O102" s="10"/>
    </row>
    <row r="103" spans="1:15" x14ac:dyDescent="0.25">
      <c r="B103" s="41" t="s">
        <v>548</v>
      </c>
      <c r="C103" s="10" t="s">
        <v>78</v>
      </c>
      <c r="D103" s="10"/>
      <c r="E103" s="12"/>
      <c r="F103" s="38"/>
      <c r="G103" s="71"/>
      <c r="H103" s="38"/>
      <c r="I103" s="10"/>
      <c r="J103" s="9"/>
      <c r="K103" s="65" t="s">
        <v>22</v>
      </c>
      <c r="L103" s="38"/>
      <c r="M103" s="9"/>
      <c r="N103" s="9"/>
      <c r="O103" s="10"/>
    </row>
    <row r="104" spans="1:15" s="1" customFormat="1" ht="14.25" x14ac:dyDescent="0.25">
      <c r="A104" s="1" t="s">
        <v>477</v>
      </c>
      <c r="B104" s="23" t="s">
        <v>478</v>
      </c>
      <c r="C104" s="39"/>
      <c r="D104" s="39"/>
      <c r="E104" s="5">
        <f>SUM(E105:E108)</f>
        <v>0</v>
      </c>
      <c r="F104" s="37"/>
      <c r="G104" s="70"/>
      <c r="H104" s="37"/>
      <c r="I104" s="8">
        <f>IFERROR(AVERAGE(I105:I108),0)</f>
        <v>0</v>
      </c>
      <c r="J104" s="15"/>
      <c r="K104" s="64"/>
      <c r="L104" s="37"/>
      <c r="M104" s="4"/>
      <c r="N104" s="4"/>
      <c r="O104" s="8">
        <f>IFERROR(AVERAGE(O105:O108),0)</f>
        <v>0</v>
      </c>
    </row>
    <row r="105" spans="1:15" x14ac:dyDescent="0.25">
      <c r="B105" s="41" t="s">
        <v>547</v>
      </c>
      <c r="C105" s="10" t="s">
        <v>77</v>
      </c>
      <c r="D105" s="10"/>
      <c r="E105" s="12"/>
      <c r="F105" s="38"/>
      <c r="G105" s="71"/>
      <c r="H105" s="38"/>
      <c r="I105" s="10"/>
      <c r="J105" s="9"/>
      <c r="K105" s="65" t="s">
        <v>22</v>
      </c>
      <c r="L105" s="38"/>
      <c r="M105" s="9"/>
      <c r="N105" s="9"/>
      <c r="O105" s="10"/>
    </row>
    <row r="106" spans="1:15" x14ac:dyDescent="0.25">
      <c r="B106" s="41" t="s">
        <v>547</v>
      </c>
      <c r="C106" s="10" t="s">
        <v>78</v>
      </c>
      <c r="D106" s="10"/>
      <c r="E106" s="12"/>
      <c r="F106" s="38"/>
      <c r="G106" s="71"/>
      <c r="H106" s="38"/>
      <c r="I106" s="10"/>
      <c r="J106" s="9"/>
      <c r="K106" s="65" t="s">
        <v>22</v>
      </c>
      <c r="L106" s="38"/>
      <c r="M106" s="9"/>
      <c r="N106" s="9"/>
      <c r="O106" s="10"/>
    </row>
    <row r="107" spans="1:15" x14ac:dyDescent="0.25">
      <c r="B107" s="41" t="s">
        <v>548</v>
      </c>
      <c r="C107" s="10" t="s">
        <v>77</v>
      </c>
      <c r="D107" s="10"/>
      <c r="E107" s="12"/>
      <c r="F107" s="38"/>
      <c r="G107" s="71"/>
      <c r="H107" s="38"/>
      <c r="I107" s="10"/>
      <c r="J107" s="9"/>
      <c r="K107" s="65" t="s">
        <v>22</v>
      </c>
      <c r="L107" s="38"/>
      <c r="M107" s="9"/>
      <c r="N107" s="9"/>
      <c r="O107" s="10"/>
    </row>
    <row r="108" spans="1:15" x14ac:dyDescent="0.25">
      <c r="B108" s="41" t="s">
        <v>548</v>
      </c>
      <c r="C108" s="10" t="s">
        <v>78</v>
      </c>
      <c r="D108" s="10"/>
      <c r="E108" s="12"/>
      <c r="F108" s="38"/>
      <c r="G108" s="71"/>
      <c r="H108" s="38"/>
      <c r="I108" s="10"/>
      <c r="J108" s="9"/>
      <c r="K108" s="65" t="s">
        <v>22</v>
      </c>
      <c r="L108" s="38"/>
      <c r="M108" s="9"/>
      <c r="N108" s="9"/>
      <c r="O108" s="10"/>
    </row>
    <row r="109" spans="1:15" s="1" customFormat="1" ht="14.25" x14ac:dyDescent="0.25">
      <c r="A109" s="1" t="s">
        <v>479</v>
      </c>
      <c r="B109" s="23" t="s">
        <v>480</v>
      </c>
      <c r="C109" s="39"/>
      <c r="D109" s="39"/>
      <c r="E109" s="5">
        <f>SUM(E110:E113)</f>
        <v>0</v>
      </c>
      <c r="F109" s="37"/>
      <c r="G109" s="70"/>
      <c r="H109" s="37"/>
      <c r="I109" s="8">
        <f>IFERROR(AVERAGE(I110:I113),0)</f>
        <v>0</v>
      </c>
      <c r="J109" s="15"/>
      <c r="K109" s="64"/>
      <c r="L109" s="37"/>
      <c r="M109" s="4"/>
      <c r="N109" s="4"/>
      <c r="O109" s="8">
        <f>IFERROR(AVERAGE(O110:O113),0)</f>
        <v>0</v>
      </c>
    </row>
    <row r="110" spans="1:15" x14ac:dyDescent="0.25">
      <c r="B110" s="41" t="s">
        <v>547</v>
      </c>
      <c r="C110" s="10" t="s">
        <v>77</v>
      </c>
      <c r="D110" s="10"/>
      <c r="E110" s="12"/>
      <c r="F110" s="38"/>
      <c r="G110" s="71"/>
      <c r="H110" s="38"/>
      <c r="I110" s="10"/>
      <c r="J110" s="9"/>
      <c r="K110" s="65" t="s">
        <v>22</v>
      </c>
      <c r="L110" s="38"/>
      <c r="M110" s="9"/>
      <c r="N110" s="9"/>
      <c r="O110" s="10"/>
    </row>
    <row r="111" spans="1:15" x14ac:dyDescent="0.25">
      <c r="B111" s="41" t="s">
        <v>547</v>
      </c>
      <c r="C111" s="10" t="s">
        <v>78</v>
      </c>
      <c r="D111" s="10"/>
      <c r="E111" s="12"/>
      <c r="F111" s="38"/>
      <c r="G111" s="71"/>
      <c r="H111" s="38"/>
      <c r="I111" s="10"/>
      <c r="J111" s="9"/>
      <c r="K111" s="65" t="s">
        <v>22</v>
      </c>
      <c r="L111" s="38"/>
      <c r="M111" s="9"/>
      <c r="N111" s="9"/>
      <c r="O111" s="10"/>
    </row>
    <row r="112" spans="1:15" x14ac:dyDescent="0.25">
      <c r="B112" s="41" t="s">
        <v>548</v>
      </c>
      <c r="C112" s="10" t="s">
        <v>77</v>
      </c>
      <c r="D112" s="10"/>
      <c r="E112" s="12"/>
      <c r="F112" s="38"/>
      <c r="G112" s="71"/>
      <c r="H112" s="38"/>
      <c r="I112" s="10"/>
      <c r="J112" s="9"/>
      <c r="K112" s="65" t="s">
        <v>22</v>
      </c>
      <c r="L112" s="38"/>
      <c r="M112" s="9"/>
      <c r="N112" s="9"/>
      <c r="O112" s="10"/>
    </row>
    <row r="113" spans="1:15" x14ac:dyDescent="0.25">
      <c r="B113" s="41" t="s">
        <v>548</v>
      </c>
      <c r="C113" s="10" t="s">
        <v>78</v>
      </c>
      <c r="D113" s="10"/>
      <c r="E113" s="12"/>
      <c r="F113" s="38"/>
      <c r="G113" s="71"/>
      <c r="H113" s="38"/>
      <c r="I113" s="10"/>
      <c r="J113" s="9"/>
      <c r="K113" s="65" t="s">
        <v>22</v>
      </c>
      <c r="L113" s="38"/>
      <c r="M113" s="9"/>
      <c r="N113" s="9"/>
      <c r="O113" s="10"/>
    </row>
    <row r="114" spans="1:15" s="1" customFormat="1" ht="14.25" x14ac:dyDescent="0.25">
      <c r="A114" s="1" t="s">
        <v>481</v>
      </c>
      <c r="B114" s="23" t="s">
        <v>482</v>
      </c>
      <c r="C114" s="39"/>
      <c r="D114" s="39"/>
      <c r="E114" s="5">
        <f>SUM(E115:E118)</f>
        <v>0</v>
      </c>
      <c r="F114" s="37"/>
      <c r="G114" s="70"/>
      <c r="H114" s="37"/>
      <c r="I114" s="8">
        <f>IFERROR(AVERAGE(I115:I118),0)</f>
        <v>0</v>
      </c>
      <c r="J114" s="15"/>
      <c r="K114" s="64"/>
      <c r="L114" s="37"/>
      <c r="M114" s="4"/>
      <c r="N114" s="4"/>
      <c r="O114" s="8">
        <f>IFERROR(AVERAGE(O115:O118),0)</f>
        <v>0</v>
      </c>
    </row>
    <row r="115" spans="1:15" x14ac:dyDescent="0.25">
      <c r="B115" s="41" t="s">
        <v>547</v>
      </c>
      <c r="C115" s="10" t="s">
        <v>77</v>
      </c>
      <c r="D115" s="10"/>
      <c r="E115" s="12"/>
      <c r="F115" s="38"/>
      <c r="G115" s="71"/>
      <c r="H115" s="38"/>
      <c r="I115" s="10"/>
      <c r="J115" s="9"/>
      <c r="K115" s="65" t="s">
        <v>22</v>
      </c>
      <c r="L115" s="38"/>
      <c r="M115" s="9"/>
      <c r="N115" s="9"/>
      <c r="O115" s="10"/>
    </row>
    <row r="116" spans="1:15" x14ac:dyDescent="0.25">
      <c r="B116" s="41" t="s">
        <v>547</v>
      </c>
      <c r="C116" s="10" t="s">
        <v>78</v>
      </c>
      <c r="D116" s="10"/>
      <c r="E116" s="12"/>
      <c r="F116" s="38"/>
      <c r="G116" s="71"/>
      <c r="H116" s="38"/>
      <c r="I116" s="10"/>
      <c r="J116" s="9"/>
      <c r="K116" s="65" t="s">
        <v>22</v>
      </c>
      <c r="L116" s="38"/>
      <c r="M116" s="9"/>
      <c r="N116" s="9"/>
      <c r="O116" s="10"/>
    </row>
    <row r="117" spans="1:15" x14ac:dyDescent="0.25">
      <c r="B117" s="41" t="s">
        <v>548</v>
      </c>
      <c r="C117" s="10" t="s">
        <v>77</v>
      </c>
      <c r="D117" s="10"/>
      <c r="E117" s="12"/>
      <c r="F117" s="38"/>
      <c r="G117" s="71"/>
      <c r="H117" s="38"/>
      <c r="I117" s="10"/>
      <c r="J117" s="9"/>
      <c r="K117" s="65" t="s">
        <v>22</v>
      </c>
      <c r="L117" s="38"/>
      <c r="M117" s="9"/>
      <c r="N117" s="9"/>
      <c r="O117" s="10"/>
    </row>
    <row r="118" spans="1:15" x14ac:dyDescent="0.25">
      <c r="B118" s="41" t="s">
        <v>548</v>
      </c>
      <c r="C118" s="10" t="s">
        <v>78</v>
      </c>
      <c r="D118" s="10"/>
      <c r="E118" s="12"/>
      <c r="F118" s="38"/>
      <c r="G118" s="71"/>
      <c r="H118" s="38"/>
      <c r="I118" s="10"/>
      <c r="J118" s="9"/>
      <c r="K118" s="65" t="s">
        <v>22</v>
      </c>
      <c r="L118" s="38"/>
      <c r="M118" s="9"/>
      <c r="N118" s="9"/>
      <c r="O118" s="10"/>
    </row>
    <row r="119" spans="1:15" s="1" customFormat="1" ht="14.25" x14ac:dyDescent="0.25">
      <c r="A119" s="1" t="s">
        <v>483</v>
      </c>
      <c r="B119" s="23" t="s">
        <v>314</v>
      </c>
      <c r="C119" s="39"/>
      <c r="D119" s="39"/>
      <c r="E119" s="5">
        <f>SUM(E120:E123)</f>
        <v>0</v>
      </c>
      <c r="F119" s="37"/>
      <c r="G119" s="70"/>
      <c r="H119" s="37"/>
      <c r="I119" s="8">
        <f>IFERROR(AVERAGE(I120:I123),0)</f>
        <v>0</v>
      </c>
      <c r="J119" s="15"/>
      <c r="K119" s="64"/>
      <c r="L119" s="37"/>
      <c r="M119" s="4"/>
      <c r="N119" s="4"/>
      <c r="O119" s="8">
        <f>IFERROR(AVERAGE(O120:O123),0)</f>
        <v>0</v>
      </c>
    </row>
    <row r="120" spans="1:15" x14ac:dyDescent="0.25">
      <c r="B120" s="41" t="s">
        <v>547</v>
      </c>
      <c r="C120" s="10" t="s">
        <v>77</v>
      </c>
      <c r="D120" s="10"/>
      <c r="E120" s="12"/>
      <c r="F120" s="38"/>
      <c r="G120" s="71"/>
      <c r="H120" s="38"/>
      <c r="I120" s="10"/>
      <c r="J120" s="9"/>
      <c r="K120" s="65" t="s">
        <v>22</v>
      </c>
      <c r="L120" s="38"/>
      <c r="M120" s="9"/>
      <c r="N120" s="9"/>
      <c r="O120" s="10"/>
    </row>
    <row r="121" spans="1:15" x14ac:dyDescent="0.25">
      <c r="B121" s="41" t="s">
        <v>547</v>
      </c>
      <c r="C121" s="10" t="s">
        <v>78</v>
      </c>
      <c r="D121" s="10"/>
      <c r="E121" s="12"/>
      <c r="F121" s="38"/>
      <c r="G121" s="71"/>
      <c r="H121" s="38"/>
      <c r="I121" s="10"/>
      <c r="J121" s="9"/>
      <c r="K121" s="65" t="s">
        <v>22</v>
      </c>
      <c r="L121" s="38"/>
      <c r="M121" s="9"/>
      <c r="N121" s="9"/>
      <c r="O121" s="10"/>
    </row>
    <row r="122" spans="1:15" x14ac:dyDescent="0.25">
      <c r="B122" s="41" t="s">
        <v>548</v>
      </c>
      <c r="C122" s="10" t="s">
        <v>77</v>
      </c>
      <c r="D122" s="10"/>
      <c r="E122" s="12"/>
      <c r="F122" s="38"/>
      <c r="G122" s="71"/>
      <c r="H122" s="38"/>
      <c r="I122" s="10"/>
      <c r="J122" s="9"/>
      <c r="K122" s="65" t="s">
        <v>22</v>
      </c>
      <c r="L122" s="38"/>
      <c r="M122" s="9"/>
      <c r="N122" s="9"/>
      <c r="O122" s="10"/>
    </row>
    <row r="123" spans="1:15" x14ac:dyDescent="0.25">
      <c r="B123" s="41" t="s">
        <v>548</v>
      </c>
      <c r="C123" s="10" t="s">
        <v>78</v>
      </c>
      <c r="D123" s="10"/>
      <c r="E123" s="12"/>
      <c r="F123" s="38"/>
      <c r="G123" s="71"/>
      <c r="H123" s="38"/>
      <c r="I123" s="10"/>
      <c r="J123" s="9"/>
      <c r="K123" s="65" t="s">
        <v>22</v>
      </c>
      <c r="L123" s="38"/>
      <c r="M123" s="9"/>
      <c r="N123" s="9"/>
      <c r="O123" s="10"/>
    </row>
    <row r="124" spans="1:15" s="1" customFormat="1" ht="14.25" x14ac:dyDescent="0.25">
      <c r="A124" s="1" t="s">
        <v>484</v>
      </c>
      <c r="B124" s="23" t="s">
        <v>485</v>
      </c>
      <c r="C124" s="39"/>
      <c r="D124" s="39"/>
      <c r="E124" s="5">
        <f>SUM(E125:E128)</f>
        <v>0</v>
      </c>
      <c r="F124" s="37"/>
      <c r="G124" s="70"/>
      <c r="H124" s="37"/>
      <c r="I124" s="8">
        <f>IFERROR(AVERAGE(I125:I128),0)</f>
        <v>0</v>
      </c>
      <c r="J124" s="15"/>
      <c r="K124" s="64"/>
      <c r="L124" s="37"/>
      <c r="M124" s="4"/>
      <c r="N124" s="4"/>
      <c r="O124" s="8">
        <f>IFERROR(AVERAGE(O125:O128),0)</f>
        <v>0</v>
      </c>
    </row>
    <row r="125" spans="1:15" x14ac:dyDescent="0.25">
      <c r="B125" s="41" t="s">
        <v>547</v>
      </c>
      <c r="C125" s="10" t="s">
        <v>77</v>
      </c>
      <c r="D125" s="10"/>
      <c r="E125" s="12"/>
      <c r="F125" s="38"/>
      <c r="G125" s="71"/>
      <c r="H125" s="38"/>
      <c r="I125" s="10"/>
      <c r="J125" s="9"/>
      <c r="K125" s="65" t="s">
        <v>22</v>
      </c>
      <c r="L125" s="38"/>
      <c r="M125" s="9"/>
      <c r="N125" s="9"/>
      <c r="O125" s="10"/>
    </row>
    <row r="126" spans="1:15" x14ac:dyDescent="0.25">
      <c r="B126" s="41" t="s">
        <v>547</v>
      </c>
      <c r="C126" s="10" t="s">
        <v>78</v>
      </c>
      <c r="D126" s="10"/>
      <c r="E126" s="12"/>
      <c r="F126" s="38"/>
      <c r="G126" s="71"/>
      <c r="H126" s="38"/>
      <c r="I126" s="10"/>
      <c r="J126" s="9"/>
      <c r="K126" s="65" t="s">
        <v>22</v>
      </c>
      <c r="L126" s="38"/>
      <c r="M126" s="9"/>
      <c r="N126" s="9"/>
      <c r="O126" s="10"/>
    </row>
    <row r="127" spans="1:15" x14ac:dyDescent="0.25">
      <c r="B127" s="41" t="s">
        <v>548</v>
      </c>
      <c r="C127" s="10" t="s">
        <v>77</v>
      </c>
      <c r="D127" s="10"/>
      <c r="E127" s="12"/>
      <c r="F127" s="38"/>
      <c r="G127" s="71"/>
      <c r="H127" s="38"/>
      <c r="I127" s="10"/>
      <c r="J127" s="9"/>
      <c r="K127" s="65" t="s">
        <v>22</v>
      </c>
      <c r="L127" s="38"/>
      <c r="M127" s="9"/>
      <c r="N127" s="9"/>
      <c r="O127" s="10"/>
    </row>
    <row r="128" spans="1:15" x14ac:dyDescent="0.25">
      <c r="B128" s="41" t="s">
        <v>548</v>
      </c>
      <c r="C128" s="10" t="s">
        <v>78</v>
      </c>
      <c r="D128" s="10"/>
      <c r="E128" s="12"/>
      <c r="F128" s="38"/>
      <c r="G128" s="71"/>
      <c r="H128" s="38"/>
      <c r="I128" s="10"/>
      <c r="J128" s="9"/>
      <c r="K128" s="65" t="s">
        <v>22</v>
      </c>
      <c r="L128" s="38"/>
      <c r="M128" s="9"/>
      <c r="N128" s="9"/>
      <c r="O128" s="10"/>
    </row>
    <row r="129" spans="1:15" s="1" customFormat="1" ht="14.25" x14ac:dyDescent="0.25">
      <c r="A129" s="1" t="s">
        <v>486</v>
      </c>
      <c r="B129" s="23" t="s">
        <v>487</v>
      </c>
      <c r="C129" s="39"/>
      <c r="D129" s="39"/>
      <c r="E129" s="5">
        <f>SUM(E130:E133)</f>
        <v>0</v>
      </c>
      <c r="F129" s="37"/>
      <c r="G129" s="70"/>
      <c r="H129" s="37"/>
      <c r="I129" s="8">
        <f>IFERROR(AVERAGE(I130:I133),0)</f>
        <v>0</v>
      </c>
      <c r="J129" s="15"/>
      <c r="K129" s="64"/>
      <c r="L129" s="37"/>
      <c r="M129" s="4"/>
      <c r="N129" s="4"/>
      <c r="O129" s="8">
        <f>IFERROR(AVERAGE(O130:O133),0)</f>
        <v>0</v>
      </c>
    </row>
    <row r="130" spans="1:15" x14ac:dyDescent="0.25">
      <c r="B130" s="41" t="s">
        <v>547</v>
      </c>
      <c r="C130" s="10" t="s">
        <v>77</v>
      </c>
      <c r="D130" s="10"/>
      <c r="E130" s="12"/>
      <c r="F130" s="38"/>
      <c r="G130" s="71"/>
      <c r="H130" s="38"/>
      <c r="I130" s="10"/>
      <c r="J130" s="9"/>
      <c r="K130" s="65" t="s">
        <v>22</v>
      </c>
      <c r="L130" s="38"/>
      <c r="M130" s="9"/>
      <c r="N130" s="9"/>
      <c r="O130" s="10"/>
    </row>
    <row r="131" spans="1:15" x14ac:dyDescent="0.25">
      <c r="B131" s="41" t="s">
        <v>547</v>
      </c>
      <c r="C131" s="10" t="s">
        <v>78</v>
      </c>
      <c r="D131" s="10"/>
      <c r="E131" s="12"/>
      <c r="F131" s="38"/>
      <c r="G131" s="71"/>
      <c r="H131" s="38"/>
      <c r="I131" s="10"/>
      <c r="J131" s="9"/>
      <c r="K131" s="65" t="s">
        <v>22</v>
      </c>
      <c r="L131" s="38"/>
      <c r="M131" s="9"/>
      <c r="N131" s="9"/>
      <c r="O131" s="10"/>
    </row>
    <row r="132" spans="1:15" x14ac:dyDescent="0.25">
      <c r="B132" s="41" t="s">
        <v>548</v>
      </c>
      <c r="C132" s="10" t="s">
        <v>77</v>
      </c>
      <c r="D132" s="10"/>
      <c r="E132" s="12"/>
      <c r="F132" s="38"/>
      <c r="G132" s="71"/>
      <c r="H132" s="38"/>
      <c r="I132" s="10"/>
      <c r="J132" s="9"/>
      <c r="K132" s="65" t="s">
        <v>22</v>
      </c>
      <c r="L132" s="38"/>
      <c r="M132" s="9"/>
      <c r="N132" s="9"/>
      <c r="O132" s="10"/>
    </row>
    <row r="133" spans="1:15" x14ac:dyDescent="0.25">
      <c r="B133" s="41" t="s">
        <v>548</v>
      </c>
      <c r="C133" s="10" t="s">
        <v>78</v>
      </c>
      <c r="D133" s="10"/>
      <c r="E133" s="12"/>
      <c r="F133" s="38"/>
      <c r="G133" s="71"/>
      <c r="H133" s="38"/>
      <c r="I133" s="10"/>
      <c r="J133" s="9"/>
      <c r="K133" s="65" t="s">
        <v>22</v>
      </c>
      <c r="L133" s="38"/>
      <c r="M133" s="9"/>
      <c r="N133" s="9"/>
      <c r="O133" s="10"/>
    </row>
    <row r="134" spans="1:15" s="1" customFormat="1" ht="14.25" x14ac:dyDescent="0.25">
      <c r="A134" s="1" t="s">
        <v>488</v>
      </c>
      <c r="B134" s="23" t="s">
        <v>489</v>
      </c>
      <c r="C134" s="39"/>
      <c r="D134" s="39"/>
      <c r="E134" s="5">
        <f>SUM(E135:E138)</f>
        <v>0</v>
      </c>
      <c r="F134" s="37"/>
      <c r="G134" s="70"/>
      <c r="H134" s="37"/>
      <c r="I134" s="8">
        <f>IFERROR(AVERAGE(I135:I138),0)</f>
        <v>0</v>
      </c>
      <c r="J134" s="15"/>
      <c r="K134" s="64"/>
      <c r="L134" s="37"/>
      <c r="M134" s="4"/>
      <c r="N134" s="4"/>
      <c r="O134" s="8">
        <f>IFERROR(AVERAGE(O135:O138),0)</f>
        <v>0</v>
      </c>
    </row>
    <row r="135" spans="1:15" x14ac:dyDescent="0.25">
      <c r="B135" s="41" t="s">
        <v>547</v>
      </c>
      <c r="C135" s="10" t="s">
        <v>77</v>
      </c>
      <c r="D135" s="10"/>
      <c r="E135" s="12"/>
      <c r="F135" s="38"/>
      <c r="G135" s="71"/>
      <c r="H135" s="38"/>
      <c r="I135" s="10"/>
      <c r="J135" s="9"/>
      <c r="K135" s="65" t="s">
        <v>22</v>
      </c>
      <c r="L135" s="38"/>
      <c r="M135" s="9"/>
      <c r="N135" s="9"/>
      <c r="O135" s="10"/>
    </row>
    <row r="136" spans="1:15" x14ac:dyDescent="0.25">
      <c r="B136" s="41" t="s">
        <v>547</v>
      </c>
      <c r="C136" s="10" t="s">
        <v>78</v>
      </c>
      <c r="D136" s="10"/>
      <c r="E136" s="12"/>
      <c r="F136" s="38"/>
      <c r="G136" s="71"/>
      <c r="H136" s="38"/>
      <c r="I136" s="10"/>
      <c r="J136" s="9"/>
      <c r="K136" s="65" t="s">
        <v>22</v>
      </c>
      <c r="L136" s="38"/>
      <c r="M136" s="9"/>
      <c r="N136" s="9"/>
      <c r="O136" s="10"/>
    </row>
    <row r="137" spans="1:15" x14ac:dyDescent="0.25">
      <c r="B137" s="41" t="s">
        <v>548</v>
      </c>
      <c r="C137" s="10" t="s">
        <v>77</v>
      </c>
      <c r="D137" s="10"/>
      <c r="E137" s="12"/>
      <c r="F137" s="38"/>
      <c r="G137" s="71"/>
      <c r="H137" s="38"/>
      <c r="I137" s="10"/>
      <c r="J137" s="9"/>
      <c r="K137" s="65" t="s">
        <v>22</v>
      </c>
      <c r="L137" s="38"/>
      <c r="M137" s="9"/>
      <c r="N137" s="9"/>
      <c r="O137" s="10"/>
    </row>
    <row r="138" spans="1:15" x14ac:dyDescent="0.25">
      <c r="B138" s="41" t="s">
        <v>548</v>
      </c>
      <c r="C138" s="10" t="s">
        <v>78</v>
      </c>
      <c r="D138" s="10"/>
      <c r="E138" s="12"/>
      <c r="F138" s="38"/>
      <c r="G138" s="71"/>
      <c r="H138" s="38"/>
      <c r="I138" s="10"/>
      <c r="J138" s="9"/>
      <c r="K138" s="65" t="s">
        <v>22</v>
      </c>
      <c r="L138" s="38"/>
      <c r="M138" s="9"/>
      <c r="N138" s="9"/>
      <c r="O138" s="10"/>
    </row>
    <row r="139" spans="1:15" s="1" customFormat="1" ht="14.25" x14ac:dyDescent="0.25">
      <c r="A139" s="1" t="s">
        <v>490</v>
      </c>
      <c r="B139" s="23" t="s">
        <v>491</v>
      </c>
      <c r="C139" s="39"/>
      <c r="D139" s="39"/>
      <c r="E139" s="5">
        <f>SUM(E140:E143)</f>
        <v>0</v>
      </c>
      <c r="F139" s="37"/>
      <c r="G139" s="70"/>
      <c r="H139" s="37"/>
      <c r="I139" s="8">
        <f>IFERROR(AVERAGE(I140:I143),0)</f>
        <v>0</v>
      </c>
      <c r="J139" s="15"/>
      <c r="K139" s="64"/>
      <c r="L139" s="37"/>
      <c r="M139" s="4"/>
      <c r="N139" s="4"/>
      <c r="O139" s="8">
        <f>IFERROR(AVERAGE(O140:O143),0)</f>
        <v>0</v>
      </c>
    </row>
    <row r="140" spans="1:15" x14ac:dyDescent="0.25">
      <c r="B140" s="41" t="s">
        <v>547</v>
      </c>
      <c r="C140" s="10" t="s">
        <v>77</v>
      </c>
      <c r="D140" s="10"/>
      <c r="E140" s="12"/>
      <c r="F140" s="38"/>
      <c r="G140" s="71"/>
      <c r="H140" s="38"/>
      <c r="I140" s="10"/>
      <c r="J140" s="9"/>
      <c r="K140" s="65" t="s">
        <v>22</v>
      </c>
      <c r="L140" s="38"/>
      <c r="M140" s="9"/>
      <c r="N140" s="9"/>
      <c r="O140" s="10"/>
    </row>
    <row r="141" spans="1:15" x14ac:dyDescent="0.25">
      <c r="B141" s="41" t="s">
        <v>547</v>
      </c>
      <c r="C141" s="10" t="s">
        <v>78</v>
      </c>
      <c r="D141" s="10"/>
      <c r="E141" s="12"/>
      <c r="F141" s="38"/>
      <c r="G141" s="71"/>
      <c r="H141" s="38"/>
      <c r="I141" s="10"/>
      <c r="J141" s="9"/>
      <c r="K141" s="65" t="s">
        <v>22</v>
      </c>
      <c r="L141" s="38"/>
      <c r="M141" s="9"/>
      <c r="N141" s="9"/>
      <c r="O141" s="10"/>
    </row>
    <row r="142" spans="1:15" x14ac:dyDescent="0.25">
      <c r="B142" s="41" t="s">
        <v>548</v>
      </c>
      <c r="C142" s="10" t="s">
        <v>77</v>
      </c>
      <c r="D142" s="10"/>
      <c r="E142" s="12"/>
      <c r="F142" s="38"/>
      <c r="G142" s="71"/>
      <c r="H142" s="38"/>
      <c r="I142" s="10"/>
      <c r="J142" s="9"/>
      <c r="K142" s="65" t="s">
        <v>22</v>
      </c>
      <c r="L142" s="38"/>
      <c r="M142" s="9"/>
      <c r="N142" s="9"/>
      <c r="O142" s="10"/>
    </row>
    <row r="143" spans="1:15" x14ac:dyDescent="0.25">
      <c r="B143" s="41" t="s">
        <v>548</v>
      </c>
      <c r="C143" s="10" t="s">
        <v>78</v>
      </c>
      <c r="D143" s="10"/>
      <c r="E143" s="12"/>
      <c r="F143" s="38"/>
      <c r="G143" s="71"/>
      <c r="H143" s="38"/>
      <c r="I143" s="10"/>
      <c r="J143" s="9"/>
      <c r="K143" s="65" t="s">
        <v>22</v>
      </c>
      <c r="L143" s="38"/>
      <c r="M143" s="9"/>
      <c r="N143" s="9"/>
      <c r="O143" s="10"/>
    </row>
    <row r="144" spans="1:15" s="1" customFormat="1" ht="14.25" x14ac:dyDescent="0.25">
      <c r="A144" s="1" t="s">
        <v>492</v>
      </c>
      <c r="B144" s="23" t="s">
        <v>493</v>
      </c>
      <c r="C144" s="39"/>
      <c r="D144" s="39"/>
      <c r="E144" s="5">
        <f>SUM(E145:E148)</f>
        <v>0</v>
      </c>
      <c r="F144" s="37"/>
      <c r="G144" s="70"/>
      <c r="H144" s="37"/>
      <c r="I144" s="8">
        <f>IFERROR(AVERAGE(I145:I148),0)</f>
        <v>0</v>
      </c>
      <c r="J144" s="15"/>
      <c r="K144" s="64"/>
      <c r="L144" s="37"/>
      <c r="M144" s="4"/>
      <c r="N144" s="4"/>
      <c r="O144" s="8">
        <f>IFERROR(AVERAGE(O145:O148),0)</f>
        <v>0</v>
      </c>
    </row>
    <row r="145" spans="1:15" x14ac:dyDescent="0.25">
      <c r="B145" s="41" t="s">
        <v>547</v>
      </c>
      <c r="C145" s="10" t="s">
        <v>77</v>
      </c>
      <c r="D145" s="10"/>
      <c r="E145" s="12"/>
      <c r="F145" s="38"/>
      <c r="G145" s="71"/>
      <c r="H145" s="38"/>
      <c r="I145" s="10"/>
      <c r="J145" s="9"/>
      <c r="K145" s="65" t="s">
        <v>22</v>
      </c>
      <c r="L145" s="38"/>
      <c r="M145" s="9"/>
      <c r="N145" s="9"/>
      <c r="O145" s="10"/>
    </row>
    <row r="146" spans="1:15" x14ac:dyDescent="0.25">
      <c r="B146" s="41" t="s">
        <v>547</v>
      </c>
      <c r="C146" s="10" t="s">
        <v>78</v>
      </c>
      <c r="D146" s="10"/>
      <c r="E146" s="12"/>
      <c r="F146" s="38"/>
      <c r="G146" s="71"/>
      <c r="H146" s="38"/>
      <c r="I146" s="10"/>
      <c r="J146" s="9"/>
      <c r="K146" s="65" t="s">
        <v>22</v>
      </c>
      <c r="L146" s="38"/>
      <c r="M146" s="9"/>
      <c r="N146" s="9"/>
      <c r="O146" s="10"/>
    </row>
    <row r="147" spans="1:15" x14ac:dyDescent="0.25">
      <c r="B147" s="41" t="s">
        <v>548</v>
      </c>
      <c r="C147" s="10" t="s">
        <v>77</v>
      </c>
      <c r="D147" s="10"/>
      <c r="E147" s="12"/>
      <c r="F147" s="38"/>
      <c r="G147" s="71"/>
      <c r="H147" s="38"/>
      <c r="I147" s="10"/>
      <c r="J147" s="9"/>
      <c r="K147" s="65" t="s">
        <v>22</v>
      </c>
      <c r="L147" s="38"/>
      <c r="M147" s="9"/>
      <c r="N147" s="9"/>
      <c r="O147" s="10"/>
    </row>
    <row r="148" spans="1:15" x14ac:dyDescent="0.25">
      <c r="B148" s="41" t="s">
        <v>548</v>
      </c>
      <c r="C148" s="10" t="s">
        <v>78</v>
      </c>
      <c r="D148" s="10"/>
      <c r="E148" s="12"/>
      <c r="F148" s="38"/>
      <c r="G148" s="71"/>
      <c r="H148" s="38"/>
      <c r="I148" s="10"/>
      <c r="J148" s="9"/>
      <c r="K148" s="65" t="s">
        <v>22</v>
      </c>
      <c r="L148" s="38"/>
      <c r="M148" s="9"/>
      <c r="N148" s="9"/>
      <c r="O148" s="10"/>
    </row>
    <row r="149" spans="1:15" s="1" customFormat="1" ht="14.25" x14ac:dyDescent="0.25">
      <c r="A149" s="1" t="s">
        <v>494</v>
      </c>
      <c r="B149" s="23" t="s">
        <v>495</v>
      </c>
      <c r="C149" s="39"/>
      <c r="D149" s="39"/>
      <c r="E149" s="5">
        <f>SUM(E150:E153)</f>
        <v>0</v>
      </c>
      <c r="F149" s="37"/>
      <c r="G149" s="70"/>
      <c r="H149" s="37"/>
      <c r="I149" s="8">
        <f>IFERROR(AVERAGE(I150:I153),0)</f>
        <v>0</v>
      </c>
      <c r="J149" s="15"/>
      <c r="K149" s="64"/>
      <c r="L149" s="37"/>
      <c r="M149" s="4"/>
      <c r="N149" s="4"/>
      <c r="O149" s="8">
        <f>IFERROR(AVERAGE(O150:O153),0)</f>
        <v>0</v>
      </c>
    </row>
    <row r="150" spans="1:15" x14ac:dyDescent="0.25">
      <c r="B150" s="41" t="s">
        <v>547</v>
      </c>
      <c r="C150" s="10" t="s">
        <v>77</v>
      </c>
      <c r="D150" s="10"/>
      <c r="E150" s="12"/>
      <c r="F150" s="38"/>
      <c r="G150" s="71"/>
      <c r="H150" s="38"/>
      <c r="I150" s="10"/>
      <c r="J150" s="9"/>
      <c r="K150" s="65" t="s">
        <v>22</v>
      </c>
      <c r="L150" s="38"/>
      <c r="M150" s="9"/>
      <c r="N150" s="9"/>
      <c r="O150" s="10"/>
    </row>
    <row r="151" spans="1:15" x14ac:dyDescent="0.25">
      <c r="B151" s="41" t="s">
        <v>547</v>
      </c>
      <c r="C151" s="10" t="s">
        <v>78</v>
      </c>
      <c r="D151" s="10"/>
      <c r="E151" s="12"/>
      <c r="F151" s="38"/>
      <c r="G151" s="71"/>
      <c r="H151" s="38"/>
      <c r="I151" s="10"/>
      <c r="J151" s="9"/>
      <c r="K151" s="65" t="s">
        <v>22</v>
      </c>
      <c r="L151" s="38"/>
      <c r="M151" s="9"/>
      <c r="N151" s="9"/>
      <c r="O151" s="10"/>
    </row>
    <row r="152" spans="1:15" x14ac:dyDescent="0.25">
      <c r="B152" s="41" t="s">
        <v>548</v>
      </c>
      <c r="C152" s="10" t="s">
        <v>77</v>
      </c>
      <c r="D152" s="10"/>
      <c r="E152" s="12"/>
      <c r="F152" s="38"/>
      <c r="G152" s="71"/>
      <c r="H152" s="38"/>
      <c r="I152" s="10"/>
      <c r="J152" s="9"/>
      <c r="K152" s="65" t="s">
        <v>22</v>
      </c>
      <c r="L152" s="38"/>
      <c r="M152" s="9"/>
      <c r="N152" s="9"/>
      <c r="O152" s="10"/>
    </row>
    <row r="153" spans="1:15" x14ac:dyDescent="0.25">
      <c r="B153" s="41" t="s">
        <v>548</v>
      </c>
      <c r="C153" s="10" t="s">
        <v>78</v>
      </c>
      <c r="D153" s="10"/>
      <c r="E153" s="12"/>
      <c r="F153" s="38"/>
      <c r="G153" s="71"/>
      <c r="H153" s="38"/>
      <c r="I153" s="10"/>
      <c r="J153" s="9"/>
      <c r="K153" s="65" t="s">
        <v>22</v>
      </c>
      <c r="L153" s="38"/>
      <c r="M153" s="9"/>
      <c r="N153" s="9"/>
      <c r="O153" s="10"/>
    </row>
    <row r="154" spans="1:15" s="1" customFormat="1" ht="14.25" x14ac:dyDescent="0.25">
      <c r="A154" s="1" t="s">
        <v>496</v>
      </c>
      <c r="B154" s="23" t="s">
        <v>497</v>
      </c>
      <c r="C154" s="39"/>
      <c r="D154" s="39"/>
      <c r="E154" s="5">
        <f>SUM(E155:E158)</f>
        <v>0</v>
      </c>
      <c r="F154" s="37"/>
      <c r="G154" s="70"/>
      <c r="H154" s="37"/>
      <c r="I154" s="8">
        <f>IFERROR(AVERAGE(I155:I158),0)</f>
        <v>0</v>
      </c>
      <c r="J154" s="15"/>
      <c r="K154" s="64"/>
      <c r="L154" s="37"/>
      <c r="M154" s="4"/>
      <c r="N154" s="4"/>
      <c r="O154" s="8">
        <f>IFERROR(AVERAGE(O155:O158),0)</f>
        <v>0</v>
      </c>
    </row>
    <row r="155" spans="1:15" x14ac:dyDescent="0.25">
      <c r="B155" s="41" t="s">
        <v>547</v>
      </c>
      <c r="C155" s="10" t="s">
        <v>77</v>
      </c>
      <c r="D155" s="10"/>
      <c r="E155" s="12"/>
      <c r="F155" s="38"/>
      <c r="G155" s="71"/>
      <c r="H155" s="38"/>
      <c r="I155" s="10"/>
      <c r="J155" s="9"/>
      <c r="K155" s="65" t="s">
        <v>22</v>
      </c>
      <c r="L155" s="38"/>
      <c r="M155" s="9"/>
      <c r="N155" s="9"/>
      <c r="O155" s="10"/>
    </row>
    <row r="156" spans="1:15" x14ac:dyDescent="0.25">
      <c r="B156" s="41" t="s">
        <v>547</v>
      </c>
      <c r="C156" s="10" t="s">
        <v>78</v>
      </c>
      <c r="D156" s="10"/>
      <c r="E156" s="12"/>
      <c r="F156" s="38"/>
      <c r="G156" s="71"/>
      <c r="H156" s="38"/>
      <c r="I156" s="10"/>
      <c r="J156" s="9"/>
      <c r="K156" s="65" t="s">
        <v>22</v>
      </c>
      <c r="L156" s="38"/>
      <c r="M156" s="9"/>
      <c r="N156" s="9"/>
      <c r="O156" s="10"/>
    </row>
    <row r="157" spans="1:15" x14ac:dyDescent="0.25">
      <c r="B157" s="41" t="s">
        <v>548</v>
      </c>
      <c r="C157" s="10" t="s">
        <v>77</v>
      </c>
      <c r="D157" s="10"/>
      <c r="E157" s="12"/>
      <c r="F157" s="38"/>
      <c r="G157" s="71"/>
      <c r="H157" s="38"/>
      <c r="I157" s="10"/>
      <c r="J157" s="9"/>
      <c r="K157" s="65" t="s">
        <v>22</v>
      </c>
      <c r="L157" s="38"/>
      <c r="M157" s="9"/>
      <c r="N157" s="9"/>
      <c r="O157" s="10"/>
    </row>
    <row r="158" spans="1:15" x14ac:dyDescent="0.25">
      <c r="B158" s="41" t="s">
        <v>548</v>
      </c>
      <c r="C158" s="10" t="s">
        <v>78</v>
      </c>
      <c r="D158" s="10"/>
      <c r="E158" s="12"/>
      <c r="F158" s="38"/>
      <c r="G158" s="71"/>
      <c r="H158" s="38"/>
      <c r="I158" s="10"/>
      <c r="J158" s="9"/>
      <c r="K158" s="65" t="s">
        <v>22</v>
      </c>
      <c r="L158" s="38"/>
      <c r="M158" s="9"/>
      <c r="N158" s="9"/>
      <c r="O158" s="10"/>
    </row>
    <row r="159" spans="1:15" s="1" customFormat="1" ht="14.25" x14ac:dyDescent="0.25">
      <c r="A159" s="1" t="s">
        <v>498</v>
      </c>
      <c r="B159" s="23" t="s">
        <v>499</v>
      </c>
      <c r="C159" s="39"/>
      <c r="D159" s="39"/>
      <c r="E159" s="5">
        <f>SUM(E160:E163)</f>
        <v>0</v>
      </c>
      <c r="F159" s="37"/>
      <c r="G159" s="70"/>
      <c r="H159" s="37"/>
      <c r="I159" s="8">
        <f>IFERROR(AVERAGE(I160:I163),0)</f>
        <v>0</v>
      </c>
      <c r="J159" s="15"/>
      <c r="K159" s="64"/>
      <c r="L159" s="37"/>
      <c r="M159" s="4"/>
      <c r="N159" s="4"/>
      <c r="O159" s="8">
        <f>IFERROR(AVERAGE(O160:O163),0)</f>
        <v>0</v>
      </c>
    </row>
    <row r="160" spans="1:15" x14ac:dyDescent="0.25">
      <c r="B160" s="41" t="s">
        <v>547</v>
      </c>
      <c r="C160" s="10" t="s">
        <v>77</v>
      </c>
      <c r="D160" s="10"/>
      <c r="E160" s="12"/>
      <c r="F160" s="38"/>
      <c r="G160" s="71"/>
      <c r="H160" s="38"/>
      <c r="I160" s="10"/>
      <c r="J160" s="9"/>
      <c r="K160" s="65" t="s">
        <v>22</v>
      </c>
      <c r="L160" s="38"/>
      <c r="M160" s="9"/>
      <c r="N160" s="9"/>
      <c r="O160" s="10"/>
    </row>
    <row r="161" spans="1:15" x14ac:dyDescent="0.25">
      <c r="B161" s="41" t="s">
        <v>547</v>
      </c>
      <c r="C161" s="10" t="s">
        <v>78</v>
      </c>
      <c r="D161" s="10"/>
      <c r="E161" s="12"/>
      <c r="F161" s="38"/>
      <c r="G161" s="71"/>
      <c r="H161" s="38"/>
      <c r="I161" s="10"/>
      <c r="J161" s="9"/>
      <c r="K161" s="65" t="s">
        <v>22</v>
      </c>
      <c r="L161" s="38"/>
      <c r="M161" s="9"/>
      <c r="N161" s="9"/>
      <c r="O161" s="10"/>
    </row>
    <row r="162" spans="1:15" x14ac:dyDescent="0.25">
      <c r="B162" s="41" t="s">
        <v>548</v>
      </c>
      <c r="C162" s="10" t="s">
        <v>77</v>
      </c>
      <c r="D162" s="10"/>
      <c r="E162" s="12"/>
      <c r="F162" s="38"/>
      <c r="G162" s="71"/>
      <c r="H162" s="38"/>
      <c r="I162" s="10"/>
      <c r="J162" s="9"/>
      <c r="K162" s="65" t="s">
        <v>22</v>
      </c>
      <c r="L162" s="38"/>
      <c r="M162" s="9"/>
      <c r="N162" s="9"/>
      <c r="O162" s="10"/>
    </row>
    <row r="163" spans="1:15" x14ac:dyDescent="0.25">
      <c r="B163" s="41" t="s">
        <v>548</v>
      </c>
      <c r="C163" s="10" t="s">
        <v>78</v>
      </c>
      <c r="D163" s="10"/>
      <c r="E163" s="12"/>
      <c r="F163" s="38"/>
      <c r="G163" s="71"/>
      <c r="H163" s="38"/>
      <c r="I163" s="10"/>
      <c r="J163" s="9"/>
      <c r="K163" s="65" t="s">
        <v>22</v>
      </c>
      <c r="L163" s="38"/>
      <c r="M163" s="9"/>
      <c r="N163" s="9"/>
      <c r="O163" s="10"/>
    </row>
    <row r="164" spans="1:15" s="1" customFormat="1" ht="14.25" x14ac:dyDescent="0.25">
      <c r="A164" s="1" t="s">
        <v>500</v>
      </c>
      <c r="B164" s="23" t="s">
        <v>501</v>
      </c>
      <c r="C164" s="39"/>
      <c r="D164" s="39"/>
      <c r="E164" s="5">
        <f>SUM(E165:E168)</f>
        <v>0</v>
      </c>
      <c r="F164" s="37"/>
      <c r="G164" s="70"/>
      <c r="H164" s="37"/>
      <c r="I164" s="8">
        <f>IFERROR(AVERAGE(I165:I168),0)</f>
        <v>0</v>
      </c>
      <c r="J164" s="15"/>
      <c r="K164" s="64"/>
      <c r="L164" s="37"/>
      <c r="M164" s="4"/>
      <c r="N164" s="4"/>
      <c r="O164" s="8">
        <f>IFERROR(AVERAGE(O165:O168),0)</f>
        <v>0</v>
      </c>
    </row>
    <row r="165" spans="1:15" x14ac:dyDescent="0.25">
      <c r="B165" s="41" t="s">
        <v>547</v>
      </c>
      <c r="C165" s="10" t="s">
        <v>77</v>
      </c>
      <c r="D165" s="10"/>
      <c r="E165" s="12"/>
      <c r="F165" s="38"/>
      <c r="G165" s="71"/>
      <c r="H165" s="38"/>
      <c r="I165" s="10"/>
      <c r="J165" s="9"/>
      <c r="K165" s="65" t="s">
        <v>22</v>
      </c>
      <c r="L165" s="38"/>
      <c r="M165" s="9"/>
      <c r="N165" s="9"/>
      <c r="O165" s="10"/>
    </row>
    <row r="166" spans="1:15" x14ac:dyDescent="0.25">
      <c r="B166" s="41" t="s">
        <v>547</v>
      </c>
      <c r="C166" s="10" t="s">
        <v>78</v>
      </c>
      <c r="D166" s="10"/>
      <c r="E166" s="12"/>
      <c r="F166" s="38"/>
      <c r="G166" s="71"/>
      <c r="H166" s="38"/>
      <c r="I166" s="10"/>
      <c r="J166" s="9"/>
      <c r="K166" s="65" t="s">
        <v>22</v>
      </c>
      <c r="L166" s="38"/>
      <c r="M166" s="9"/>
      <c r="N166" s="9"/>
      <c r="O166" s="10"/>
    </row>
    <row r="167" spans="1:15" x14ac:dyDescent="0.25">
      <c r="B167" s="41" t="s">
        <v>548</v>
      </c>
      <c r="C167" s="10" t="s">
        <v>77</v>
      </c>
      <c r="D167" s="10"/>
      <c r="E167" s="12"/>
      <c r="F167" s="38"/>
      <c r="G167" s="71"/>
      <c r="H167" s="38"/>
      <c r="I167" s="10"/>
      <c r="J167" s="9"/>
      <c r="K167" s="65" t="s">
        <v>22</v>
      </c>
      <c r="L167" s="38"/>
      <c r="M167" s="9"/>
      <c r="N167" s="9"/>
      <c r="O167" s="10"/>
    </row>
    <row r="168" spans="1:15" x14ac:dyDescent="0.25">
      <c r="B168" s="41" t="s">
        <v>548</v>
      </c>
      <c r="C168" s="10" t="s">
        <v>78</v>
      </c>
      <c r="D168" s="10"/>
      <c r="E168" s="12"/>
      <c r="F168" s="38"/>
      <c r="G168" s="71"/>
      <c r="H168" s="38"/>
      <c r="I168" s="10"/>
      <c r="J168" s="9"/>
      <c r="K168" s="65" t="s">
        <v>22</v>
      </c>
      <c r="L168" s="38"/>
      <c r="M168" s="9"/>
      <c r="N168" s="9"/>
      <c r="O168" s="10"/>
    </row>
    <row r="169" spans="1:15" s="1" customFormat="1" ht="14.25" x14ac:dyDescent="0.25">
      <c r="A169" s="1" t="s">
        <v>502</v>
      </c>
      <c r="B169" s="23" t="s">
        <v>503</v>
      </c>
      <c r="C169" s="39"/>
      <c r="D169" s="39"/>
      <c r="E169" s="5">
        <f>SUM(E170:E173)</f>
        <v>0</v>
      </c>
      <c r="F169" s="37"/>
      <c r="G169" s="70"/>
      <c r="H169" s="37"/>
      <c r="I169" s="8">
        <f>IFERROR(AVERAGE(I170:I173),0)</f>
        <v>0</v>
      </c>
      <c r="J169" s="15"/>
      <c r="K169" s="64"/>
      <c r="L169" s="37"/>
      <c r="M169" s="4"/>
      <c r="N169" s="4"/>
      <c r="O169" s="8">
        <f>IFERROR(AVERAGE(O170:O173),0)</f>
        <v>0</v>
      </c>
    </row>
    <row r="170" spans="1:15" x14ac:dyDescent="0.25">
      <c r="B170" s="41" t="s">
        <v>547</v>
      </c>
      <c r="C170" s="10" t="s">
        <v>77</v>
      </c>
      <c r="D170" s="10"/>
      <c r="E170" s="12"/>
      <c r="F170" s="38"/>
      <c r="G170" s="71"/>
      <c r="H170" s="38"/>
      <c r="I170" s="10"/>
      <c r="J170" s="9"/>
      <c r="K170" s="65" t="s">
        <v>22</v>
      </c>
      <c r="L170" s="38"/>
      <c r="M170" s="9"/>
      <c r="N170" s="9"/>
      <c r="O170" s="10"/>
    </row>
    <row r="171" spans="1:15" x14ac:dyDescent="0.25">
      <c r="B171" s="41" t="s">
        <v>547</v>
      </c>
      <c r="C171" s="10" t="s">
        <v>78</v>
      </c>
      <c r="D171" s="10"/>
      <c r="E171" s="12"/>
      <c r="F171" s="38"/>
      <c r="G171" s="71"/>
      <c r="H171" s="38"/>
      <c r="I171" s="10"/>
      <c r="J171" s="9"/>
      <c r="K171" s="65" t="s">
        <v>22</v>
      </c>
      <c r="L171" s="38"/>
      <c r="M171" s="9"/>
      <c r="N171" s="9"/>
      <c r="O171" s="10"/>
    </row>
    <row r="172" spans="1:15" x14ac:dyDescent="0.25">
      <c r="B172" s="41" t="s">
        <v>548</v>
      </c>
      <c r="C172" s="10" t="s">
        <v>77</v>
      </c>
      <c r="D172" s="10"/>
      <c r="E172" s="12"/>
      <c r="F172" s="38"/>
      <c r="G172" s="71"/>
      <c r="H172" s="38"/>
      <c r="I172" s="10"/>
      <c r="J172" s="9"/>
      <c r="K172" s="65" t="s">
        <v>22</v>
      </c>
      <c r="L172" s="38"/>
      <c r="M172" s="9"/>
      <c r="N172" s="9"/>
      <c r="O172" s="10"/>
    </row>
    <row r="173" spans="1:15" x14ac:dyDescent="0.25">
      <c r="B173" s="41" t="s">
        <v>548</v>
      </c>
      <c r="C173" s="10" t="s">
        <v>78</v>
      </c>
      <c r="D173" s="10"/>
      <c r="E173" s="12"/>
      <c r="F173" s="38"/>
      <c r="G173" s="71"/>
      <c r="H173" s="38"/>
      <c r="I173" s="10"/>
      <c r="J173" s="9"/>
      <c r="K173" s="65" t="s">
        <v>22</v>
      </c>
      <c r="L173" s="38"/>
      <c r="M173" s="9"/>
      <c r="N173" s="9"/>
      <c r="O173" s="10"/>
    </row>
    <row r="174" spans="1:15" s="1" customFormat="1" ht="14.25" x14ac:dyDescent="0.25">
      <c r="A174" s="1" t="s">
        <v>504</v>
      </c>
      <c r="B174" s="23" t="s">
        <v>505</v>
      </c>
      <c r="C174" s="39"/>
      <c r="D174" s="39"/>
      <c r="E174" s="5">
        <f>SUM(E175:E178)</f>
        <v>0</v>
      </c>
      <c r="F174" s="37"/>
      <c r="G174" s="70"/>
      <c r="H174" s="37"/>
      <c r="I174" s="8">
        <f>IFERROR(AVERAGE(I175:I178),0)</f>
        <v>0</v>
      </c>
      <c r="J174" s="15"/>
      <c r="K174" s="64"/>
      <c r="L174" s="37"/>
      <c r="M174" s="4"/>
      <c r="N174" s="4"/>
      <c r="O174" s="8">
        <f>IFERROR(AVERAGE(O175:O178),0)</f>
        <v>0</v>
      </c>
    </row>
    <row r="175" spans="1:15" x14ac:dyDescent="0.25">
      <c r="B175" s="41" t="s">
        <v>547</v>
      </c>
      <c r="C175" s="10" t="s">
        <v>77</v>
      </c>
      <c r="D175" s="10"/>
      <c r="E175" s="12"/>
      <c r="F175" s="38"/>
      <c r="G175" s="71"/>
      <c r="H175" s="38"/>
      <c r="I175" s="10"/>
      <c r="J175" s="9"/>
      <c r="K175" s="65" t="s">
        <v>22</v>
      </c>
      <c r="L175" s="38"/>
      <c r="M175" s="9"/>
      <c r="N175" s="9"/>
      <c r="O175" s="10"/>
    </row>
    <row r="176" spans="1:15" x14ac:dyDescent="0.25">
      <c r="B176" s="41" t="s">
        <v>547</v>
      </c>
      <c r="C176" s="10" t="s">
        <v>78</v>
      </c>
      <c r="D176" s="10"/>
      <c r="E176" s="12"/>
      <c r="F176" s="38"/>
      <c r="G176" s="71"/>
      <c r="H176" s="38"/>
      <c r="I176" s="10"/>
      <c r="J176" s="9"/>
      <c r="K176" s="65" t="s">
        <v>22</v>
      </c>
      <c r="L176" s="38"/>
      <c r="M176" s="9"/>
      <c r="N176" s="9"/>
      <c r="O176" s="10"/>
    </row>
    <row r="177" spans="1:15" x14ac:dyDescent="0.25">
      <c r="B177" s="41" t="s">
        <v>548</v>
      </c>
      <c r="C177" s="10" t="s">
        <v>77</v>
      </c>
      <c r="D177" s="10"/>
      <c r="E177" s="12"/>
      <c r="F177" s="38"/>
      <c r="G177" s="71"/>
      <c r="H177" s="38"/>
      <c r="I177" s="10"/>
      <c r="J177" s="9"/>
      <c r="K177" s="65" t="s">
        <v>22</v>
      </c>
      <c r="L177" s="38"/>
      <c r="M177" s="9"/>
      <c r="N177" s="9"/>
      <c r="O177" s="10"/>
    </row>
    <row r="178" spans="1:15" x14ac:dyDescent="0.25">
      <c r="B178" s="41" t="s">
        <v>548</v>
      </c>
      <c r="C178" s="10" t="s">
        <v>78</v>
      </c>
      <c r="D178" s="10"/>
      <c r="E178" s="12"/>
      <c r="F178" s="38"/>
      <c r="G178" s="71"/>
      <c r="H178" s="38"/>
      <c r="I178" s="10"/>
      <c r="J178" s="9"/>
      <c r="K178" s="65" t="s">
        <v>22</v>
      </c>
      <c r="L178" s="38"/>
      <c r="M178" s="9"/>
      <c r="N178" s="9"/>
      <c r="O178" s="10"/>
    </row>
    <row r="179" spans="1:15" s="1" customFormat="1" ht="14.25" x14ac:dyDescent="0.25">
      <c r="A179" s="1" t="s">
        <v>506</v>
      </c>
      <c r="B179" s="23" t="s">
        <v>507</v>
      </c>
      <c r="C179" s="39"/>
      <c r="D179" s="39"/>
      <c r="E179" s="5">
        <f>SUM(E180:E183)</f>
        <v>0</v>
      </c>
      <c r="F179" s="37"/>
      <c r="G179" s="70"/>
      <c r="H179" s="37"/>
      <c r="I179" s="8">
        <f>IFERROR(AVERAGE(I180:I183),0)</f>
        <v>0</v>
      </c>
      <c r="J179" s="15"/>
      <c r="K179" s="64"/>
      <c r="L179" s="37"/>
      <c r="M179" s="4"/>
      <c r="N179" s="4"/>
      <c r="O179" s="8">
        <f>IFERROR(AVERAGE(O180:O183),0)</f>
        <v>0</v>
      </c>
    </row>
    <row r="180" spans="1:15" x14ac:dyDescent="0.25">
      <c r="B180" s="41" t="s">
        <v>547</v>
      </c>
      <c r="C180" s="10" t="s">
        <v>77</v>
      </c>
      <c r="D180" s="10"/>
      <c r="E180" s="12"/>
      <c r="F180" s="38"/>
      <c r="G180" s="71"/>
      <c r="H180" s="38"/>
      <c r="I180" s="10"/>
      <c r="J180" s="9"/>
      <c r="K180" s="65" t="s">
        <v>22</v>
      </c>
      <c r="L180" s="38"/>
      <c r="M180" s="9"/>
      <c r="N180" s="9"/>
      <c r="O180" s="10"/>
    </row>
    <row r="181" spans="1:15" x14ac:dyDescent="0.25">
      <c r="B181" s="41" t="s">
        <v>547</v>
      </c>
      <c r="C181" s="10" t="s">
        <v>78</v>
      </c>
      <c r="D181" s="10"/>
      <c r="E181" s="12"/>
      <c r="F181" s="38"/>
      <c r="G181" s="71"/>
      <c r="H181" s="38"/>
      <c r="I181" s="10"/>
      <c r="J181" s="9"/>
      <c r="K181" s="65" t="s">
        <v>22</v>
      </c>
      <c r="L181" s="38"/>
      <c r="M181" s="9"/>
      <c r="N181" s="9"/>
      <c r="O181" s="10"/>
    </row>
    <row r="182" spans="1:15" x14ac:dyDescent="0.25">
      <c r="B182" s="41" t="s">
        <v>548</v>
      </c>
      <c r="C182" s="10" t="s">
        <v>77</v>
      </c>
      <c r="D182" s="10"/>
      <c r="E182" s="12"/>
      <c r="F182" s="38"/>
      <c r="G182" s="71"/>
      <c r="H182" s="38"/>
      <c r="I182" s="10"/>
      <c r="J182" s="9"/>
      <c r="K182" s="65" t="s">
        <v>22</v>
      </c>
      <c r="L182" s="38"/>
      <c r="M182" s="9"/>
      <c r="N182" s="9"/>
      <c r="O182" s="10"/>
    </row>
    <row r="183" spans="1:15" x14ac:dyDescent="0.25">
      <c r="B183" s="41" t="s">
        <v>548</v>
      </c>
      <c r="C183" s="10" t="s">
        <v>78</v>
      </c>
      <c r="D183" s="10"/>
      <c r="E183" s="12"/>
      <c r="F183" s="38"/>
      <c r="G183" s="71"/>
      <c r="H183" s="38"/>
      <c r="I183" s="10"/>
      <c r="J183" s="9"/>
      <c r="K183" s="65" t="s">
        <v>22</v>
      </c>
      <c r="L183" s="38"/>
      <c r="M183" s="9"/>
      <c r="N183" s="9"/>
      <c r="O183" s="10"/>
    </row>
    <row r="184" spans="1:15" s="1" customFormat="1" ht="14.25" x14ac:dyDescent="0.25">
      <c r="A184" s="1" t="s">
        <v>508</v>
      </c>
      <c r="B184" s="23" t="s">
        <v>509</v>
      </c>
      <c r="C184" s="39"/>
      <c r="D184" s="39"/>
      <c r="E184" s="5">
        <f>SUM(E185:E188)</f>
        <v>0</v>
      </c>
      <c r="F184" s="37"/>
      <c r="G184" s="70"/>
      <c r="H184" s="37"/>
      <c r="I184" s="8">
        <f>IFERROR(AVERAGE(I185:I188),0)</f>
        <v>0</v>
      </c>
      <c r="J184" s="15"/>
      <c r="K184" s="64"/>
      <c r="L184" s="37"/>
      <c r="M184" s="4"/>
      <c r="N184" s="4"/>
      <c r="O184" s="8">
        <f>IFERROR(AVERAGE(O185:O188),0)</f>
        <v>0</v>
      </c>
    </row>
    <row r="185" spans="1:15" x14ac:dyDescent="0.25">
      <c r="B185" s="41" t="s">
        <v>547</v>
      </c>
      <c r="C185" s="10" t="s">
        <v>77</v>
      </c>
      <c r="D185" s="10"/>
      <c r="E185" s="12"/>
      <c r="F185" s="38"/>
      <c r="G185" s="71"/>
      <c r="H185" s="38"/>
      <c r="I185" s="10"/>
      <c r="J185" s="9"/>
      <c r="K185" s="65" t="s">
        <v>22</v>
      </c>
      <c r="L185" s="38"/>
      <c r="M185" s="9"/>
      <c r="N185" s="9"/>
      <c r="O185" s="10"/>
    </row>
    <row r="186" spans="1:15" x14ac:dyDescent="0.25">
      <c r="B186" s="41" t="s">
        <v>547</v>
      </c>
      <c r="C186" s="10" t="s">
        <v>78</v>
      </c>
      <c r="D186" s="10"/>
      <c r="E186" s="12"/>
      <c r="F186" s="38"/>
      <c r="G186" s="71"/>
      <c r="H186" s="38"/>
      <c r="I186" s="10"/>
      <c r="J186" s="9"/>
      <c r="K186" s="65" t="s">
        <v>22</v>
      </c>
      <c r="L186" s="38"/>
      <c r="M186" s="9"/>
      <c r="N186" s="9"/>
      <c r="O186" s="10"/>
    </row>
    <row r="187" spans="1:15" x14ac:dyDescent="0.25">
      <c r="B187" s="41" t="s">
        <v>548</v>
      </c>
      <c r="C187" s="10" t="s">
        <v>77</v>
      </c>
      <c r="D187" s="10"/>
      <c r="E187" s="12"/>
      <c r="F187" s="38"/>
      <c r="G187" s="71"/>
      <c r="H187" s="38"/>
      <c r="I187" s="10"/>
      <c r="J187" s="9"/>
      <c r="K187" s="65" t="s">
        <v>22</v>
      </c>
      <c r="L187" s="38"/>
      <c r="M187" s="9"/>
      <c r="N187" s="9"/>
      <c r="O187" s="10"/>
    </row>
    <row r="188" spans="1:15" x14ac:dyDescent="0.25">
      <c r="B188" s="41" t="s">
        <v>548</v>
      </c>
      <c r="C188" s="10" t="s">
        <v>78</v>
      </c>
      <c r="D188" s="10"/>
      <c r="E188" s="12"/>
      <c r="F188" s="38"/>
      <c r="G188" s="71"/>
      <c r="H188" s="38"/>
      <c r="I188" s="10"/>
      <c r="J188" s="9"/>
      <c r="K188" s="65" t="s">
        <v>22</v>
      </c>
      <c r="L188" s="38"/>
      <c r="M188" s="9"/>
      <c r="N188" s="9"/>
      <c r="O188" s="10"/>
    </row>
    <row r="189" spans="1:15" s="1" customFormat="1" ht="14.25" x14ac:dyDescent="0.25">
      <c r="A189" s="1" t="s">
        <v>510</v>
      </c>
      <c r="B189" s="23" t="s">
        <v>511</v>
      </c>
      <c r="C189" s="39"/>
      <c r="D189" s="39"/>
      <c r="E189" s="5">
        <f>SUM(E190:E193)</f>
        <v>0</v>
      </c>
      <c r="F189" s="37"/>
      <c r="G189" s="70"/>
      <c r="H189" s="37"/>
      <c r="I189" s="8">
        <f>IFERROR(AVERAGE(I190:I193),0)</f>
        <v>0</v>
      </c>
      <c r="J189" s="15"/>
      <c r="K189" s="64"/>
      <c r="L189" s="37"/>
      <c r="M189" s="4"/>
      <c r="N189" s="4"/>
      <c r="O189" s="8">
        <f>IFERROR(AVERAGE(O190:O193),0)</f>
        <v>0</v>
      </c>
    </row>
    <row r="190" spans="1:15" x14ac:dyDescent="0.25">
      <c r="B190" s="41" t="s">
        <v>547</v>
      </c>
      <c r="C190" s="10" t="s">
        <v>77</v>
      </c>
      <c r="D190" s="10"/>
      <c r="E190" s="12"/>
      <c r="F190" s="38"/>
      <c r="G190" s="71"/>
      <c r="H190" s="38"/>
      <c r="I190" s="10"/>
      <c r="J190" s="9"/>
      <c r="K190" s="65" t="s">
        <v>22</v>
      </c>
      <c r="L190" s="38"/>
      <c r="M190" s="9"/>
      <c r="N190" s="9"/>
      <c r="O190" s="10"/>
    </row>
    <row r="191" spans="1:15" x14ac:dyDescent="0.25">
      <c r="B191" s="41" t="s">
        <v>547</v>
      </c>
      <c r="C191" s="10" t="s">
        <v>78</v>
      </c>
      <c r="D191" s="10"/>
      <c r="E191" s="12"/>
      <c r="F191" s="38"/>
      <c r="G191" s="71"/>
      <c r="H191" s="38"/>
      <c r="I191" s="10"/>
      <c r="J191" s="9"/>
      <c r="K191" s="65" t="s">
        <v>22</v>
      </c>
      <c r="L191" s="38"/>
      <c r="M191" s="9"/>
      <c r="N191" s="9"/>
      <c r="O191" s="10"/>
    </row>
    <row r="192" spans="1:15" x14ac:dyDescent="0.25">
      <c r="B192" s="41" t="s">
        <v>548</v>
      </c>
      <c r="C192" s="10" t="s">
        <v>77</v>
      </c>
      <c r="D192" s="10"/>
      <c r="E192" s="12"/>
      <c r="F192" s="38"/>
      <c r="G192" s="71"/>
      <c r="H192" s="38"/>
      <c r="I192" s="10"/>
      <c r="J192" s="9"/>
      <c r="K192" s="65" t="s">
        <v>22</v>
      </c>
      <c r="L192" s="38"/>
      <c r="M192" s="9"/>
      <c r="N192" s="9"/>
      <c r="O192" s="10"/>
    </row>
    <row r="193" spans="1:15" x14ac:dyDescent="0.25">
      <c r="B193" s="41" t="s">
        <v>548</v>
      </c>
      <c r="C193" s="10" t="s">
        <v>78</v>
      </c>
      <c r="D193" s="10"/>
      <c r="E193" s="12"/>
      <c r="F193" s="38"/>
      <c r="G193" s="71"/>
      <c r="H193" s="38"/>
      <c r="I193" s="10"/>
      <c r="J193" s="9"/>
      <c r="K193" s="65" t="s">
        <v>22</v>
      </c>
      <c r="L193" s="38"/>
      <c r="M193" s="9"/>
      <c r="N193" s="9"/>
      <c r="O193" s="10"/>
    </row>
    <row r="194" spans="1:15" s="1" customFormat="1" ht="14.25" x14ac:dyDescent="0.25">
      <c r="A194" s="1" t="s">
        <v>512</v>
      </c>
      <c r="B194" s="23" t="s">
        <v>513</v>
      </c>
      <c r="C194" s="39"/>
      <c r="D194" s="39"/>
      <c r="E194" s="5">
        <f>SUM(E195:E198)</f>
        <v>0</v>
      </c>
      <c r="F194" s="37"/>
      <c r="G194" s="70"/>
      <c r="H194" s="37"/>
      <c r="I194" s="8">
        <f>IFERROR(AVERAGE(I195:I198),0)</f>
        <v>0</v>
      </c>
      <c r="J194" s="15"/>
      <c r="K194" s="64"/>
      <c r="L194" s="37"/>
      <c r="M194" s="4"/>
      <c r="N194" s="4"/>
      <c r="O194" s="8">
        <f>IFERROR(AVERAGE(O195:O198),0)</f>
        <v>0</v>
      </c>
    </row>
    <row r="195" spans="1:15" x14ac:dyDescent="0.25">
      <c r="B195" s="41" t="s">
        <v>547</v>
      </c>
      <c r="C195" s="10" t="s">
        <v>77</v>
      </c>
      <c r="D195" s="10"/>
      <c r="E195" s="12"/>
      <c r="F195" s="38"/>
      <c r="G195" s="71"/>
      <c r="H195" s="38"/>
      <c r="I195" s="10"/>
      <c r="J195" s="9"/>
      <c r="K195" s="65" t="s">
        <v>22</v>
      </c>
      <c r="L195" s="38"/>
      <c r="M195" s="9"/>
      <c r="N195" s="9"/>
      <c r="O195" s="10"/>
    </row>
    <row r="196" spans="1:15" x14ac:dyDescent="0.25">
      <c r="B196" s="41" t="s">
        <v>547</v>
      </c>
      <c r="C196" s="10" t="s">
        <v>78</v>
      </c>
      <c r="D196" s="10"/>
      <c r="E196" s="12"/>
      <c r="F196" s="38"/>
      <c r="G196" s="71"/>
      <c r="H196" s="38"/>
      <c r="I196" s="10"/>
      <c r="J196" s="9"/>
      <c r="K196" s="65" t="s">
        <v>22</v>
      </c>
      <c r="L196" s="38"/>
      <c r="M196" s="9"/>
      <c r="N196" s="9"/>
      <c r="O196" s="10"/>
    </row>
    <row r="197" spans="1:15" x14ac:dyDescent="0.25">
      <c r="B197" s="41" t="s">
        <v>548</v>
      </c>
      <c r="C197" s="10" t="s">
        <v>77</v>
      </c>
      <c r="D197" s="10"/>
      <c r="E197" s="12"/>
      <c r="F197" s="38"/>
      <c r="G197" s="71"/>
      <c r="H197" s="38"/>
      <c r="I197" s="10"/>
      <c r="J197" s="9"/>
      <c r="K197" s="65" t="s">
        <v>22</v>
      </c>
      <c r="L197" s="38"/>
      <c r="M197" s="9"/>
      <c r="N197" s="9"/>
      <c r="O197" s="10"/>
    </row>
    <row r="198" spans="1:15" x14ac:dyDescent="0.25">
      <c r="B198" s="41" t="s">
        <v>548</v>
      </c>
      <c r="C198" s="10" t="s">
        <v>78</v>
      </c>
      <c r="D198" s="10"/>
      <c r="E198" s="12"/>
      <c r="F198" s="38"/>
      <c r="G198" s="71"/>
      <c r="H198" s="38"/>
      <c r="I198" s="10"/>
      <c r="J198" s="9"/>
      <c r="K198" s="65" t="s">
        <v>22</v>
      </c>
      <c r="L198" s="38"/>
      <c r="M198" s="9"/>
      <c r="N198" s="9"/>
      <c r="O198" s="10"/>
    </row>
    <row r="199" spans="1:15" s="1" customFormat="1" ht="14.25" x14ac:dyDescent="0.25">
      <c r="A199" s="1" t="s">
        <v>514</v>
      </c>
      <c r="B199" s="23" t="s">
        <v>515</v>
      </c>
      <c r="C199" s="39"/>
      <c r="D199" s="39"/>
      <c r="E199" s="5">
        <f>SUM(E200:E203)</f>
        <v>0</v>
      </c>
      <c r="F199" s="37"/>
      <c r="G199" s="70"/>
      <c r="H199" s="37"/>
      <c r="I199" s="8">
        <f>IFERROR(AVERAGE(I200:I203),0)</f>
        <v>0</v>
      </c>
      <c r="J199" s="15"/>
      <c r="K199" s="64"/>
      <c r="L199" s="37"/>
      <c r="M199" s="4"/>
      <c r="N199" s="4"/>
      <c r="O199" s="8">
        <f>IFERROR(AVERAGE(O200:O203),0)</f>
        <v>0</v>
      </c>
    </row>
    <row r="200" spans="1:15" x14ac:dyDescent="0.25">
      <c r="B200" s="41" t="s">
        <v>547</v>
      </c>
      <c r="C200" s="10" t="s">
        <v>77</v>
      </c>
      <c r="D200" s="10"/>
      <c r="E200" s="12"/>
      <c r="F200" s="38"/>
      <c r="G200" s="71"/>
      <c r="H200" s="38"/>
      <c r="I200" s="10"/>
      <c r="J200" s="9"/>
      <c r="K200" s="65" t="s">
        <v>22</v>
      </c>
      <c r="L200" s="38"/>
      <c r="M200" s="9"/>
      <c r="N200" s="9"/>
      <c r="O200" s="10"/>
    </row>
    <row r="201" spans="1:15" x14ac:dyDescent="0.25">
      <c r="B201" s="41" t="s">
        <v>547</v>
      </c>
      <c r="C201" s="10" t="s">
        <v>78</v>
      </c>
      <c r="D201" s="10"/>
      <c r="E201" s="12"/>
      <c r="F201" s="38"/>
      <c r="G201" s="71"/>
      <c r="H201" s="38"/>
      <c r="I201" s="10"/>
      <c r="J201" s="9"/>
      <c r="K201" s="65" t="s">
        <v>22</v>
      </c>
      <c r="L201" s="38"/>
      <c r="M201" s="9"/>
      <c r="N201" s="9"/>
      <c r="O201" s="10"/>
    </row>
    <row r="202" spans="1:15" x14ac:dyDescent="0.25">
      <c r="B202" s="41" t="s">
        <v>548</v>
      </c>
      <c r="C202" s="10" t="s">
        <v>77</v>
      </c>
      <c r="D202" s="10"/>
      <c r="E202" s="12"/>
      <c r="F202" s="38"/>
      <c r="G202" s="71"/>
      <c r="H202" s="38"/>
      <c r="I202" s="10"/>
      <c r="J202" s="9"/>
      <c r="K202" s="65" t="s">
        <v>22</v>
      </c>
      <c r="L202" s="38"/>
      <c r="M202" s="9"/>
      <c r="N202" s="9"/>
      <c r="O202" s="10"/>
    </row>
    <row r="203" spans="1:15" x14ac:dyDescent="0.25">
      <c r="B203" s="41" t="s">
        <v>548</v>
      </c>
      <c r="C203" s="10" t="s">
        <v>78</v>
      </c>
      <c r="D203" s="10"/>
      <c r="E203" s="12"/>
      <c r="F203" s="38"/>
      <c r="G203" s="71"/>
      <c r="H203" s="38"/>
      <c r="I203" s="10"/>
      <c r="J203" s="9"/>
      <c r="K203" s="65" t="s">
        <v>22</v>
      </c>
      <c r="L203" s="38"/>
      <c r="M203" s="9"/>
      <c r="N203" s="9"/>
      <c r="O203" s="10"/>
    </row>
    <row r="204" spans="1:15" s="1" customFormat="1" ht="14.25" x14ac:dyDescent="0.25">
      <c r="A204" s="1" t="s">
        <v>516</v>
      </c>
      <c r="B204" s="23" t="s">
        <v>124</v>
      </c>
      <c r="C204" s="39"/>
      <c r="D204" s="39"/>
      <c r="E204" s="5">
        <f>SUM(E205:E208)</f>
        <v>0</v>
      </c>
      <c r="F204" s="37"/>
      <c r="G204" s="70"/>
      <c r="H204" s="37"/>
      <c r="I204" s="8">
        <f>IFERROR(AVERAGE(I205:I208),0)</f>
        <v>0</v>
      </c>
      <c r="J204" s="15"/>
      <c r="K204" s="64"/>
      <c r="L204" s="37"/>
      <c r="M204" s="4"/>
      <c r="N204" s="4"/>
      <c r="O204" s="8">
        <f>IFERROR(AVERAGE(O205:O208),0)</f>
        <v>0</v>
      </c>
    </row>
    <row r="205" spans="1:15" x14ac:dyDescent="0.25">
      <c r="B205" s="41" t="s">
        <v>547</v>
      </c>
      <c r="C205" s="10" t="s">
        <v>77</v>
      </c>
      <c r="D205" s="10"/>
      <c r="E205" s="12"/>
      <c r="F205" s="38"/>
      <c r="G205" s="71"/>
      <c r="H205" s="38"/>
      <c r="I205" s="10"/>
      <c r="J205" s="9"/>
      <c r="K205" s="65" t="s">
        <v>22</v>
      </c>
      <c r="L205" s="38"/>
      <c r="M205" s="9"/>
      <c r="N205" s="9"/>
      <c r="O205" s="10"/>
    </row>
    <row r="206" spans="1:15" x14ac:dyDescent="0.25">
      <c r="B206" s="41" t="s">
        <v>547</v>
      </c>
      <c r="C206" s="10" t="s">
        <v>78</v>
      </c>
      <c r="D206" s="10"/>
      <c r="E206" s="12"/>
      <c r="F206" s="38"/>
      <c r="G206" s="71"/>
      <c r="H206" s="38"/>
      <c r="I206" s="10"/>
      <c r="J206" s="9"/>
      <c r="K206" s="65" t="s">
        <v>22</v>
      </c>
      <c r="L206" s="38"/>
      <c r="M206" s="9"/>
      <c r="N206" s="9"/>
      <c r="O206" s="10"/>
    </row>
    <row r="207" spans="1:15" x14ac:dyDescent="0.25">
      <c r="B207" s="41" t="s">
        <v>548</v>
      </c>
      <c r="C207" s="10" t="s">
        <v>77</v>
      </c>
      <c r="D207" s="10"/>
      <c r="E207" s="12"/>
      <c r="F207" s="38"/>
      <c r="G207" s="71"/>
      <c r="H207" s="38"/>
      <c r="I207" s="10"/>
      <c r="J207" s="9"/>
      <c r="K207" s="65" t="s">
        <v>22</v>
      </c>
      <c r="L207" s="38"/>
      <c r="M207" s="9"/>
      <c r="N207" s="9"/>
      <c r="O207" s="10"/>
    </row>
    <row r="208" spans="1:15" x14ac:dyDescent="0.25">
      <c r="B208" s="41" t="s">
        <v>548</v>
      </c>
      <c r="C208" s="10" t="s">
        <v>78</v>
      </c>
      <c r="D208" s="10"/>
      <c r="E208" s="12"/>
      <c r="F208" s="38"/>
      <c r="G208" s="71"/>
      <c r="H208" s="38"/>
      <c r="I208" s="10"/>
      <c r="J208" s="9"/>
      <c r="K208" s="65" t="s">
        <v>22</v>
      </c>
      <c r="L208" s="38"/>
      <c r="M208" s="9"/>
      <c r="N208" s="9"/>
      <c r="O20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AAD5615-9AA1-46A6-8B19-42437F9DE851}">
          <x14:formula1>
            <xm:f>Listas!$C$1:$C$3</xm:f>
          </x14:formula1>
          <xm:sqref>K200:K203 K10:K13 K15:K18 K20:K23 K25:K28 K30:K33 K35:K38 K40:K43 K45:K48 K50:K53 K55:K58 K60:K63 K65:K68 K70:K73 K75:K78 K80:K83 K85:K88 K90:K93 K95:K98 K100:K103 K105:K108 K110:K113 K115:K118 K120:K123 K125:K128 K130:K133 K135:K138 K140:K143 K145:K148 K150:K153 K155:K158 K160:K163 K165:K168 K170:K173 K175:K178 K180:K183 K185:K188 K190:K193 K195:K198 K205:K208</xm:sqref>
        </x14:dataValidation>
        <x14:dataValidation type="list" allowBlank="1" showInputMessage="1" showErrorMessage="1" xr:uid="{4C969F1E-B3DB-4298-AEC2-398C20B6E464}">
          <x14:formula1>
            <xm:f>Listas!$P$2:$P$4</xm:f>
          </x14:formula1>
          <xm:sqref>C10:C13 C15:C18 C20:C23 C25:C28 C30:C33 C35:C38 C40:C43 C45:C48 C50:C53 C55:C58 C60:C63 C65:C68 C70:C73 C75:C78 C80:C83 C85:C88 C90:C93 C95:C98 C100:C103 C105:C108 C110:C113 C115:C118 C120:C123 C125:C128 C130:C133 C135:C138 C140:C143 C145:C148 C150:C153 C155:C158 C160:C163 C165:C168 C170:C173 C175:C178 C180:C183 C185:C188 C190:C193 C195:C198 C200:C203 C205:C208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3B226-04F1-4C8F-B35A-63B9AEB63B57}">
  <sheetPr>
    <tabColor rgb="FF92D050"/>
  </sheetPr>
  <dimension ref="A1:O2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540</v>
      </c>
      <c r="D3" s="17" t="s">
        <v>116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97</v>
      </c>
      <c r="B8" s="23" t="s">
        <v>116</v>
      </c>
      <c r="C8" s="39"/>
      <c r="D8" s="39"/>
      <c r="E8" s="5">
        <f>E9+E14+E19</f>
        <v>0</v>
      </c>
      <c r="F8" s="37"/>
      <c r="G8" s="70"/>
      <c r="H8" s="37"/>
      <c r="I8" s="8">
        <f>AVERAGE(I9,I14,I19)</f>
        <v>0</v>
      </c>
      <c r="J8" s="15"/>
      <c r="K8" s="64"/>
      <c r="L8" s="37"/>
      <c r="M8" s="4"/>
      <c r="N8" s="4"/>
      <c r="O8" s="8">
        <f>AVERAGE(O9,O14,O19)</f>
        <v>0</v>
      </c>
    </row>
    <row r="9" spans="1:15" s="1" customFormat="1" ht="14.25" x14ac:dyDescent="0.25">
      <c r="A9" s="1" t="s">
        <v>517</v>
      </c>
      <c r="B9" s="23" t="s">
        <v>518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519</v>
      </c>
      <c r="B14" s="23" t="s">
        <v>520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521</v>
      </c>
      <c r="B19" s="23" t="s">
        <v>522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5A600486-CF83-4EB2-A73A-E6465313C392}">
          <x14:formula1>
            <xm:f>Listas!$C$1:$C$3</xm:f>
          </x14:formula1>
          <xm:sqref>K15:K18 K10:K13 K20:K23</xm:sqref>
        </x14:dataValidation>
        <x14:dataValidation type="list" allowBlank="1" showInputMessage="1" showErrorMessage="1" xr:uid="{9741A1A5-9955-4D47-9E1F-0BD81C6B1A01}">
          <x14:formula1>
            <xm:f>Listas!$P$2:$P$4</xm:f>
          </x14:formula1>
          <xm:sqref>C10:C13 C15:C18 C20:C23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972BF-2AF4-4D2A-8E1C-E59D7DD83421}">
  <sheetPr>
    <tabColor rgb="FF92D050"/>
  </sheetPr>
  <dimension ref="A1:O1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129</v>
      </c>
      <c r="D3" s="17" t="s">
        <v>99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82</v>
      </c>
      <c r="B8" s="23" t="s">
        <v>99</v>
      </c>
      <c r="C8" s="39"/>
      <c r="D8" s="39"/>
      <c r="E8" s="5">
        <f>E9+E14</f>
        <v>0</v>
      </c>
      <c r="F8" s="37"/>
      <c r="G8" s="70"/>
      <c r="H8" s="37"/>
      <c r="I8" s="8">
        <f>AVERAGE(I9,I14)</f>
        <v>0</v>
      </c>
      <c r="J8" s="15"/>
      <c r="K8" s="64"/>
      <c r="L8" s="37"/>
      <c r="M8" s="4"/>
      <c r="N8" s="4"/>
      <c r="O8" s="8">
        <f>AVERAGE(O9,O14)</f>
        <v>0</v>
      </c>
    </row>
    <row r="9" spans="1:15" s="1" customFormat="1" ht="14.25" x14ac:dyDescent="0.25">
      <c r="A9" s="1" t="s">
        <v>134</v>
      </c>
      <c r="B9" s="23" t="s">
        <v>135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136</v>
      </c>
      <c r="B14" s="23" t="s">
        <v>137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2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2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</sheetData>
  <mergeCells count="12">
    <mergeCell ref="F5:I5"/>
    <mergeCell ref="J5:K5"/>
    <mergeCell ref="B5:E6"/>
    <mergeCell ref="F6:G6"/>
    <mergeCell ref="H6:H7"/>
    <mergeCell ref="I6:I7"/>
    <mergeCell ref="M6:N6"/>
    <mergeCell ref="J6:J7"/>
    <mergeCell ref="K6:K7"/>
    <mergeCell ref="L5:O5"/>
    <mergeCell ref="L6:L7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2902B2-F0D4-4F7B-98AC-1A0CD9012AC2}">
          <x14:formula1>
            <xm:f>Listas!$C$1:$C$3</xm:f>
          </x14:formula1>
          <xm:sqref>K10:K13 K15:K18</xm:sqref>
        </x14:dataValidation>
        <x14:dataValidation type="list" allowBlank="1" showInputMessage="1" showErrorMessage="1" xr:uid="{40CC75C0-1F25-4E73-B7B4-C9A67949EB64}">
          <x14:formula1>
            <xm:f>Listas!$P$2:$P$4</xm:f>
          </x14:formula1>
          <xm:sqref>C10:C13 C15:C18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L18"/>
  <sheetViews>
    <sheetView showGridLines="0" zoomScale="90" zoomScaleNormal="90"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 activeCell="B7" sqref="B7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6" width="15.7109375" style="6" customWidth="1"/>
    <col min="7" max="7" width="17.7109375" style="6" customWidth="1"/>
    <col min="8" max="8" width="40.7109375" style="6" customWidth="1"/>
    <col min="9" max="9" width="15.7109375" style="6" customWidth="1"/>
    <col min="10" max="10" width="25.7109375" style="6" customWidth="1"/>
    <col min="11" max="12" width="15.7109375" style="6" customWidth="1"/>
    <col min="13" max="16384" width="11.42578125" style="6"/>
  </cols>
  <sheetData>
    <row r="1" spans="1:12" s="1" customFormat="1" ht="14.25" x14ac:dyDescent="0.25">
      <c r="B1" s="1" t="s">
        <v>0</v>
      </c>
      <c r="C1" s="1" t="s">
        <v>126</v>
      </c>
      <c r="D1" s="18" t="s">
        <v>98</v>
      </c>
      <c r="I1" s="2"/>
      <c r="J1" s="2"/>
    </row>
    <row r="2" spans="1:12" s="1" customFormat="1" ht="14.25" x14ac:dyDescent="0.25">
      <c r="B2" s="1" t="s">
        <v>80</v>
      </c>
      <c r="C2" s="1" t="s">
        <v>541</v>
      </c>
      <c r="D2" s="17" t="s">
        <v>58</v>
      </c>
      <c r="I2" s="2"/>
      <c r="J2" s="2"/>
    </row>
    <row r="3" spans="1:12" s="1" customFormat="1" ht="14.25" x14ac:dyDescent="0.25">
      <c r="I3" s="2"/>
      <c r="J3" s="2"/>
    </row>
    <row r="4" spans="1:12" s="34" customFormat="1" ht="15" customHeight="1" x14ac:dyDescent="0.25">
      <c r="B4" s="46" t="s">
        <v>79</v>
      </c>
      <c r="C4" s="44"/>
      <c r="D4" s="44"/>
      <c r="E4" s="45"/>
      <c r="F4" s="46" t="s">
        <v>21</v>
      </c>
      <c r="G4" s="44"/>
      <c r="H4" s="44"/>
      <c r="I4" s="44"/>
      <c r="J4" s="44" t="s">
        <v>62</v>
      </c>
      <c r="K4" s="44"/>
      <c r="L4" s="45"/>
    </row>
    <row r="5" spans="1:12" s="3" customFormat="1" ht="75" customHeight="1" x14ac:dyDescent="0.25">
      <c r="B5" s="43" t="s">
        <v>67</v>
      </c>
      <c r="C5" s="43" t="s">
        <v>68</v>
      </c>
      <c r="D5" s="43" t="s">
        <v>69</v>
      </c>
      <c r="E5" s="43" t="s">
        <v>41</v>
      </c>
      <c r="F5" s="16" t="s">
        <v>42</v>
      </c>
      <c r="G5" s="16" t="s">
        <v>51</v>
      </c>
      <c r="H5" s="36" t="s">
        <v>52</v>
      </c>
      <c r="I5" s="16" t="s">
        <v>162</v>
      </c>
      <c r="J5" s="16" t="s">
        <v>59</v>
      </c>
      <c r="K5" s="16" t="s">
        <v>60</v>
      </c>
      <c r="L5" s="16" t="s">
        <v>61</v>
      </c>
    </row>
    <row r="6" spans="1:12" s="1" customFormat="1" ht="14.25" x14ac:dyDescent="0.25">
      <c r="B6" s="23" t="s">
        <v>164</v>
      </c>
      <c r="C6" s="39"/>
      <c r="D6" s="40"/>
      <c r="E6" s="5">
        <f>E7+E11+E15</f>
        <v>0</v>
      </c>
      <c r="F6" s="4"/>
      <c r="G6" s="7"/>
      <c r="H6" s="37"/>
      <c r="I6" s="8">
        <f>AVERAGE(I7,I11,I15)</f>
        <v>0</v>
      </c>
      <c r="J6" s="15"/>
      <c r="K6" s="5">
        <f>K7+K11+K15</f>
        <v>0</v>
      </c>
      <c r="L6" s="5">
        <f>L7+L11+L15</f>
        <v>0</v>
      </c>
    </row>
    <row r="7" spans="1:12" s="1" customFormat="1" ht="14.25" x14ac:dyDescent="0.25">
      <c r="A7" s="1" t="s">
        <v>130</v>
      </c>
      <c r="B7" s="23" t="s">
        <v>131</v>
      </c>
      <c r="C7" s="39"/>
      <c r="D7" s="40"/>
      <c r="E7" s="5">
        <f>SUM(E8:E10)</f>
        <v>0</v>
      </c>
      <c r="F7" s="4"/>
      <c r="G7" s="7"/>
      <c r="H7" s="37"/>
      <c r="I7" s="8">
        <f>IFERROR(AVERAGE(I8:I10),0)</f>
        <v>0</v>
      </c>
      <c r="J7" s="15"/>
      <c r="K7" s="5">
        <f t="shared" ref="K7:L7" si="0">SUM(K8:K10)</f>
        <v>0</v>
      </c>
      <c r="L7" s="5">
        <f t="shared" si="0"/>
        <v>0</v>
      </c>
    </row>
    <row r="8" spans="1:12" x14ac:dyDescent="0.25">
      <c r="B8" s="10" t="s">
        <v>70</v>
      </c>
      <c r="C8" s="9" t="s">
        <v>71</v>
      </c>
      <c r="D8" s="41" t="s">
        <v>72</v>
      </c>
      <c r="E8" s="12"/>
      <c r="F8" s="9" t="s">
        <v>43</v>
      </c>
      <c r="G8" s="11"/>
      <c r="H8" s="38"/>
      <c r="I8" s="10"/>
      <c r="J8" s="9" t="s">
        <v>32</v>
      </c>
      <c r="K8" s="12"/>
      <c r="L8" s="12"/>
    </row>
    <row r="9" spans="1:12" x14ac:dyDescent="0.25">
      <c r="B9" s="10" t="s">
        <v>70</v>
      </c>
      <c r="C9" s="9" t="s">
        <v>73</v>
      </c>
      <c r="D9" s="41" t="s">
        <v>74</v>
      </c>
      <c r="E9" s="12"/>
      <c r="F9" s="9" t="s">
        <v>43</v>
      </c>
      <c r="G9" s="11"/>
      <c r="H9" s="38"/>
      <c r="I9" s="10"/>
      <c r="J9" s="9" t="s">
        <v>32</v>
      </c>
      <c r="K9" s="12"/>
      <c r="L9" s="12"/>
    </row>
    <row r="10" spans="1:12" x14ac:dyDescent="0.25">
      <c r="B10" s="10" t="s">
        <v>70</v>
      </c>
      <c r="C10" s="9" t="s">
        <v>75</v>
      </c>
      <c r="D10" s="41" t="s">
        <v>76</v>
      </c>
      <c r="E10" s="12"/>
      <c r="F10" s="9" t="s">
        <v>43</v>
      </c>
      <c r="G10" s="11"/>
      <c r="H10" s="38"/>
      <c r="I10" s="10"/>
      <c r="J10" s="9" t="s">
        <v>32</v>
      </c>
      <c r="K10" s="12"/>
      <c r="L10" s="12"/>
    </row>
    <row r="11" spans="1:12" s="1" customFormat="1" ht="14.25" x14ac:dyDescent="0.25">
      <c r="A11" s="1" t="s">
        <v>130</v>
      </c>
      <c r="B11" s="23" t="s">
        <v>132</v>
      </c>
      <c r="C11" s="39"/>
      <c r="D11" s="40"/>
      <c r="E11" s="5">
        <f>SUM(E12:E14)</f>
        <v>0</v>
      </c>
      <c r="F11" s="4"/>
      <c r="G11" s="7"/>
      <c r="H11" s="37"/>
      <c r="I11" s="8">
        <f>IFERROR(AVERAGE(I12:I14),0)</f>
        <v>0</v>
      </c>
      <c r="J11" s="37"/>
      <c r="K11" s="5">
        <f t="shared" ref="K11:L11" si="1">SUM(K12:K14)</f>
        <v>0</v>
      </c>
      <c r="L11" s="5">
        <f t="shared" si="1"/>
        <v>0</v>
      </c>
    </row>
    <row r="12" spans="1:12" x14ac:dyDescent="0.25">
      <c r="B12" s="10" t="s">
        <v>70</v>
      </c>
      <c r="C12" s="9" t="s">
        <v>71</v>
      </c>
      <c r="D12" s="41" t="s">
        <v>72</v>
      </c>
      <c r="E12" s="12"/>
      <c r="F12" s="9" t="s">
        <v>43</v>
      </c>
      <c r="G12" s="11"/>
      <c r="H12" s="38"/>
      <c r="I12" s="10"/>
      <c r="J12" s="9" t="s">
        <v>32</v>
      </c>
      <c r="K12" s="12"/>
      <c r="L12" s="12"/>
    </row>
    <row r="13" spans="1:12" x14ac:dyDescent="0.25">
      <c r="B13" s="10" t="s">
        <v>70</v>
      </c>
      <c r="C13" s="9" t="s">
        <v>73</v>
      </c>
      <c r="D13" s="41" t="s">
        <v>74</v>
      </c>
      <c r="E13" s="12"/>
      <c r="F13" s="9" t="s">
        <v>43</v>
      </c>
      <c r="G13" s="11"/>
      <c r="H13" s="38"/>
      <c r="I13" s="10"/>
      <c r="J13" s="9" t="s">
        <v>32</v>
      </c>
      <c r="K13" s="12"/>
      <c r="L13" s="12"/>
    </row>
    <row r="14" spans="1:12" x14ac:dyDescent="0.25">
      <c r="B14" s="10" t="s">
        <v>70</v>
      </c>
      <c r="C14" s="9" t="s">
        <v>75</v>
      </c>
      <c r="D14" s="41" t="s">
        <v>76</v>
      </c>
      <c r="E14" s="12"/>
      <c r="F14" s="9" t="s">
        <v>43</v>
      </c>
      <c r="G14" s="11"/>
      <c r="H14" s="38"/>
      <c r="I14" s="10"/>
      <c r="J14" s="9" t="s">
        <v>32</v>
      </c>
      <c r="K14" s="12"/>
      <c r="L14" s="12"/>
    </row>
    <row r="15" spans="1:12" s="1" customFormat="1" ht="14.25" x14ac:dyDescent="0.25">
      <c r="A15" s="1" t="s">
        <v>130</v>
      </c>
      <c r="B15" s="23" t="s">
        <v>133</v>
      </c>
      <c r="C15" s="39"/>
      <c r="D15" s="40"/>
      <c r="E15" s="5">
        <f>SUM(E16:E18)</f>
        <v>0</v>
      </c>
      <c r="F15" s="4"/>
      <c r="G15" s="7"/>
      <c r="H15" s="37"/>
      <c r="I15" s="8">
        <f>IFERROR(AVERAGE(I16:I18),0)</f>
        <v>0</v>
      </c>
      <c r="J15" s="37"/>
      <c r="K15" s="5">
        <f t="shared" ref="K15:L15" si="2">SUM(K16:K18)</f>
        <v>0</v>
      </c>
      <c r="L15" s="5">
        <f t="shared" si="2"/>
        <v>0</v>
      </c>
    </row>
    <row r="16" spans="1:12" x14ac:dyDescent="0.25">
      <c r="B16" s="10" t="s">
        <v>70</v>
      </c>
      <c r="C16" s="9" t="s">
        <v>71</v>
      </c>
      <c r="D16" s="41" t="s">
        <v>72</v>
      </c>
      <c r="E16" s="12"/>
      <c r="F16" s="9" t="s">
        <v>43</v>
      </c>
      <c r="G16" s="11"/>
      <c r="H16" s="38"/>
      <c r="I16" s="10"/>
      <c r="J16" s="9" t="s">
        <v>32</v>
      </c>
      <c r="K16" s="12"/>
      <c r="L16" s="12"/>
    </row>
    <row r="17" spans="2:12" x14ac:dyDescent="0.25">
      <c r="B17" s="10" t="s">
        <v>70</v>
      </c>
      <c r="C17" s="9" t="s">
        <v>73</v>
      </c>
      <c r="D17" s="41" t="s">
        <v>74</v>
      </c>
      <c r="E17" s="12"/>
      <c r="F17" s="9" t="s">
        <v>43</v>
      </c>
      <c r="G17" s="11"/>
      <c r="H17" s="38"/>
      <c r="I17" s="10"/>
      <c r="J17" s="9" t="s">
        <v>32</v>
      </c>
      <c r="K17" s="12"/>
      <c r="L17" s="12"/>
    </row>
    <row r="18" spans="2:12" x14ac:dyDescent="0.25">
      <c r="B18" s="10" t="s">
        <v>70</v>
      </c>
      <c r="C18" s="9" t="s">
        <v>75</v>
      </c>
      <c r="D18" s="41" t="s">
        <v>76</v>
      </c>
      <c r="E18" s="12"/>
      <c r="F18" s="9" t="s">
        <v>43</v>
      </c>
      <c r="G18" s="11"/>
      <c r="H18" s="38"/>
      <c r="I18" s="10"/>
      <c r="J18" s="9" t="s">
        <v>32</v>
      </c>
      <c r="K18" s="12"/>
      <c r="L18" s="12"/>
    </row>
  </sheetData>
  <mergeCells count="3">
    <mergeCell ref="B4:E4"/>
    <mergeCell ref="F4:I4"/>
    <mergeCell ref="J4:L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AAFF0663-D05F-46E2-92F2-31FB7697E200}">
          <x14:formula1>
            <xm:f>Listas!$K$1:$K$7</xm:f>
          </x14:formula1>
          <xm:sqref>F12:F14 F8:F10 F16:F18</xm:sqref>
        </x14:dataValidation>
        <x14:dataValidation type="list" allowBlank="1" showInputMessage="1" showErrorMessage="1" xr:uid="{0A6912AA-1510-4E04-8384-45EE67168E7F}">
          <x14:formula1>
            <xm:f>Listas!$N$1:$N$5</xm:f>
          </x14:formula1>
          <xm:sqref>J8:J10 J12:J14 J16:J18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B8:B10 B16:B18 B12:B14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5" sqref="P5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5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42" customWidth="1"/>
  </cols>
  <sheetData>
    <row r="1" spans="1:16" x14ac:dyDescent="0.25">
      <c r="A1" t="s">
        <v>3</v>
      </c>
      <c r="C1" s="14" t="s">
        <v>22</v>
      </c>
      <c r="E1" t="s">
        <v>32</v>
      </c>
      <c r="G1" t="s">
        <v>32</v>
      </c>
      <c r="I1" t="s">
        <v>40</v>
      </c>
      <c r="K1" s="35" t="s">
        <v>43</v>
      </c>
      <c r="L1" s="14" t="s">
        <v>44</v>
      </c>
      <c r="N1" t="s">
        <v>32</v>
      </c>
      <c r="P1" t="s">
        <v>70</v>
      </c>
    </row>
    <row r="2" spans="1:16" x14ac:dyDescent="0.25">
      <c r="A2" t="s">
        <v>4</v>
      </c>
      <c r="C2" s="14">
        <v>1</v>
      </c>
      <c r="E2" t="s">
        <v>28</v>
      </c>
      <c r="G2" t="s">
        <v>30</v>
      </c>
      <c r="I2" t="s">
        <v>33</v>
      </c>
      <c r="K2" s="35" t="s">
        <v>50</v>
      </c>
      <c r="L2" s="14">
        <v>1</v>
      </c>
      <c r="N2" t="s">
        <v>63</v>
      </c>
      <c r="P2" t="s">
        <v>77</v>
      </c>
    </row>
    <row r="3" spans="1:16" x14ac:dyDescent="0.25">
      <c r="A3" t="s">
        <v>5</v>
      </c>
      <c r="C3" s="14">
        <v>0</v>
      </c>
      <c r="E3" t="s">
        <v>29</v>
      </c>
      <c r="G3" t="s">
        <v>31</v>
      </c>
      <c r="I3" t="s">
        <v>35</v>
      </c>
      <c r="K3" s="35" t="s">
        <v>49</v>
      </c>
      <c r="L3" s="14">
        <v>4</v>
      </c>
      <c r="N3" t="s">
        <v>64</v>
      </c>
      <c r="P3" t="s">
        <v>78</v>
      </c>
    </row>
    <row r="4" spans="1:16" x14ac:dyDescent="0.25">
      <c r="A4" t="s">
        <v>6</v>
      </c>
      <c r="I4" t="s">
        <v>34</v>
      </c>
      <c r="K4" s="35" t="s">
        <v>48</v>
      </c>
      <c r="L4" s="14">
        <v>5</v>
      </c>
      <c r="N4" t="s">
        <v>65</v>
      </c>
      <c r="P4" t="s">
        <v>549</v>
      </c>
    </row>
    <row r="5" spans="1:16" x14ac:dyDescent="0.25">
      <c r="A5" t="s">
        <v>7</v>
      </c>
      <c r="I5" t="s">
        <v>36</v>
      </c>
      <c r="K5" s="35" t="s">
        <v>45</v>
      </c>
      <c r="L5" s="14">
        <v>6</v>
      </c>
      <c r="N5" t="s">
        <v>66</v>
      </c>
    </row>
    <row r="6" spans="1:16" x14ac:dyDescent="0.25">
      <c r="A6" t="s">
        <v>8</v>
      </c>
      <c r="I6" t="s">
        <v>37</v>
      </c>
      <c r="K6" s="35" t="s">
        <v>46</v>
      </c>
      <c r="L6" s="14">
        <v>7</v>
      </c>
    </row>
    <row r="7" spans="1:16" x14ac:dyDescent="0.25">
      <c r="A7" t="s">
        <v>9</v>
      </c>
      <c r="I7" t="s">
        <v>38</v>
      </c>
      <c r="K7" s="35" t="s">
        <v>47</v>
      </c>
    </row>
    <row r="8" spans="1:16" x14ac:dyDescent="0.25">
      <c r="A8" t="s">
        <v>10</v>
      </c>
      <c r="I8" t="s">
        <v>39</v>
      </c>
    </row>
    <row r="9" spans="1:16" x14ac:dyDescent="0.25">
      <c r="A9" t="s">
        <v>11</v>
      </c>
    </row>
    <row r="10" spans="1:16" x14ac:dyDescent="0.25">
      <c r="A10" t="s">
        <v>12</v>
      </c>
    </row>
    <row r="11" spans="1:16" x14ac:dyDescent="0.25">
      <c r="A11" t="s">
        <v>13</v>
      </c>
    </row>
    <row r="12" spans="1:16" x14ac:dyDescent="0.25">
      <c r="A12" t="s">
        <v>14</v>
      </c>
    </row>
    <row r="13" spans="1:16" x14ac:dyDescent="0.25">
      <c r="A13" t="s">
        <v>15</v>
      </c>
    </row>
    <row r="14" spans="1:16" x14ac:dyDescent="0.25">
      <c r="A14" t="s">
        <v>16</v>
      </c>
    </row>
    <row r="15" spans="1:16" x14ac:dyDescent="0.25">
      <c r="A15" t="s">
        <v>17</v>
      </c>
    </row>
    <row r="16" spans="1:16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EACC-37CC-4EB9-966F-D428C871D209}">
  <sheetPr>
    <tabColor rgb="FF92D050"/>
  </sheetPr>
  <dimension ref="A1:O3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128</v>
      </c>
      <c r="D3" s="17" t="s">
        <v>100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83</v>
      </c>
      <c r="B8" s="23" t="s">
        <v>100</v>
      </c>
      <c r="C8" s="39"/>
      <c r="D8" s="39"/>
      <c r="E8" s="5">
        <f>E9+E14+E19+E24+E29</f>
        <v>0</v>
      </c>
      <c r="F8" s="37"/>
      <c r="G8" s="70"/>
      <c r="H8" s="37"/>
      <c r="I8" s="8">
        <f>AVERAGE(I9,I14,I19,I24,I29)</f>
        <v>0</v>
      </c>
      <c r="J8" s="15"/>
      <c r="K8" s="64"/>
      <c r="L8" s="37"/>
      <c r="M8" s="4"/>
      <c r="N8" s="4"/>
      <c r="O8" s="8">
        <f>AVERAGE(O9,O14,O19,O24,O29)</f>
        <v>0</v>
      </c>
    </row>
    <row r="9" spans="1:15" s="1" customFormat="1" ht="14.25" x14ac:dyDescent="0.25">
      <c r="A9" s="1" t="s">
        <v>165</v>
      </c>
      <c r="B9" s="23" t="s">
        <v>166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167</v>
      </c>
      <c r="B14" s="23" t="s">
        <v>168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169</v>
      </c>
      <c r="B19" s="23" t="s">
        <v>170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173</v>
      </c>
      <c r="B24" s="23" t="s">
        <v>174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171</v>
      </c>
      <c r="B29" s="23" t="s">
        <v>172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10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10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10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2:15" x14ac:dyDescent="0.25">
      <c r="B33" s="41" t="s">
        <v>548</v>
      </c>
      <c r="C33" s="10" t="s">
        <v>78</v>
      </c>
      <c r="D33" s="10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</sheetData>
  <mergeCells count="12">
    <mergeCell ref="B5:E6"/>
    <mergeCell ref="F5:I5"/>
    <mergeCell ref="J5:K5"/>
    <mergeCell ref="L5:O5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B642869-43D0-4CBB-847A-843284D167D8}">
          <x14:formula1>
            <xm:f>Listas!$C$1:$C$3</xm:f>
          </x14:formula1>
          <xm:sqref>K25:K28 K10:K13 K15:K18 K20:K23 K30:K33</xm:sqref>
        </x14:dataValidation>
        <x14:dataValidation type="list" allowBlank="1" showInputMessage="1" showErrorMessage="1" xr:uid="{E38CF6D1-9DB4-4476-A017-59A786E7D714}">
          <x14:formula1>
            <xm:f>Listas!$P$2:$P$4</xm:f>
          </x14:formula1>
          <xm:sqref>C10:C13 C15:C18 C20:C23 C25:C28 C30:C33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O6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525</v>
      </c>
      <c r="D3" s="17" t="s">
        <v>101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84</v>
      </c>
      <c r="B8" s="23" t="s">
        <v>101</v>
      </c>
      <c r="C8" s="39"/>
      <c r="D8" s="39"/>
      <c r="E8" s="5">
        <f>E9+E14+E19+E24+E29+E34+E39+E44+E49+E54+E59+E64</f>
        <v>0</v>
      </c>
      <c r="F8" s="37"/>
      <c r="G8" s="70"/>
      <c r="H8" s="37"/>
      <c r="I8" s="8">
        <f>AVERAGE(I9,I14,I19,I24,I29,I34,I39,I44,I49,I54,I59,I64)</f>
        <v>0</v>
      </c>
      <c r="J8" s="15"/>
      <c r="K8" s="15"/>
      <c r="L8" s="37"/>
      <c r="M8" s="4"/>
      <c r="N8" s="4"/>
      <c r="O8" s="8">
        <f>AVERAGE(O9,O14,O19,O24,O29,O34,O39,O44,O49,O54,O59,O64)</f>
        <v>0</v>
      </c>
    </row>
    <row r="9" spans="1:15" s="1" customFormat="1" ht="14.25" x14ac:dyDescent="0.25">
      <c r="A9" s="1" t="s">
        <v>138</v>
      </c>
      <c r="B9" s="23" t="s">
        <v>139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15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10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10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10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10" t="s">
        <v>22</v>
      </c>
      <c r="L13" s="38"/>
      <c r="M13" s="9"/>
      <c r="N13" s="9"/>
      <c r="O13" s="10"/>
    </row>
    <row r="14" spans="1:15" s="1" customFormat="1" ht="14.25" x14ac:dyDescent="0.25">
      <c r="A14" s="1" t="s">
        <v>140</v>
      </c>
      <c r="B14" s="23" t="s">
        <v>141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15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10"/>
      <c r="E15" s="12"/>
      <c r="F15" s="38"/>
      <c r="G15" s="71"/>
      <c r="H15" s="38"/>
      <c r="I15" s="10"/>
      <c r="J15" s="9"/>
      <c r="K15" s="10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10"/>
      <c r="E16" s="12"/>
      <c r="F16" s="38"/>
      <c r="G16" s="71"/>
      <c r="H16" s="38"/>
      <c r="I16" s="10"/>
      <c r="J16" s="9"/>
      <c r="K16" s="10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10"/>
      <c r="E17" s="12"/>
      <c r="F17" s="38"/>
      <c r="G17" s="71"/>
      <c r="H17" s="38"/>
      <c r="I17" s="10"/>
      <c r="J17" s="9"/>
      <c r="K17" s="10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10"/>
      <c r="E18" s="12"/>
      <c r="F18" s="38"/>
      <c r="G18" s="71"/>
      <c r="H18" s="38"/>
      <c r="I18" s="10"/>
      <c r="J18" s="9"/>
      <c r="K18" s="10" t="s">
        <v>22</v>
      </c>
      <c r="L18" s="38"/>
      <c r="M18" s="9"/>
      <c r="N18" s="9"/>
      <c r="O18" s="10"/>
    </row>
    <row r="19" spans="1:15" s="1" customFormat="1" ht="14.25" x14ac:dyDescent="0.25">
      <c r="A19" s="1" t="s">
        <v>142</v>
      </c>
      <c r="B19" s="23" t="s">
        <v>143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15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10"/>
      <c r="E20" s="12"/>
      <c r="F20" s="38"/>
      <c r="G20" s="71"/>
      <c r="H20" s="38"/>
      <c r="I20" s="10"/>
      <c r="J20" s="9"/>
      <c r="K20" s="10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10"/>
      <c r="E21" s="12"/>
      <c r="F21" s="38"/>
      <c r="G21" s="71"/>
      <c r="H21" s="38"/>
      <c r="I21" s="10"/>
      <c r="J21" s="9"/>
      <c r="K21" s="10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10"/>
      <c r="E22" s="12"/>
      <c r="F22" s="38"/>
      <c r="G22" s="71"/>
      <c r="H22" s="38"/>
      <c r="I22" s="10"/>
      <c r="J22" s="9"/>
      <c r="K22" s="10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10"/>
      <c r="E23" s="12"/>
      <c r="F23" s="38"/>
      <c r="G23" s="71"/>
      <c r="H23" s="38"/>
      <c r="I23" s="10"/>
      <c r="J23" s="9"/>
      <c r="K23" s="10" t="s">
        <v>22</v>
      </c>
      <c r="L23" s="38"/>
      <c r="M23" s="9"/>
      <c r="N23" s="9"/>
      <c r="O23" s="10"/>
    </row>
    <row r="24" spans="1:15" s="1" customFormat="1" ht="14.25" x14ac:dyDescent="0.25">
      <c r="A24" s="1" t="s">
        <v>144</v>
      </c>
      <c r="B24" s="23" t="s">
        <v>145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15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10"/>
      <c r="E25" s="12"/>
      <c r="F25" s="38"/>
      <c r="G25" s="71"/>
      <c r="H25" s="38"/>
      <c r="I25" s="10"/>
      <c r="J25" s="9"/>
      <c r="K25" s="10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10"/>
      <c r="E26" s="12"/>
      <c r="F26" s="38"/>
      <c r="G26" s="71"/>
      <c r="H26" s="38"/>
      <c r="I26" s="10"/>
      <c r="J26" s="9"/>
      <c r="K26" s="10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10"/>
      <c r="E27" s="12"/>
      <c r="F27" s="38"/>
      <c r="G27" s="71"/>
      <c r="H27" s="38"/>
      <c r="I27" s="10"/>
      <c r="J27" s="9"/>
      <c r="K27" s="10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10"/>
      <c r="E28" s="12"/>
      <c r="F28" s="38"/>
      <c r="G28" s="71"/>
      <c r="H28" s="38"/>
      <c r="I28" s="10"/>
      <c r="J28" s="9"/>
      <c r="K28" s="10" t="s">
        <v>22</v>
      </c>
      <c r="L28" s="38"/>
      <c r="M28" s="9"/>
      <c r="N28" s="9"/>
      <c r="O28" s="10"/>
    </row>
    <row r="29" spans="1:15" s="1" customFormat="1" ht="14.25" x14ac:dyDescent="0.25">
      <c r="A29" s="1" t="s">
        <v>146</v>
      </c>
      <c r="B29" s="23" t="s">
        <v>147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15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10"/>
      <c r="E30" s="12"/>
      <c r="F30" s="38"/>
      <c r="G30" s="71"/>
      <c r="H30" s="38"/>
      <c r="I30" s="10"/>
      <c r="J30" s="9"/>
      <c r="K30" s="10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10"/>
      <c r="E31" s="12"/>
      <c r="F31" s="38"/>
      <c r="G31" s="71"/>
      <c r="H31" s="38"/>
      <c r="I31" s="10"/>
      <c r="J31" s="9"/>
      <c r="K31" s="10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10"/>
      <c r="E32" s="12"/>
      <c r="F32" s="38"/>
      <c r="G32" s="71"/>
      <c r="H32" s="38"/>
      <c r="I32" s="10"/>
      <c r="J32" s="9"/>
      <c r="K32" s="10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10"/>
      <c r="E33" s="12"/>
      <c r="F33" s="38"/>
      <c r="G33" s="71"/>
      <c r="H33" s="38"/>
      <c r="I33" s="10"/>
      <c r="J33" s="9"/>
      <c r="K33" s="10" t="s">
        <v>22</v>
      </c>
      <c r="L33" s="38"/>
      <c r="M33" s="9"/>
      <c r="N33" s="9"/>
      <c r="O33" s="10"/>
    </row>
    <row r="34" spans="1:15" s="1" customFormat="1" ht="14.25" x14ac:dyDescent="0.25">
      <c r="A34" s="1" t="s">
        <v>148</v>
      </c>
      <c r="B34" s="23" t="s">
        <v>149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15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10"/>
      <c r="E35" s="12"/>
      <c r="F35" s="38"/>
      <c r="G35" s="71"/>
      <c r="H35" s="38"/>
      <c r="I35" s="10"/>
      <c r="J35" s="9"/>
      <c r="K35" s="10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10"/>
      <c r="E36" s="12"/>
      <c r="F36" s="38"/>
      <c r="G36" s="71"/>
      <c r="H36" s="38"/>
      <c r="I36" s="10"/>
      <c r="J36" s="9"/>
      <c r="K36" s="10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10"/>
      <c r="E37" s="12"/>
      <c r="F37" s="38"/>
      <c r="G37" s="71"/>
      <c r="H37" s="38"/>
      <c r="I37" s="10"/>
      <c r="J37" s="9"/>
      <c r="K37" s="10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10"/>
      <c r="E38" s="12"/>
      <c r="F38" s="38"/>
      <c r="G38" s="71"/>
      <c r="H38" s="38"/>
      <c r="I38" s="10"/>
      <c r="J38" s="9"/>
      <c r="K38" s="10" t="s">
        <v>22</v>
      </c>
      <c r="L38" s="38"/>
      <c r="M38" s="9"/>
      <c r="N38" s="9"/>
      <c r="O38" s="10"/>
    </row>
    <row r="39" spans="1:15" s="1" customFormat="1" ht="14.25" x14ac:dyDescent="0.25">
      <c r="A39" s="1" t="s">
        <v>150</v>
      </c>
      <c r="B39" s="23" t="s">
        <v>151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15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10"/>
      <c r="E40" s="12"/>
      <c r="F40" s="38"/>
      <c r="G40" s="71"/>
      <c r="H40" s="38"/>
      <c r="I40" s="10"/>
      <c r="J40" s="9"/>
      <c r="K40" s="10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10"/>
      <c r="E41" s="12"/>
      <c r="F41" s="38"/>
      <c r="G41" s="71"/>
      <c r="H41" s="38"/>
      <c r="I41" s="10"/>
      <c r="J41" s="9"/>
      <c r="K41" s="10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10"/>
      <c r="E42" s="12"/>
      <c r="F42" s="38"/>
      <c r="G42" s="71"/>
      <c r="H42" s="38"/>
      <c r="I42" s="10"/>
      <c r="J42" s="9"/>
      <c r="K42" s="10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10"/>
      <c r="E43" s="12"/>
      <c r="F43" s="38"/>
      <c r="G43" s="71"/>
      <c r="H43" s="38"/>
      <c r="I43" s="10"/>
      <c r="J43" s="9"/>
      <c r="K43" s="10" t="s">
        <v>22</v>
      </c>
      <c r="L43" s="38"/>
      <c r="M43" s="9"/>
      <c r="N43" s="9"/>
      <c r="O43" s="10"/>
    </row>
    <row r="44" spans="1:15" s="1" customFormat="1" ht="14.25" x14ac:dyDescent="0.25">
      <c r="A44" s="1" t="s">
        <v>152</v>
      </c>
      <c r="B44" s="23" t="s">
        <v>153</v>
      </c>
      <c r="C44" s="39"/>
      <c r="D44" s="39"/>
      <c r="E44" s="5">
        <f>SUM(E45:E48)</f>
        <v>0</v>
      </c>
      <c r="F44" s="37"/>
      <c r="G44" s="70"/>
      <c r="H44" s="37"/>
      <c r="I44" s="8">
        <f>IFERROR(AVERAGE(I45:I48),0)</f>
        <v>0</v>
      </c>
      <c r="J44" s="15"/>
      <c r="K44" s="15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10"/>
      <c r="E45" s="12"/>
      <c r="F45" s="38"/>
      <c r="G45" s="71"/>
      <c r="H45" s="38"/>
      <c r="I45" s="10"/>
      <c r="J45" s="9"/>
      <c r="K45" s="10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10"/>
      <c r="E46" s="12"/>
      <c r="F46" s="38"/>
      <c r="G46" s="71"/>
      <c r="H46" s="38"/>
      <c r="I46" s="10"/>
      <c r="J46" s="9"/>
      <c r="K46" s="10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10"/>
      <c r="E47" s="12"/>
      <c r="F47" s="38"/>
      <c r="G47" s="71"/>
      <c r="H47" s="38"/>
      <c r="I47" s="10"/>
      <c r="J47" s="9"/>
      <c r="K47" s="10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10"/>
      <c r="E48" s="12"/>
      <c r="F48" s="38"/>
      <c r="G48" s="71"/>
      <c r="H48" s="38"/>
      <c r="I48" s="10"/>
      <c r="J48" s="9"/>
      <c r="K48" s="10" t="s">
        <v>22</v>
      </c>
      <c r="L48" s="38"/>
      <c r="M48" s="9"/>
      <c r="N48" s="9"/>
      <c r="O48" s="10"/>
    </row>
    <row r="49" spans="1:15" s="1" customFormat="1" ht="14.25" x14ac:dyDescent="0.25">
      <c r="A49" s="1" t="s">
        <v>154</v>
      </c>
      <c r="B49" s="23" t="s">
        <v>155</v>
      </c>
      <c r="C49" s="39"/>
      <c r="D49" s="39"/>
      <c r="E49" s="5">
        <f>SUM(E50:E53)</f>
        <v>0</v>
      </c>
      <c r="F49" s="37"/>
      <c r="G49" s="70"/>
      <c r="H49" s="37"/>
      <c r="I49" s="8">
        <f>IFERROR(AVERAGE(I50:I53),0)</f>
        <v>0</v>
      </c>
      <c r="J49" s="15"/>
      <c r="K49" s="15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10"/>
      <c r="E50" s="12"/>
      <c r="F50" s="38"/>
      <c r="G50" s="71"/>
      <c r="H50" s="38"/>
      <c r="I50" s="10"/>
      <c r="J50" s="9"/>
      <c r="K50" s="10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10"/>
      <c r="E51" s="12"/>
      <c r="F51" s="38"/>
      <c r="G51" s="71"/>
      <c r="H51" s="38"/>
      <c r="I51" s="10"/>
      <c r="J51" s="9"/>
      <c r="K51" s="10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10"/>
      <c r="E52" s="12"/>
      <c r="F52" s="38"/>
      <c r="G52" s="71"/>
      <c r="H52" s="38"/>
      <c r="I52" s="10"/>
      <c r="J52" s="9"/>
      <c r="K52" s="10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10"/>
      <c r="E53" s="12"/>
      <c r="F53" s="38"/>
      <c r="G53" s="71"/>
      <c r="H53" s="38"/>
      <c r="I53" s="10"/>
      <c r="J53" s="9"/>
      <c r="K53" s="10" t="s">
        <v>22</v>
      </c>
      <c r="L53" s="38"/>
      <c r="M53" s="9"/>
      <c r="N53" s="9"/>
      <c r="O53" s="10"/>
    </row>
    <row r="54" spans="1:15" s="1" customFormat="1" ht="14.25" x14ac:dyDescent="0.25">
      <c r="A54" s="1" t="s">
        <v>156</v>
      </c>
      <c r="B54" s="23" t="s">
        <v>157</v>
      </c>
      <c r="C54" s="39"/>
      <c r="D54" s="39"/>
      <c r="E54" s="5">
        <f>SUM(E55:E58)</f>
        <v>0</v>
      </c>
      <c r="F54" s="37"/>
      <c r="G54" s="70"/>
      <c r="H54" s="37"/>
      <c r="I54" s="8">
        <f>IFERROR(AVERAGE(I55:I58),0)</f>
        <v>0</v>
      </c>
      <c r="J54" s="15"/>
      <c r="K54" s="15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10"/>
      <c r="E55" s="12"/>
      <c r="F55" s="38"/>
      <c r="G55" s="71"/>
      <c r="H55" s="38"/>
      <c r="I55" s="10"/>
      <c r="J55" s="9"/>
      <c r="K55" s="10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10"/>
      <c r="E56" s="12"/>
      <c r="F56" s="38"/>
      <c r="G56" s="71"/>
      <c r="H56" s="38"/>
      <c r="I56" s="10"/>
      <c r="J56" s="9"/>
      <c r="K56" s="10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10"/>
      <c r="E57" s="12"/>
      <c r="F57" s="38"/>
      <c r="G57" s="71"/>
      <c r="H57" s="38"/>
      <c r="I57" s="10"/>
      <c r="J57" s="9"/>
      <c r="K57" s="10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10"/>
      <c r="E58" s="12"/>
      <c r="F58" s="38"/>
      <c r="G58" s="71"/>
      <c r="H58" s="38"/>
      <c r="I58" s="10"/>
      <c r="J58" s="9"/>
      <c r="K58" s="10" t="s">
        <v>22</v>
      </c>
      <c r="L58" s="38"/>
      <c r="M58" s="9"/>
      <c r="N58" s="9"/>
      <c r="O58" s="10"/>
    </row>
    <row r="59" spans="1:15" s="1" customFormat="1" ht="14.25" x14ac:dyDescent="0.25">
      <c r="A59" s="1" t="s">
        <v>158</v>
      </c>
      <c r="B59" s="23" t="s">
        <v>159</v>
      </c>
      <c r="C59" s="39"/>
      <c r="D59" s="39"/>
      <c r="E59" s="5">
        <f>SUM(E60:E63)</f>
        <v>0</v>
      </c>
      <c r="F59" s="37"/>
      <c r="G59" s="70"/>
      <c r="H59" s="37"/>
      <c r="I59" s="8">
        <f>IFERROR(AVERAGE(I60:I63),0)</f>
        <v>0</v>
      </c>
      <c r="J59" s="15"/>
      <c r="K59" s="15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10"/>
      <c r="E60" s="12"/>
      <c r="F60" s="38"/>
      <c r="G60" s="71"/>
      <c r="H60" s="38"/>
      <c r="I60" s="10"/>
      <c r="J60" s="9"/>
      <c r="K60" s="10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10"/>
      <c r="E61" s="12"/>
      <c r="F61" s="38"/>
      <c r="G61" s="71"/>
      <c r="H61" s="38"/>
      <c r="I61" s="10"/>
      <c r="J61" s="9"/>
      <c r="K61" s="10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10"/>
      <c r="E62" s="12"/>
      <c r="F62" s="38"/>
      <c r="G62" s="71"/>
      <c r="H62" s="38"/>
      <c r="I62" s="10"/>
      <c r="J62" s="9"/>
      <c r="K62" s="10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10"/>
      <c r="E63" s="12"/>
      <c r="F63" s="38"/>
      <c r="G63" s="71"/>
      <c r="H63" s="38"/>
      <c r="I63" s="10"/>
      <c r="J63" s="9"/>
      <c r="K63" s="10" t="s">
        <v>22</v>
      </c>
      <c r="L63" s="38"/>
      <c r="M63" s="9"/>
      <c r="N63" s="9"/>
      <c r="O63" s="10"/>
    </row>
    <row r="64" spans="1:15" s="1" customFormat="1" ht="14.25" x14ac:dyDescent="0.25">
      <c r="A64" s="1" t="s">
        <v>160</v>
      </c>
      <c r="B64" s="23" t="s">
        <v>161</v>
      </c>
      <c r="C64" s="39"/>
      <c r="D64" s="39"/>
      <c r="E64" s="5">
        <f>SUM(E65:E68)</f>
        <v>0</v>
      </c>
      <c r="F64" s="37"/>
      <c r="G64" s="70"/>
      <c r="H64" s="37"/>
      <c r="I64" s="8">
        <f>IFERROR(AVERAGE(I65:I68),0)</f>
        <v>0</v>
      </c>
      <c r="J64" s="15"/>
      <c r="K64" s="15"/>
      <c r="L64" s="37"/>
      <c r="M64" s="4"/>
      <c r="N64" s="4"/>
      <c r="O64" s="8">
        <f>IFERROR(AVERAGE(O65:O68),0)</f>
        <v>0</v>
      </c>
    </row>
    <row r="65" spans="2:15" x14ac:dyDescent="0.25">
      <c r="B65" s="41" t="s">
        <v>547</v>
      </c>
      <c r="C65" s="10" t="s">
        <v>77</v>
      </c>
      <c r="D65" s="10"/>
      <c r="E65" s="12"/>
      <c r="F65" s="38"/>
      <c r="G65" s="71"/>
      <c r="H65" s="38"/>
      <c r="I65" s="10"/>
      <c r="J65" s="9"/>
      <c r="K65" s="10" t="s">
        <v>22</v>
      </c>
      <c r="L65" s="38"/>
      <c r="M65" s="9"/>
      <c r="N65" s="9"/>
      <c r="O65" s="10"/>
    </row>
    <row r="66" spans="2:15" x14ac:dyDescent="0.25">
      <c r="B66" s="41" t="s">
        <v>547</v>
      </c>
      <c r="C66" s="10" t="s">
        <v>78</v>
      </c>
      <c r="D66" s="10"/>
      <c r="E66" s="12"/>
      <c r="F66" s="38"/>
      <c r="G66" s="71"/>
      <c r="H66" s="38"/>
      <c r="I66" s="10"/>
      <c r="J66" s="9"/>
      <c r="K66" s="10" t="s">
        <v>22</v>
      </c>
      <c r="L66" s="38"/>
      <c r="M66" s="9"/>
      <c r="N66" s="9"/>
      <c r="O66" s="10"/>
    </row>
    <row r="67" spans="2:15" x14ac:dyDescent="0.25">
      <c r="B67" s="41" t="s">
        <v>548</v>
      </c>
      <c r="C67" s="10" t="s">
        <v>77</v>
      </c>
      <c r="D67" s="10"/>
      <c r="E67" s="12"/>
      <c r="F67" s="38"/>
      <c r="G67" s="71"/>
      <c r="H67" s="38"/>
      <c r="I67" s="10"/>
      <c r="J67" s="9"/>
      <c r="K67" s="10" t="s">
        <v>22</v>
      </c>
      <c r="L67" s="38"/>
      <c r="M67" s="9"/>
      <c r="N67" s="9"/>
      <c r="O67" s="10"/>
    </row>
    <row r="68" spans="2:15" x14ac:dyDescent="0.25">
      <c r="B68" s="41" t="s">
        <v>548</v>
      </c>
      <c r="C68" s="10" t="s">
        <v>78</v>
      </c>
      <c r="D68" s="10"/>
      <c r="E68" s="12"/>
      <c r="F68" s="38"/>
      <c r="G68" s="71"/>
      <c r="H68" s="38"/>
      <c r="I68" s="10"/>
      <c r="J68" s="9"/>
      <c r="K68" s="10" t="s">
        <v>22</v>
      </c>
      <c r="L68" s="38"/>
      <c r="M68" s="9"/>
      <c r="N68" s="9"/>
      <c r="O68" s="10"/>
    </row>
  </sheetData>
  <mergeCells count="12">
    <mergeCell ref="J5:K5"/>
    <mergeCell ref="L5:O5"/>
    <mergeCell ref="F5:I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65B567-B127-4D42-BD68-A8B8F41E8F0E}">
          <x14:formula1>
            <xm:f>Listas!$C$1:$C$3</xm:f>
          </x14:formula1>
          <xm:sqref>K60:K63 K10:K13 K15:K18 K20:K23 K25:K28 K30:K33 K35:K38 K40:K43 K45:K48 K50:K53 K55:K58 K65:K68</xm:sqref>
        </x14:dataValidation>
        <x14:dataValidation type="list" allowBlank="1" showInputMessage="1" showErrorMessage="1" xr:uid="{4A7AAEF5-9EF3-4FBA-BDE3-2EE2B83A596F}">
          <x14:formula1>
            <xm:f>Listas!$P$2:$P$4</xm:f>
          </x14:formula1>
          <xm:sqref>C10:C13 C15:C18 C20:C23 C25:C28 C30:C33 C35:C38 C40:C43 C45:C48 C50:C53 C55:C58 C60:C63 C65:C68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D25E6-DB91-4439-AFB0-6F7FACFA437E}">
  <sheetPr>
    <tabColor rgb="FF92D050"/>
  </sheetPr>
  <dimension ref="A1:O14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526</v>
      </c>
      <c r="D3" s="17" t="s">
        <v>102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85</v>
      </c>
      <c r="B8" s="23" t="s">
        <v>102</v>
      </c>
      <c r="C8" s="39"/>
      <c r="D8" s="39"/>
      <c r="E8" s="5">
        <f>E9+E12</f>
        <v>0</v>
      </c>
      <c r="F8" s="37"/>
      <c r="G8" s="70"/>
      <c r="H8" s="37"/>
      <c r="I8" s="8">
        <f>AVERAGE(I9,I12)</f>
        <v>0</v>
      </c>
      <c r="J8" s="15"/>
      <c r="K8" s="64"/>
      <c r="L8" s="37"/>
      <c r="M8" s="4"/>
      <c r="N8" s="4"/>
      <c r="O8" s="8">
        <f>AVERAGE(O9,O12)</f>
        <v>0</v>
      </c>
    </row>
    <row r="9" spans="1:15" s="1" customFormat="1" ht="14.25" x14ac:dyDescent="0.25">
      <c r="A9" s="1" t="s">
        <v>552</v>
      </c>
      <c r="B9" s="23" t="s">
        <v>135</v>
      </c>
      <c r="C9" s="39"/>
      <c r="D9" s="39"/>
      <c r="E9" s="5">
        <f>SUM(E10:E11)</f>
        <v>0</v>
      </c>
      <c r="F9" s="37"/>
      <c r="G9" s="70"/>
      <c r="H9" s="37"/>
      <c r="I9" s="8">
        <f>IFERROR(AVERAGE(I10:I11),0)</f>
        <v>0</v>
      </c>
      <c r="J9" s="15"/>
      <c r="K9" s="64"/>
      <c r="L9" s="37"/>
      <c r="M9" s="4"/>
      <c r="N9" s="4"/>
      <c r="O9" s="8">
        <f>IFERROR(AVERAGE(O10:O11),0)</f>
        <v>0</v>
      </c>
    </row>
    <row r="10" spans="1:15" x14ac:dyDescent="0.25">
      <c r="B10" s="41" t="s">
        <v>548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548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s="1" customFormat="1" ht="14.25" x14ac:dyDescent="0.25">
      <c r="A12" s="1" t="s">
        <v>553</v>
      </c>
      <c r="B12" s="23" t="s">
        <v>137</v>
      </c>
      <c r="C12" s="39"/>
      <c r="D12" s="39"/>
      <c r="E12" s="5">
        <f>SUM(E13:E14)</f>
        <v>0</v>
      </c>
      <c r="F12" s="37"/>
      <c r="G12" s="70"/>
      <c r="H12" s="37"/>
      <c r="I12" s="8">
        <f>IFERROR(AVERAGE(I13:I14),0)</f>
        <v>0</v>
      </c>
      <c r="J12" s="15"/>
      <c r="K12" s="64"/>
      <c r="L12" s="37"/>
      <c r="M12" s="4"/>
      <c r="N12" s="4"/>
      <c r="O12" s="8">
        <f>IFERROR(AVERAGE(O13:O14),0)</f>
        <v>0</v>
      </c>
    </row>
    <row r="13" spans="1:15" x14ac:dyDescent="0.25">
      <c r="B13" s="41" t="s">
        <v>548</v>
      </c>
      <c r="C13" s="10" t="s">
        <v>77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x14ac:dyDescent="0.25">
      <c r="B14" s="41" t="s">
        <v>548</v>
      </c>
      <c r="C14" s="10" t="s">
        <v>78</v>
      </c>
      <c r="D14" s="10"/>
      <c r="E14" s="12"/>
      <c r="F14" s="38"/>
      <c r="G14" s="71"/>
      <c r="H14" s="38"/>
      <c r="I14" s="10"/>
      <c r="J14" s="9"/>
      <c r="K14" s="65" t="s">
        <v>22</v>
      </c>
      <c r="L14" s="38"/>
      <c r="M14" s="9"/>
      <c r="N14" s="9"/>
      <c r="O14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48E4D7-C7F9-433C-962A-3DC20509F112}">
          <x14:formula1>
            <xm:f>Listas!$P$2:$P$4</xm:f>
          </x14:formula1>
          <xm:sqref>C10:C11 C13:C14</xm:sqref>
        </x14:dataValidation>
        <x14:dataValidation type="list" allowBlank="1" showInputMessage="1" showErrorMessage="1" xr:uid="{3694A9B0-6FEA-4ADB-9E46-6C93DEAAB6F2}">
          <x14:formula1>
            <xm:f>Listas!$C$1:$C$3</xm:f>
          </x14:formula1>
          <xm:sqref>K10:K11 K13:K14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3A812-9396-434D-9103-CD2DC53F6150}">
  <sheetPr>
    <tabColor rgb="FF92D050"/>
  </sheetPr>
  <dimension ref="A1:O9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527</v>
      </c>
      <c r="D3" s="17" t="s">
        <v>103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86</v>
      </c>
      <c r="B8" s="23" t="s">
        <v>103</v>
      </c>
      <c r="C8" s="39"/>
      <c r="D8" s="39"/>
      <c r="E8" s="5">
        <f>E9+E14+E19+E24+E29+E34+E39+E44+E49+E54+E59+E64+E69+E74+E79+E84+E89</f>
        <v>0</v>
      </c>
      <c r="F8" s="37"/>
      <c r="G8" s="70"/>
      <c r="H8" s="37"/>
      <c r="I8" s="8">
        <f>AVERAGE(I9,I14,I19,I24,I29,I34,I39,I44,I49,I54,I59,I64,I69,I74,I79,I84,I89)</f>
        <v>0</v>
      </c>
      <c r="J8" s="15"/>
      <c r="K8" s="64"/>
      <c r="L8" s="37"/>
      <c r="M8" s="4"/>
      <c r="N8" s="4"/>
      <c r="O8" s="8">
        <f>AVERAGE(O9,O14,O19,O24,O29,O34,O39,O44,O49,O54,O59,O64,O69,O74,O79,O84,O89)</f>
        <v>0</v>
      </c>
    </row>
    <row r="9" spans="1:15" s="1" customFormat="1" ht="14.25" x14ac:dyDescent="0.25">
      <c r="A9" s="1" t="s">
        <v>175</v>
      </c>
      <c r="B9" s="23" t="s">
        <v>176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177</v>
      </c>
      <c r="B14" s="23" t="s">
        <v>178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9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9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9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9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179</v>
      </c>
      <c r="B19" s="23" t="s">
        <v>180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9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9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9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9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181</v>
      </c>
      <c r="B24" s="23" t="s">
        <v>182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9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9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9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9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183</v>
      </c>
      <c r="B29" s="23" t="s">
        <v>184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9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9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9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9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185</v>
      </c>
      <c r="B34" s="23" t="s">
        <v>186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9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9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9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9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187</v>
      </c>
      <c r="B39" s="23" t="s">
        <v>188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9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9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9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9"/>
      <c r="E43" s="12"/>
      <c r="F43" s="38"/>
      <c r="G43" s="71"/>
      <c r="H43" s="38"/>
      <c r="I43" s="10"/>
      <c r="J43" s="9"/>
      <c r="K43" s="65" t="s">
        <v>22</v>
      </c>
      <c r="L43" s="38"/>
      <c r="M43" s="9"/>
      <c r="N43" s="9"/>
      <c r="O43" s="10"/>
    </row>
    <row r="44" spans="1:15" s="1" customFormat="1" ht="14.25" x14ac:dyDescent="0.25">
      <c r="A44" s="1" t="s">
        <v>189</v>
      </c>
      <c r="B44" s="23" t="s">
        <v>190</v>
      </c>
      <c r="C44" s="39"/>
      <c r="D44" s="39"/>
      <c r="E44" s="5">
        <f>SUM(E45:E48)</f>
        <v>0</v>
      </c>
      <c r="F44" s="37"/>
      <c r="G44" s="70"/>
      <c r="H44" s="37"/>
      <c r="I44" s="8">
        <f>IFERROR(AVERAGE(I45:I48),0)</f>
        <v>0</v>
      </c>
      <c r="J44" s="15"/>
      <c r="K44" s="64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9"/>
      <c r="E45" s="12"/>
      <c r="F45" s="38"/>
      <c r="G45" s="71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9"/>
      <c r="E46" s="12"/>
      <c r="F46" s="38"/>
      <c r="G46" s="71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9"/>
      <c r="E47" s="12"/>
      <c r="F47" s="38"/>
      <c r="G47" s="71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9"/>
      <c r="E48" s="12"/>
      <c r="F48" s="38"/>
      <c r="G48" s="71"/>
      <c r="H48" s="38"/>
      <c r="I48" s="10"/>
      <c r="J48" s="9"/>
      <c r="K48" s="65" t="s">
        <v>22</v>
      </c>
      <c r="L48" s="38"/>
      <c r="M48" s="9"/>
      <c r="N48" s="9"/>
      <c r="O48" s="10"/>
    </row>
    <row r="49" spans="1:15" s="1" customFormat="1" ht="14.25" x14ac:dyDescent="0.25">
      <c r="A49" s="1" t="s">
        <v>191</v>
      </c>
      <c r="B49" s="23" t="s">
        <v>192</v>
      </c>
      <c r="C49" s="39"/>
      <c r="D49" s="39"/>
      <c r="E49" s="5">
        <f>SUM(E50:E53)</f>
        <v>0</v>
      </c>
      <c r="F49" s="37"/>
      <c r="G49" s="70"/>
      <c r="H49" s="37"/>
      <c r="I49" s="8">
        <f>IFERROR(AVERAGE(I50:I53),0)</f>
        <v>0</v>
      </c>
      <c r="J49" s="15"/>
      <c r="K49" s="64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9"/>
      <c r="E50" s="12"/>
      <c r="F50" s="38"/>
      <c r="G50" s="71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9"/>
      <c r="E51" s="12"/>
      <c r="F51" s="38"/>
      <c r="G51" s="71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9"/>
      <c r="E52" s="12"/>
      <c r="F52" s="38"/>
      <c r="G52" s="71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9"/>
      <c r="E53" s="12"/>
      <c r="F53" s="38"/>
      <c r="G53" s="71"/>
      <c r="H53" s="38"/>
      <c r="I53" s="10"/>
      <c r="J53" s="9"/>
      <c r="K53" s="65" t="s">
        <v>22</v>
      </c>
      <c r="L53" s="38"/>
      <c r="M53" s="9"/>
      <c r="N53" s="9"/>
      <c r="O53" s="10"/>
    </row>
    <row r="54" spans="1:15" s="1" customFormat="1" ht="14.25" x14ac:dyDescent="0.25">
      <c r="A54" s="1" t="s">
        <v>193</v>
      </c>
      <c r="B54" s="23" t="s">
        <v>194</v>
      </c>
      <c r="C54" s="39"/>
      <c r="D54" s="39"/>
      <c r="E54" s="5">
        <f>SUM(E55:E58)</f>
        <v>0</v>
      </c>
      <c r="F54" s="37"/>
      <c r="G54" s="70"/>
      <c r="H54" s="37"/>
      <c r="I54" s="8">
        <f>IFERROR(AVERAGE(I55:I58),0)</f>
        <v>0</v>
      </c>
      <c r="J54" s="15"/>
      <c r="K54" s="64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9"/>
      <c r="E55" s="12"/>
      <c r="F55" s="38"/>
      <c r="G55" s="71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9"/>
      <c r="E56" s="12"/>
      <c r="F56" s="38"/>
      <c r="G56" s="71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9"/>
      <c r="E57" s="12"/>
      <c r="F57" s="38"/>
      <c r="G57" s="71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9"/>
      <c r="E58" s="12"/>
      <c r="F58" s="38"/>
      <c r="G58" s="71"/>
      <c r="H58" s="38"/>
      <c r="I58" s="10"/>
      <c r="J58" s="9"/>
      <c r="K58" s="65" t="s">
        <v>22</v>
      </c>
      <c r="L58" s="38"/>
      <c r="M58" s="9"/>
      <c r="N58" s="9"/>
      <c r="O58" s="10"/>
    </row>
    <row r="59" spans="1:15" s="1" customFormat="1" ht="14.25" x14ac:dyDescent="0.25">
      <c r="A59" s="1" t="s">
        <v>195</v>
      </c>
      <c r="B59" s="23" t="s">
        <v>196</v>
      </c>
      <c r="C59" s="39"/>
      <c r="D59" s="39"/>
      <c r="E59" s="5">
        <f>SUM(E60:E63)</f>
        <v>0</v>
      </c>
      <c r="F59" s="37"/>
      <c r="G59" s="70"/>
      <c r="H59" s="37"/>
      <c r="I59" s="8">
        <f>IFERROR(AVERAGE(I60:I63),0)</f>
        <v>0</v>
      </c>
      <c r="J59" s="15"/>
      <c r="K59" s="64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9"/>
      <c r="E60" s="12"/>
      <c r="F60" s="38"/>
      <c r="G60" s="71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9"/>
      <c r="E61" s="12"/>
      <c r="F61" s="38"/>
      <c r="G61" s="71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9"/>
      <c r="E62" s="12"/>
      <c r="F62" s="38"/>
      <c r="G62" s="71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9"/>
      <c r="E63" s="12"/>
      <c r="F63" s="38"/>
      <c r="G63" s="71"/>
      <c r="H63" s="38"/>
      <c r="I63" s="10"/>
      <c r="J63" s="9"/>
      <c r="K63" s="65" t="s">
        <v>22</v>
      </c>
      <c r="L63" s="38"/>
      <c r="M63" s="9"/>
      <c r="N63" s="9"/>
      <c r="O63" s="10"/>
    </row>
    <row r="64" spans="1:15" s="1" customFormat="1" ht="14.25" x14ac:dyDescent="0.25">
      <c r="A64" s="1" t="s">
        <v>197</v>
      </c>
      <c r="B64" s="23" t="s">
        <v>198</v>
      </c>
      <c r="C64" s="39"/>
      <c r="D64" s="39"/>
      <c r="E64" s="5">
        <f>SUM(E65:E68)</f>
        <v>0</v>
      </c>
      <c r="F64" s="37"/>
      <c r="G64" s="70"/>
      <c r="H64" s="37"/>
      <c r="I64" s="8">
        <f>IFERROR(AVERAGE(I65:I68),0)</f>
        <v>0</v>
      </c>
      <c r="J64" s="15"/>
      <c r="K64" s="64"/>
      <c r="L64" s="37"/>
      <c r="M64" s="4"/>
      <c r="N64" s="4"/>
      <c r="O64" s="8">
        <f>IFERROR(AVERAGE(O65:O68),0)</f>
        <v>0</v>
      </c>
    </row>
    <row r="65" spans="1:15" x14ac:dyDescent="0.25">
      <c r="B65" s="41" t="s">
        <v>547</v>
      </c>
      <c r="C65" s="10" t="s">
        <v>77</v>
      </c>
      <c r="D65" s="9"/>
      <c r="E65" s="12"/>
      <c r="F65" s="38"/>
      <c r="G65" s="71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547</v>
      </c>
      <c r="C66" s="10" t="s">
        <v>78</v>
      </c>
      <c r="D66" s="9"/>
      <c r="E66" s="12"/>
      <c r="F66" s="38"/>
      <c r="G66" s="71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77</v>
      </c>
      <c r="D67" s="9"/>
      <c r="E67" s="12"/>
      <c r="F67" s="38"/>
      <c r="G67" s="71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x14ac:dyDescent="0.25">
      <c r="B68" s="41" t="s">
        <v>548</v>
      </c>
      <c r="C68" s="10" t="s">
        <v>78</v>
      </c>
      <c r="D68" s="9"/>
      <c r="E68" s="12"/>
      <c r="F68" s="38"/>
      <c r="G68" s="71"/>
      <c r="H68" s="38"/>
      <c r="I68" s="10"/>
      <c r="J68" s="9"/>
      <c r="K68" s="65" t="s">
        <v>22</v>
      </c>
      <c r="L68" s="38"/>
      <c r="M68" s="9"/>
      <c r="N68" s="9"/>
      <c r="O68" s="10"/>
    </row>
    <row r="69" spans="1:15" s="1" customFormat="1" ht="14.25" x14ac:dyDescent="0.25">
      <c r="A69" s="1" t="s">
        <v>199</v>
      </c>
      <c r="B69" s="23" t="s">
        <v>200</v>
      </c>
      <c r="C69" s="39"/>
      <c r="D69" s="39"/>
      <c r="E69" s="5">
        <f>SUM(E70:E73)</f>
        <v>0</v>
      </c>
      <c r="F69" s="37"/>
      <c r="G69" s="70"/>
      <c r="H69" s="37"/>
      <c r="I69" s="8">
        <f>IFERROR(AVERAGE(I70:I73),0)</f>
        <v>0</v>
      </c>
      <c r="J69" s="15"/>
      <c r="K69" s="64"/>
      <c r="L69" s="37"/>
      <c r="M69" s="4"/>
      <c r="N69" s="4"/>
      <c r="O69" s="8">
        <f>IFERROR(AVERAGE(O70:O73),0)</f>
        <v>0</v>
      </c>
    </row>
    <row r="70" spans="1:15" x14ac:dyDescent="0.25">
      <c r="B70" s="41" t="s">
        <v>547</v>
      </c>
      <c r="C70" s="10" t="s">
        <v>77</v>
      </c>
      <c r="D70" s="9"/>
      <c r="E70" s="12"/>
      <c r="F70" s="38"/>
      <c r="G70" s="71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547</v>
      </c>
      <c r="C71" s="10" t="s">
        <v>78</v>
      </c>
      <c r="D71" s="9"/>
      <c r="E71" s="12"/>
      <c r="F71" s="38"/>
      <c r="G71" s="71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77</v>
      </c>
      <c r="D72" s="9"/>
      <c r="E72" s="12"/>
      <c r="F72" s="38"/>
      <c r="G72" s="71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x14ac:dyDescent="0.25">
      <c r="B73" s="41" t="s">
        <v>548</v>
      </c>
      <c r="C73" s="10" t="s">
        <v>78</v>
      </c>
      <c r="D73" s="9"/>
      <c r="E73" s="12"/>
      <c r="F73" s="38"/>
      <c r="G73" s="71"/>
      <c r="H73" s="38"/>
      <c r="I73" s="10"/>
      <c r="J73" s="9"/>
      <c r="K73" s="65" t="s">
        <v>22</v>
      </c>
      <c r="L73" s="38"/>
      <c r="M73" s="9"/>
      <c r="N73" s="9"/>
      <c r="O73" s="10"/>
    </row>
    <row r="74" spans="1:15" s="1" customFormat="1" ht="14.25" x14ac:dyDescent="0.25">
      <c r="A74" s="1" t="s">
        <v>201</v>
      </c>
      <c r="B74" s="23" t="s">
        <v>202</v>
      </c>
      <c r="C74" s="39"/>
      <c r="D74" s="39"/>
      <c r="E74" s="5">
        <f>SUM(E75:E78)</f>
        <v>0</v>
      </c>
      <c r="F74" s="37"/>
      <c r="G74" s="70"/>
      <c r="H74" s="37"/>
      <c r="I74" s="8">
        <f>IFERROR(AVERAGE(I75:I78),0)</f>
        <v>0</v>
      </c>
      <c r="J74" s="15"/>
      <c r="K74" s="64"/>
      <c r="L74" s="37"/>
      <c r="M74" s="4"/>
      <c r="N74" s="4"/>
      <c r="O74" s="8">
        <f>IFERROR(AVERAGE(O75:O78),0)</f>
        <v>0</v>
      </c>
    </row>
    <row r="75" spans="1:15" x14ac:dyDescent="0.25">
      <c r="B75" s="41" t="s">
        <v>547</v>
      </c>
      <c r="C75" s="10" t="s">
        <v>77</v>
      </c>
      <c r="D75" s="9"/>
      <c r="E75" s="12"/>
      <c r="F75" s="38"/>
      <c r="G75" s="71"/>
      <c r="H75" s="38"/>
      <c r="I75" s="10"/>
      <c r="J75" s="9"/>
      <c r="K75" s="65" t="s">
        <v>22</v>
      </c>
      <c r="L75" s="38"/>
      <c r="M75" s="9"/>
      <c r="N75" s="9"/>
      <c r="O75" s="10"/>
    </row>
    <row r="76" spans="1:15" x14ac:dyDescent="0.25">
      <c r="B76" s="41" t="s">
        <v>547</v>
      </c>
      <c r="C76" s="10" t="s">
        <v>78</v>
      </c>
      <c r="D76" s="9"/>
      <c r="E76" s="12"/>
      <c r="F76" s="38"/>
      <c r="G76" s="71"/>
      <c r="H76" s="38"/>
      <c r="I76" s="10"/>
      <c r="J76" s="9"/>
      <c r="K76" s="65" t="s">
        <v>22</v>
      </c>
      <c r="L76" s="38"/>
      <c r="M76" s="9"/>
      <c r="N76" s="9"/>
      <c r="O76" s="10"/>
    </row>
    <row r="77" spans="1:15" x14ac:dyDescent="0.25">
      <c r="B77" s="41" t="s">
        <v>548</v>
      </c>
      <c r="C77" s="10" t="s">
        <v>77</v>
      </c>
      <c r="D77" s="9"/>
      <c r="E77" s="12"/>
      <c r="F77" s="38"/>
      <c r="G77" s="71"/>
      <c r="H77" s="38"/>
      <c r="I77" s="10"/>
      <c r="J77" s="9"/>
      <c r="K77" s="65" t="s">
        <v>22</v>
      </c>
      <c r="L77" s="38"/>
      <c r="M77" s="9"/>
      <c r="N77" s="9"/>
      <c r="O77" s="10"/>
    </row>
    <row r="78" spans="1:15" x14ac:dyDescent="0.25">
      <c r="B78" s="41" t="s">
        <v>548</v>
      </c>
      <c r="C78" s="10" t="s">
        <v>78</v>
      </c>
      <c r="D78" s="9"/>
      <c r="E78" s="12"/>
      <c r="F78" s="38"/>
      <c r="G78" s="71"/>
      <c r="H78" s="38"/>
      <c r="I78" s="10"/>
      <c r="J78" s="9"/>
      <c r="K78" s="65" t="s">
        <v>22</v>
      </c>
      <c r="L78" s="38"/>
      <c r="M78" s="9"/>
      <c r="N78" s="9"/>
      <c r="O78" s="10"/>
    </row>
    <row r="79" spans="1:15" s="1" customFormat="1" ht="14.25" x14ac:dyDescent="0.25">
      <c r="A79" s="1" t="s">
        <v>203</v>
      </c>
      <c r="B79" s="23" t="s">
        <v>204</v>
      </c>
      <c r="C79" s="39"/>
      <c r="D79" s="39"/>
      <c r="E79" s="5">
        <f>SUM(E80:E83)</f>
        <v>0</v>
      </c>
      <c r="F79" s="37"/>
      <c r="G79" s="70"/>
      <c r="H79" s="37"/>
      <c r="I79" s="8">
        <f>IFERROR(AVERAGE(I80:I83),0)</f>
        <v>0</v>
      </c>
      <c r="J79" s="15"/>
      <c r="K79" s="64"/>
      <c r="L79" s="37"/>
      <c r="M79" s="4"/>
      <c r="N79" s="4"/>
      <c r="O79" s="8">
        <f>IFERROR(AVERAGE(O80:O83),0)</f>
        <v>0</v>
      </c>
    </row>
    <row r="80" spans="1:15" x14ac:dyDescent="0.25">
      <c r="B80" s="41" t="s">
        <v>547</v>
      </c>
      <c r="C80" s="10" t="s">
        <v>77</v>
      </c>
      <c r="D80" s="9"/>
      <c r="E80" s="12"/>
      <c r="F80" s="38"/>
      <c r="G80" s="71"/>
      <c r="H80" s="38"/>
      <c r="I80" s="10"/>
      <c r="J80" s="9"/>
      <c r="K80" s="65" t="s">
        <v>22</v>
      </c>
      <c r="L80" s="38"/>
      <c r="M80" s="9"/>
      <c r="N80" s="9"/>
      <c r="O80" s="10"/>
    </row>
    <row r="81" spans="1:15" x14ac:dyDescent="0.25">
      <c r="B81" s="41" t="s">
        <v>547</v>
      </c>
      <c r="C81" s="10" t="s">
        <v>78</v>
      </c>
      <c r="D81" s="9"/>
      <c r="E81" s="12"/>
      <c r="F81" s="38"/>
      <c r="G81" s="71"/>
      <c r="H81" s="38"/>
      <c r="I81" s="10"/>
      <c r="J81" s="9"/>
      <c r="K81" s="65" t="s">
        <v>22</v>
      </c>
      <c r="L81" s="38"/>
      <c r="M81" s="9"/>
      <c r="N81" s="9"/>
      <c r="O81" s="10"/>
    </row>
    <row r="82" spans="1:15" x14ac:dyDescent="0.25">
      <c r="B82" s="41" t="s">
        <v>548</v>
      </c>
      <c r="C82" s="10" t="s">
        <v>77</v>
      </c>
      <c r="D82" s="9"/>
      <c r="E82" s="12"/>
      <c r="F82" s="38"/>
      <c r="G82" s="71"/>
      <c r="H82" s="38"/>
      <c r="I82" s="10"/>
      <c r="J82" s="9"/>
      <c r="K82" s="65" t="s">
        <v>22</v>
      </c>
      <c r="L82" s="38"/>
      <c r="M82" s="9"/>
      <c r="N82" s="9"/>
      <c r="O82" s="10"/>
    </row>
    <row r="83" spans="1:15" x14ac:dyDescent="0.25">
      <c r="B83" s="41" t="s">
        <v>548</v>
      </c>
      <c r="C83" s="10" t="s">
        <v>78</v>
      </c>
      <c r="D83" s="9"/>
      <c r="E83" s="12"/>
      <c r="F83" s="38"/>
      <c r="G83" s="71"/>
      <c r="H83" s="38"/>
      <c r="I83" s="10"/>
      <c r="J83" s="9"/>
      <c r="K83" s="65" t="s">
        <v>22</v>
      </c>
      <c r="L83" s="38"/>
      <c r="M83" s="9"/>
      <c r="N83" s="9"/>
      <c r="O83" s="10"/>
    </row>
    <row r="84" spans="1:15" s="1" customFormat="1" ht="14.25" x14ac:dyDescent="0.25">
      <c r="A84" s="1" t="s">
        <v>205</v>
      </c>
      <c r="B84" s="23" t="s">
        <v>206</v>
      </c>
      <c r="C84" s="39"/>
      <c r="D84" s="39"/>
      <c r="E84" s="5">
        <f>SUM(E85:E88)</f>
        <v>0</v>
      </c>
      <c r="F84" s="37"/>
      <c r="G84" s="70"/>
      <c r="H84" s="37"/>
      <c r="I84" s="8">
        <f>IFERROR(AVERAGE(I85:I88),0)</f>
        <v>0</v>
      </c>
      <c r="J84" s="15"/>
      <c r="K84" s="64"/>
      <c r="L84" s="37"/>
      <c r="M84" s="4"/>
      <c r="N84" s="4"/>
      <c r="O84" s="8">
        <f>IFERROR(AVERAGE(O85:O88),0)</f>
        <v>0</v>
      </c>
    </row>
    <row r="85" spans="1:15" x14ac:dyDescent="0.25">
      <c r="B85" s="41" t="s">
        <v>547</v>
      </c>
      <c r="C85" s="10" t="s">
        <v>77</v>
      </c>
      <c r="D85" s="9"/>
      <c r="E85" s="12"/>
      <c r="F85" s="38"/>
      <c r="G85" s="71"/>
      <c r="H85" s="38"/>
      <c r="I85" s="10"/>
      <c r="J85" s="9"/>
      <c r="K85" s="65" t="s">
        <v>22</v>
      </c>
      <c r="L85" s="38"/>
      <c r="M85" s="9"/>
      <c r="N85" s="9"/>
      <c r="O85" s="10"/>
    </row>
    <row r="86" spans="1:15" x14ac:dyDescent="0.25">
      <c r="B86" s="41" t="s">
        <v>547</v>
      </c>
      <c r="C86" s="10" t="s">
        <v>78</v>
      </c>
      <c r="D86" s="9"/>
      <c r="E86" s="12"/>
      <c r="F86" s="38"/>
      <c r="G86" s="71"/>
      <c r="H86" s="38"/>
      <c r="I86" s="10"/>
      <c r="J86" s="9"/>
      <c r="K86" s="65" t="s">
        <v>22</v>
      </c>
      <c r="L86" s="38"/>
      <c r="M86" s="9"/>
      <c r="N86" s="9"/>
      <c r="O86" s="10"/>
    </row>
    <row r="87" spans="1:15" x14ac:dyDescent="0.25">
      <c r="B87" s="41" t="s">
        <v>548</v>
      </c>
      <c r="C87" s="10" t="s">
        <v>77</v>
      </c>
      <c r="D87" s="9"/>
      <c r="E87" s="12"/>
      <c r="F87" s="38"/>
      <c r="G87" s="71"/>
      <c r="H87" s="38"/>
      <c r="I87" s="10"/>
      <c r="J87" s="9"/>
      <c r="K87" s="65" t="s">
        <v>22</v>
      </c>
      <c r="L87" s="38"/>
      <c r="M87" s="9"/>
      <c r="N87" s="9"/>
      <c r="O87" s="10"/>
    </row>
    <row r="88" spans="1:15" x14ac:dyDescent="0.25">
      <c r="B88" s="41" t="s">
        <v>548</v>
      </c>
      <c r="C88" s="10" t="s">
        <v>78</v>
      </c>
      <c r="D88" s="9"/>
      <c r="E88" s="12"/>
      <c r="F88" s="38"/>
      <c r="G88" s="71"/>
      <c r="H88" s="38"/>
      <c r="I88" s="10"/>
      <c r="J88" s="9"/>
      <c r="K88" s="65" t="s">
        <v>22</v>
      </c>
      <c r="L88" s="38"/>
      <c r="M88" s="9"/>
      <c r="N88" s="9"/>
      <c r="O88" s="10"/>
    </row>
    <row r="89" spans="1:15" s="1" customFormat="1" ht="14.25" x14ac:dyDescent="0.25">
      <c r="A89" s="1" t="s">
        <v>207</v>
      </c>
      <c r="B89" s="23" t="s">
        <v>208</v>
      </c>
      <c r="C89" s="39"/>
      <c r="D89" s="39"/>
      <c r="E89" s="5">
        <f>SUM(E90:E93)</f>
        <v>0</v>
      </c>
      <c r="F89" s="37"/>
      <c r="G89" s="70"/>
      <c r="H89" s="37"/>
      <c r="I89" s="8">
        <f>IFERROR(AVERAGE(I90:I93),0)</f>
        <v>0</v>
      </c>
      <c r="J89" s="15"/>
      <c r="K89" s="64"/>
      <c r="L89" s="37"/>
      <c r="M89" s="4"/>
      <c r="N89" s="4"/>
      <c r="O89" s="8">
        <f>IFERROR(AVERAGE(O90:O93),0)</f>
        <v>0</v>
      </c>
    </row>
    <row r="90" spans="1:15" x14ac:dyDescent="0.25">
      <c r="B90" s="41" t="s">
        <v>547</v>
      </c>
      <c r="C90" s="10" t="s">
        <v>77</v>
      </c>
      <c r="D90" s="9"/>
      <c r="E90" s="12"/>
      <c r="F90" s="38"/>
      <c r="G90" s="71"/>
      <c r="H90" s="38"/>
      <c r="I90" s="10"/>
      <c r="J90" s="9"/>
      <c r="K90" s="65" t="s">
        <v>22</v>
      </c>
      <c r="L90" s="38"/>
      <c r="M90" s="9"/>
      <c r="N90" s="9"/>
      <c r="O90" s="10"/>
    </row>
    <row r="91" spans="1:15" x14ac:dyDescent="0.25">
      <c r="B91" s="41" t="s">
        <v>547</v>
      </c>
      <c r="C91" s="10" t="s">
        <v>78</v>
      </c>
      <c r="D91" s="9"/>
      <c r="E91" s="12"/>
      <c r="F91" s="38"/>
      <c r="G91" s="71"/>
      <c r="H91" s="38"/>
      <c r="I91" s="10"/>
      <c r="J91" s="9"/>
      <c r="K91" s="65" t="s">
        <v>22</v>
      </c>
      <c r="L91" s="38"/>
      <c r="M91" s="9"/>
      <c r="N91" s="9"/>
      <c r="O91" s="10"/>
    </row>
    <row r="92" spans="1:15" x14ac:dyDescent="0.25">
      <c r="B92" s="41" t="s">
        <v>548</v>
      </c>
      <c r="C92" s="10" t="s">
        <v>77</v>
      </c>
      <c r="D92" s="9"/>
      <c r="E92" s="12"/>
      <c r="F92" s="38"/>
      <c r="G92" s="71"/>
      <c r="H92" s="38"/>
      <c r="I92" s="10"/>
      <c r="J92" s="9"/>
      <c r="K92" s="65" t="s">
        <v>22</v>
      </c>
      <c r="L92" s="38"/>
      <c r="M92" s="9"/>
      <c r="N92" s="9"/>
      <c r="O92" s="10"/>
    </row>
    <row r="93" spans="1:15" x14ac:dyDescent="0.25">
      <c r="B93" s="41" t="s">
        <v>548</v>
      </c>
      <c r="C93" s="10" t="s">
        <v>78</v>
      </c>
      <c r="D93" s="9"/>
      <c r="E93" s="12"/>
      <c r="F93" s="38"/>
      <c r="G93" s="71"/>
      <c r="H93" s="38"/>
      <c r="I93" s="10"/>
      <c r="J93" s="9"/>
      <c r="K93" s="65" t="s">
        <v>22</v>
      </c>
      <c r="L93" s="38"/>
      <c r="M93" s="9"/>
      <c r="N93" s="9"/>
      <c r="O9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433160-B3A6-408F-B835-EFD26BEE8984}">
          <x14:formula1>
            <xm:f>Listas!$C$1:$C$3</xm:f>
          </x14:formula1>
          <xm:sqref>K85:K88 K10:K13 K15:K18 K20:K23 K25:K28 K30:K33 K35:K38 K40:K43 K45:K48 K50:K53 K55:K58 K60:K63 K65:K68 K70:K73 K75:K78 K80:K83 K90:K93</xm:sqref>
        </x14:dataValidation>
        <x14:dataValidation type="list" allowBlank="1" showInputMessage="1" showErrorMessage="1" xr:uid="{C0AB0635-1439-4936-9579-21869F5CA202}">
          <x14:formula1>
            <xm:f>Listas!$P$2:$P$4</xm:f>
          </x14:formula1>
          <xm:sqref>C10:C13 C15:C18 C20:C23 C25:C28 C30:C33 C35:C38 C40:C43 C45:C48 C50:C53 C55:C58 C60:C63 C65:C68 C70:C73 C75:C78 C80:C83 C85:C88 C90:C93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6BD75-58A7-417B-AD99-A3CEF00B2455}">
  <sheetPr>
    <tabColor rgb="FF92D050"/>
  </sheetPr>
  <dimension ref="A1:O7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528</v>
      </c>
      <c r="D3" s="17" t="s">
        <v>104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87</v>
      </c>
      <c r="B8" s="23" t="s">
        <v>104</v>
      </c>
      <c r="C8" s="39"/>
      <c r="D8" s="39"/>
      <c r="E8" s="5">
        <f>E9+E14+E19+E24+E29+E34+E39+E44+E49+E54+E59+E64+E69+E74</f>
        <v>0</v>
      </c>
      <c r="F8" s="37"/>
      <c r="G8" s="70"/>
      <c r="H8" s="37"/>
      <c r="I8" s="8">
        <f>AVERAGE(I9,I14,I19,I24,I29,I34,I39,I44,I49,I54,I59,I64,I69,I74)</f>
        <v>0</v>
      </c>
      <c r="J8" s="15"/>
      <c r="K8" s="64"/>
      <c r="L8" s="37"/>
      <c r="M8" s="4"/>
      <c r="N8" s="4"/>
      <c r="O8" s="8">
        <f>AVERAGE(O9,O14,O19,O24,O29,O34,O39,O44,O49,O54,O59,O64,O69,O74)</f>
        <v>0</v>
      </c>
    </row>
    <row r="9" spans="1:15" s="1" customFormat="1" ht="14.25" x14ac:dyDescent="0.25">
      <c r="A9" s="1" t="s">
        <v>209</v>
      </c>
      <c r="B9" s="23" t="s">
        <v>210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211</v>
      </c>
      <c r="B14" s="23" t="s">
        <v>212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9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9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9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9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213</v>
      </c>
      <c r="B19" s="23" t="s">
        <v>214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9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9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9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9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215</v>
      </c>
      <c r="B24" s="23" t="s">
        <v>216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9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9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9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9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217</v>
      </c>
      <c r="B29" s="23" t="s">
        <v>218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9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9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9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9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219</v>
      </c>
      <c r="B34" s="23" t="s">
        <v>220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9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9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9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9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221</v>
      </c>
      <c r="B39" s="23" t="s">
        <v>222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9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9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9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9"/>
      <c r="E43" s="12"/>
      <c r="F43" s="38"/>
      <c r="G43" s="71"/>
      <c r="H43" s="38"/>
      <c r="I43" s="10"/>
      <c r="J43" s="9"/>
      <c r="K43" s="65" t="s">
        <v>22</v>
      </c>
      <c r="L43" s="38"/>
      <c r="M43" s="9"/>
      <c r="N43" s="9"/>
      <c r="O43" s="10"/>
    </row>
    <row r="44" spans="1:15" s="1" customFormat="1" ht="14.25" x14ac:dyDescent="0.25">
      <c r="A44" s="1" t="s">
        <v>223</v>
      </c>
      <c r="B44" s="23" t="s">
        <v>224</v>
      </c>
      <c r="C44" s="39"/>
      <c r="D44" s="39"/>
      <c r="E44" s="5">
        <f>SUM(E45:E48)</f>
        <v>0</v>
      </c>
      <c r="F44" s="37"/>
      <c r="G44" s="70"/>
      <c r="H44" s="37"/>
      <c r="I44" s="8">
        <f>IFERROR(AVERAGE(I45:I48),0)</f>
        <v>0</v>
      </c>
      <c r="J44" s="15"/>
      <c r="K44" s="64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9"/>
      <c r="E45" s="12"/>
      <c r="F45" s="38"/>
      <c r="G45" s="71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9"/>
      <c r="E46" s="12"/>
      <c r="F46" s="38"/>
      <c r="G46" s="71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9"/>
      <c r="E47" s="12"/>
      <c r="F47" s="38"/>
      <c r="G47" s="71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9"/>
      <c r="E48" s="12"/>
      <c r="F48" s="38"/>
      <c r="G48" s="71"/>
      <c r="H48" s="38"/>
      <c r="I48" s="10"/>
      <c r="J48" s="9"/>
      <c r="K48" s="65" t="s">
        <v>22</v>
      </c>
      <c r="L48" s="38"/>
      <c r="M48" s="9"/>
      <c r="N48" s="9"/>
      <c r="O48" s="10"/>
    </row>
    <row r="49" spans="1:15" s="1" customFormat="1" ht="14.25" x14ac:dyDescent="0.25">
      <c r="A49" s="1" t="s">
        <v>225</v>
      </c>
      <c r="B49" s="23" t="s">
        <v>226</v>
      </c>
      <c r="C49" s="39"/>
      <c r="D49" s="39"/>
      <c r="E49" s="5">
        <f>SUM(E50:E53)</f>
        <v>0</v>
      </c>
      <c r="F49" s="37"/>
      <c r="G49" s="70"/>
      <c r="H49" s="37"/>
      <c r="I49" s="8">
        <f>IFERROR(AVERAGE(I50:I53),0)</f>
        <v>0</v>
      </c>
      <c r="J49" s="15"/>
      <c r="K49" s="64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9"/>
      <c r="E50" s="12"/>
      <c r="F50" s="38"/>
      <c r="G50" s="71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9"/>
      <c r="E51" s="12"/>
      <c r="F51" s="38"/>
      <c r="G51" s="71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9"/>
      <c r="E52" s="12"/>
      <c r="F52" s="38"/>
      <c r="G52" s="71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9"/>
      <c r="E53" s="12"/>
      <c r="F53" s="38"/>
      <c r="G53" s="71"/>
      <c r="H53" s="38"/>
      <c r="I53" s="10"/>
      <c r="J53" s="9"/>
      <c r="K53" s="65" t="s">
        <v>22</v>
      </c>
      <c r="L53" s="38"/>
      <c r="M53" s="9"/>
      <c r="N53" s="9"/>
      <c r="O53" s="10"/>
    </row>
    <row r="54" spans="1:15" s="1" customFormat="1" ht="14.25" x14ac:dyDescent="0.25">
      <c r="A54" s="1" t="s">
        <v>227</v>
      </c>
      <c r="B54" s="23" t="s">
        <v>228</v>
      </c>
      <c r="C54" s="39"/>
      <c r="D54" s="39"/>
      <c r="E54" s="5">
        <f>SUM(E55:E58)</f>
        <v>0</v>
      </c>
      <c r="F54" s="37"/>
      <c r="G54" s="70"/>
      <c r="H54" s="37"/>
      <c r="I54" s="8">
        <f>IFERROR(AVERAGE(I55:I58),0)</f>
        <v>0</v>
      </c>
      <c r="J54" s="15"/>
      <c r="K54" s="64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9"/>
      <c r="E55" s="12"/>
      <c r="F55" s="38"/>
      <c r="G55" s="71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9"/>
      <c r="E56" s="12"/>
      <c r="F56" s="38"/>
      <c r="G56" s="71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9"/>
      <c r="E57" s="12"/>
      <c r="F57" s="38"/>
      <c r="G57" s="71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9"/>
      <c r="E58" s="12"/>
      <c r="F58" s="38"/>
      <c r="G58" s="71"/>
      <c r="H58" s="38"/>
      <c r="I58" s="10"/>
      <c r="J58" s="9"/>
      <c r="K58" s="65" t="s">
        <v>22</v>
      </c>
      <c r="L58" s="38"/>
      <c r="M58" s="9"/>
      <c r="N58" s="9"/>
      <c r="O58" s="10"/>
    </row>
    <row r="59" spans="1:15" s="1" customFormat="1" ht="14.25" x14ac:dyDescent="0.25">
      <c r="A59" s="1" t="s">
        <v>229</v>
      </c>
      <c r="B59" s="23" t="s">
        <v>230</v>
      </c>
      <c r="C59" s="39"/>
      <c r="D59" s="39"/>
      <c r="E59" s="5">
        <f>SUM(E60:E63)</f>
        <v>0</v>
      </c>
      <c r="F59" s="37"/>
      <c r="G59" s="70"/>
      <c r="H59" s="37"/>
      <c r="I59" s="8">
        <f>IFERROR(AVERAGE(I60:I63),0)</f>
        <v>0</v>
      </c>
      <c r="J59" s="15"/>
      <c r="K59" s="64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9"/>
      <c r="E60" s="12"/>
      <c r="F60" s="38"/>
      <c r="G60" s="71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9"/>
      <c r="E61" s="12"/>
      <c r="F61" s="38"/>
      <c r="G61" s="71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9"/>
      <c r="E62" s="12"/>
      <c r="F62" s="38"/>
      <c r="G62" s="71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9"/>
      <c r="E63" s="12"/>
      <c r="F63" s="38"/>
      <c r="G63" s="71"/>
      <c r="H63" s="38"/>
      <c r="I63" s="10"/>
      <c r="J63" s="9"/>
      <c r="K63" s="65" t="s">
        <v>22</v>
      </c>
      <c r="L63" s="38"/>
      <c r="M63" s="9"/>
      <c r="N63" s="9"/>
      <c r="O63" s="10"/>
    </row>
    <row r="64" spans="1:15" s="1" customFormat="1" ht="14.25" x14ac:dyDescent="0.25">
      <c r="A64" s="1" t="s">
        <v>231</v>
      </c>
      <c r="B64" s="23" t="s">
        <v>232</v>
      </c>
      <c r="C64" s="39"/>
      <c r="D64" s="39"/>
      <c r="E64" s="5">
        <f>SUM(E65:E68)</f>
        <v>0</v>
      </c>
      <c r="F64" s="37"/>
      <c r="G64" s="70"/>
      <c r="H64" s="37"/>
      <c r="I64" s="8">
        <f>IFERROR(AVERAGE(I65:I68),0)</f>
        <v>0</v>
      </c>
      <c r="J64" s="15"/>
      <c r="K64" s="64"/>
      <c r="L64" s="37"/>
      <c r="M64" s="4"/>
      <c r="N64" s="4"/>
      <c r="O64" s="8">
        <f>IFERROR(AVERAGE(O65:O68),0)</f>
        <v>0</v>
      </c>
    </row>
    <row r="65" spans="1:15" x14ac:dyDescent="0.25">
      <c r="B65" s="41" t="s">
        <v>547</v>
      </c>
      <c r="C65" s="10" t="s">
        <v>77</v>
      </c>
      <c r="D65" s="9"/>
      <c r="E65" s="12"/>
      <c r="F65" s="38"/>
      <c r="G65" s="71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547</v>
      </c>
      <c r="C66" s="10" t="s">
        <v>78</v>
      </c>
      <c r="D66" s="9"/>
      <c r="E66" s="12"/>
      <c r="F66" s="38"/>
      <c r="G66" s="71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77</v>
      </c>
      <c r="D67" s="9"/>
      <c r="E67" s="12"/>
      <c r="F67" s="38"/>
      <c r="G67" s="71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x14ac:dyDescent="0.25">
      <c r="B68" s="41" t="s">
        <v>548</v>
      </c>
      <c r="C68" s="10" t="s">
        <v>78</v>
      </c>
      <c r="D68" s="9"/>
      <c r="E68" s="12"/>
      <c r="F68" s="38"/>
      <c r="G68" s="71"/>
      <c r="H68" s="38"/>
      <c r="I68" s="10"/>
      <c r="J68" s="9"/>
      <c r="K68" s="65" t="s">
        <v>22</v>
      </c>
      <c r="L68" s="38"/>
      <c r="M68" s="9"/>
      <c r="N68" s="9"/>
      <c r="O68" s="10"/>
    </row>
    <row r="69" spans="1:15" s="1" customFormat="1" ht="14.25" x14ac:dyDescent="0.25">
      <c r="A69" s="1" t="s">
        <v>233</v>
      </c>
      <c r="B69" s="23" t="s">
        <v>234</v>
      </c>
      <c r="C69" s="39"/>
      <c r="D69" s="39"/>
      <c r="E69" s="5">
        <f>SUM(E70:E73)</f>
        <v>0</v>
      </c>
      <c r="F69" s="37"/>
      <c r="G69" s="70"/>
      <c r="H69" s="37"/>
      <c r="I69" s="8">
        <f>IFERROR(AVERAGE(I70:I73),0)</f>
        <v>0</v>
      </c>
      <c r="J69" s="15"/>
      <c r="K69" s="64"/>
      <c r="L69" s="37"/>
      <c r="M69" s="4"/>
      <c r="N69" s="4"/>
      <c r="O69" s="8">
        <f>IFERROR(AVERAGE(O70:O73),0)</f>
        <v>0</v>
      </c>
    </row>
    <row r="70" spans="1:15" x14ac:dyDescent="0.25">
      <c r="B70" s="41" t="s">
        <v>547</v>
      </c>
      <c r="C70" s="10" t="s">
        <v>77</v>
      </c>
      <c r="D70" s="9"/>
      <c r="E70" s="12"/>
      <c r="F70" s="38"/>
      <c r="G70" s="71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547</v>
      </c>
      <c r="C71" s="10" t="s">
        <v>78</v>
      </c>
      <c r="D71" s="9"/>
      <c r="E71" s="12"/>
      <c r="F71" s="38"/>
      <c r="G71" s="71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77</v>
      </c>
      <c r="D72" s="9"/>
      <c r="E72" s="12"/>
      <c r="F72" s="38"/>
      <c r="G72" s="71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x14ac:dyDescent="0.25">
      <c r="B73" s="41" t="s">
        <v>548</v>
      </c>
      <c r="C73" s="10" t="s">
        <v>78</v>
      </c>
      <c r="D73" s="9"/>
      <c r="E73" s="12"/>
      <c r="F73" s="38"/>
      <c r="G73" s="71"/>
      <c r="H73" s="38"/>
      <c r="I73" s="10"/>
      <c r="J73" s="9"/>
      <c r="K73" s="65" t="s">
        <v>22</v>
      </c>
      <c r="L73" s="38"/>
      <c r="M73" s="9"/>
      <c r="N73" s="9"/>
      <c r="O73" s="10"/>
    </row>
    <row r="74" spans="1:15" s="1" customFormat="1" ht="14.25" x14ac:dyDescent="0.25">
      <c r="A74" s="1" t="s">
        <v>235</v>
      </c>
      <c r="B74" s="23" t="s">
        <v>236</v>
      </c>
      <c r="C74" s="39"/>
      <c r="D74" s="39"/>
      <c r="E74" s="5">
        <f>SUM(E75:E78)</f>
        <v>0</v>
      </c>
      <c r="F74" s="37"/>
      <c r="G74" s="70"/>
      <c r="H74" s="37"/>
      <c r="I74" s="8">
        <f>IFERROR(AVERAGE(I75:I78),0)</f>
        <v>0</v>
      </c>
      <c r="J74" s="15"/>
      <c r="K74" s="64"/>
      <c r="L74" s="37"/>
      <c r="M74" s="4"/>
      <c r="N74" s="4"/>
      <c r="O74" s="8">
        <f>IFERROR(AVERAGE(O75:O78),0)</f>
        <v>0</v>
      </c>
    </row>
    <row r="75" spans="1:15" x14ac:dyDescent="0.25">
      <c r="B75" s="41" t="s">
        <v>547</v>
      </c>
      <c r="C75" s="10" t="s">
        <v>77</v>
      </c>
      <c r="D75" s="9"/>
      <c r="E75" s="12"/>
      <c r="F75" s="38"/>
      <c r="G75" s="71"/>
      <c r="H75" s="38"/>
      <c r="I75" s="10"/>
      <c r="J75" s="9"/>
      <c r="K75" s="65" t="s">
        <v>22</v>
      </c>
      <c r="L75" s="38"/>
      <c r="M75" s="9"/>
      <c r="N75" s="9"/>
      <c r="O75" s="10"/>
    </row>
    <row r="76" spans="1:15" x14ac:dyDescent="0.25">
      <c r="B76" s="41" t="s">
        <v>547</v>
      </c>
      <c r="C76" s="10" t="s">
        <v>78</v>
      </c>
      <c r="D76" s="9"/>
      <c r="E76" s="12"/>
      <c r="F76" s="38"/>
      <c r="G76" s="71"/>
      <c r="H76" s="38"/>
      <c r="I76" s="10"/>
      <c r="J76" s="9"/>
      <c r="K76" s="65" t="s">
        <v>22</v>
      </c>
      <c r="L76" s="38"/>
      <c r="M76" s="9"/>
      <c r="N76" s="9"/>
      <c r="O76" s="10"/>
    </row>
    <row r="77" spans="1:15" x14ac:dyDescent="0.25">
      <c r="B77" s="41" t="s">
        <v>548</v>
      </c>
      <c r="C77" s="10" t="s">
        <v>77</v>
      </c>
      <c r="D77" s="9"/>
      <c r="E77" s="12"/>
      <c r="F77" s="38"/>
      <c r="G77" s="71"/>
      <c r="H77" s="38"/>
      <c r="I77" s="10"/>
      <c r="J77" s="9"/>
      <c r="K77" s="65" t="s">
        <v>22</v>
      </c>
      <c r="L77" s="38"/>
      <c r="M77" s="9"/>
      <c r="N77" s="9"/>
      <c r="O77" s="10"/>
    </row>
    <row r="78" spans="1:15" x14ac:dyDescent="0.25">
      <c r="B78" s="41" t="s">
        <v>548</v>
      </c>
      <c r="C78" s="10" t="s">
        <v>78</v>
      </c>
      <c r="D78" s="9"/>
      <c r="E78" s="12"/>
      <c r="F78" s="38"/>
      <c r="G78" s="71"/>
      <c r="H78" s="38"/>
      <c r="I78" s="10"/>
      <c r="J78" s="9"/>
      <c r="K78" s="65" t="s">
        <v>22</v>
      </c>
      <c r="L78" s="38"/>
      <c r="M78" s="9"/>
      <c r="N78" s="9"/>
      <c r="O7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A62F247F-B83A-4E0A-AA57-93EEECAD9ADD}">
          <x14:formula1>
            <xm:f>Listas!$P$2:$P$4</xm:f>
          </x14:formula1>
          <xm:sqref>C10:C13 C15:C18 C20:C23 C25:C28 C30:C33 C35:C38 C40:C43 C45:C48 C50:C53 C55:C58 C60:C63 C65:C68 C70:C73 C75:C78</xm:sqref>
        </x14:dataValidation>
        <x14:dataValidation type="list" allowBlank="1" showInputMessage="1" showErrorMessage="1" xr:uid="{26282F91-5EA3-4124-A8E5-24A5E7927F26}">
          <x14:formula1>
            <xm:f>Listas!$C$1:$C$3</xm:f>
          </x14:formula1>
          <xm:sqref>K10:K13 K15:K18 K20:K23 K25:K28 K30:K33 K35:K38 K40:K43 K45:K48 K50:K53 K55:K58 K60:K63 K65:K68 K70:K73 K75:K78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5AE9-3360-4A48-8383-9960592ED951}">
  <sheetPr>
    <tabColor rgb="FF92D050"/>
  </sheetPr>
  <dimension ref="A1:O7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529</v>
      </c>
      <c r="D3" s="17" t="s">
        <v>105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88</v>
      </c>
      <c r="B8" s="23" t="s">
        <v>105</v>
      </c>
      <c r="C8" s="39"/>
      <c r="D8" s="39"/>
      <c r="E8" s="5">
        <f>E9+E14+E19+E24+E29+E34+E39+E44+E49+E54+E59+E64+E69</f>
        <v>0</v>
      </c>
      <c r="F8" s="37"/>
      <c r="G8" s="37"/>
      <c r="H8" s="37"/>
      <c r="I8" s="8">
        <f>AVERAGE(I9,I14,I19,I24,I29,I34,I39,I44,I49,I54,I59,I64,I69)</f>
        <v>0</v>
      </c>
      <c r="J8" s="15"/>
      <c r="K8" s="64"/>
      <c r="L8" s="37"/>
      <c r="M8" s="4"/>
      <c r="N8" s="4"/>
      <c r="O8" s="8">
        <f>AVERAGE(O9,O14,O19,O24,O29,O34,O39,O44,O49,O54,O59,O64,O69)</f>
        <v>0</v>
      </c>
    </row>
    <row r="9" spans="1:15" s="1" customFormat="1" ht="14.25" x14ac:dyDescent="0.25">
      <c r="A9" s="1" t="s">
        <v>237</v>
      </c>
      <c r="B9" s="23" t="s">
        <v>238</v>
      </c>
      <c r="C9" s="39"/>
      <c r="D9" s="39"/>
      <c r="E9" s="5">
        <f>SUM(E10:E13)</f>
        <v>0</v>
      </c>
      <c r="F9" s="37"/>
      <c r="G9" s="37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38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38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38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38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239</v>
      </c>
      <c r="B14" s="23" t="s">
        <v>240</v>
      </c>
      <c r="C14" s="39"/>
      <c r="D14" s="39"/>
      <c r="E14" s="5">
        <f>SUM(E15:E18)</f>
        <v>0</v>
      </c>
      <c r="F14" s="37"/>
      <c r="G14" s="37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9"/>
      <c r="E15" s="12"/>
      <c r="F15" s="38"/>
      <c r="G15" s="38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9"/>
      <c r="E16" s="12"/>
      <c r="F16" s="38"/>
      <c r="G16" s="38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9"/>
      <c r="E17" s="12"/>
      <c r="F17" s="38"/>
      <c r="G17" s="38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9"/>
      <c r="E18" s="12"/>
      <c r="F18" s="38"/>
      <c r="G18" s="38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241</v>
      </c>
      <c r="B19" s="23" t="s">
        <v>242</v>
      </c>
      <c r="C19" s="39"/>
      <c r="D19" s="39"/>
      <c r="E19" s="5">
        <f>SUM(E20:E23)</f>
        <v>0</v>
      </c>
      <c r="F19" s="37"/>
      <c r="G19" s="37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9"/>
      <c r="E20" s="12"/>
      <c r="F20" s="38"/>
      <c r="G20" s="38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9"/>
      <c r="E21" s="12"/>
      <c r="F21" s="38"/>
      <c r="G21" s="38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9"/>
      <c r="E22" s="12"/>
      <c r="F22" s="38"/>
      <c r="G22" s="38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9"/>
      <c r="E23" s="12"/>
      <c r="F23" s="38"/>
      <c r="G23" s="38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243</v>
      </c>
      <c r="B24" s="23" t="s">
        <v>244</v>
      </c>
      <c r="C24" s="39"/>
      <c r="D24" s="39"/>
      <c r="E24" s="5">
        <f>SUM(E25:E28)</f>
        <v>0</v>
      </c>
      <c r="F24" s="37"/>
      <c r="G24" s="37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9"/>
      <c r="E25" s="12"/>
      <c r="F25" s="38"/>
      <c r="G25" s="38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9"/>
      <c r="E26" s="12"/>
      <c r="F26" s="38"/>
      <c r="G26" s="38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9"/>
      <c r="E27" s="12"/>
      <c r="F27" s="38"/>
      <c r="G27" s="38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9"/>
      <c r="E28" s="12"/>
      <c r="F28" s="38"/>
      <c r="G28" s="38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245</v>
      </c>
      <c r="B29" s="23" t="s">
        <v>246</v>
      </c>
      <c r="C29" s="39"/>
      <c r="D29" s="39"/>
      <c r="E29" s="5">
        <f>SUM(E30:E33)</f>
        <v>0</v>
      </c>
      <c r="F29" s="37"/>
      <c r="G29" s="37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9"/>
      <c r="E30" s="12"/>
      <c r="F30" s="38"/>
      <c r="G30" s="38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9"/>
      <c r="E31" s="12"/>
      <c r="F31" s="38"/>
      <c r="G31" s="38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9"/>
      <c r="E32" s="12"/>
      <c r="F32" s="38"/>
      <c r="G32" s="38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9"/>
      <c r="E33" s="12"/>
      <c r="F33" s="38"/>
      <c r="G33" s="38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247</v>
      </c>
      <c r="B34" s="23" t="s">
        <v>248</v>
      </c>
      <c r="C34" s="39"/>
      <c r="D34" s="39"/>
      <c r="E34" s="5">
        <f>SUM(E35:E38)</f>
        <v>0</v>
      </c>
      <c r="F34" s="37"/>
      <c r="G34" s="37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9"/>
      <c r="E35" s="12"/>
      <c r="F35" s="38"/>
      <c r="G35" s="38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9"/>
      <c r="E36" s="12"/>
      <c r="F36" s="38"/>
      <c r="G36" s="38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9"/>
      <c r="E37" s="12"/>
      <c r="F37" s="38"/>
      <c r="G37" s="38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9"/>
      <c r="E38" s="12"/>
      <c r="F38" s="38"/>
      <c r="G38" s="38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249</v>
      </c>
      <c r="B39" s="23" t="s">
        <v>250</v>
      </c>
      <c r="C39" s="39"/>
      <c r="D39" s="39"/>
      <c r="E39" s="5">
        <f>SUM(E40:E43)</f>
        <v>0</v>
      </c>
      <c r="F39" s="37"/>
      <c r="G39" s="37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9"/>
      <c r="E40" s="12"/>
      <c r="F40" s="38"/>
      <c r="G40" s="38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9"/>
      <c r="E41" s="12"/>
      <c r="F41" s="38"/>
      <c r="G41" s="38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9"/>
      <c r="E42" s="12"/>
      <c r="F42" s="38"/>
      <c r="G42" s="38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9"/>
      <c r="E43" s="12"/>
      <c r="F43" s="38"/>
      <c r="G43" s="38"/>
      <c r="H43" s="38"/>
      <c r="I43" s="10"/>
      <c r="J43" s="9"/>
      <c r="K43" s="65" t="s">
        <v>22</v>
      </c>
      <c r="L43" s="38"/>
      <c r="M43" s="9"/>
      <c r="N43" s="9"/>
      <c r="O43" s="10"/>
    </row>
    <row r="44" spans="1:15" s="1" customFormat="1" ht="14.25" x14ac:dyDescent="0.25">
      <c r="A44" s="1" t="s">
        <v>251</v>
      </c>
      <c r="B44" s="23" t="s">
        <v>252</v>
      </c>
      <c r="C44" s="39"/>
      <c r="D44" s="39"/>
      <c r="E44" s="5">
        <f>SUM(E45:E48)</f>
        <v>0</v>
      </c>
      <c r="F44" s="37"/>
      <c r="G44" s="37"/>
      <c r="H44" s="37"/>
      <c r="I44" s="8">
        <f>IFERROR(AVERAGE(I45:I48),0)</f>
        <v>0</v>
      </c>
      <c r="J44" s="15"/>
      <c r="K44" s="64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9"/>
      <c r="E45" s="12"/>
      <c r="F45" s="38"/>
      <c r="G45" s="38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9"/>
      <c r="E46" s="12"/>
      <c r="F46" s="38"/>
      <c r="G46" s="38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9"/>
      <c r="E47" s="12"/>
      <c r="F47" s="38"/>
      <c r="G47" s="38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9"/>
      <c r="E48" s="12"/>
      <c r="F48" s="38"/>
      <c r="G48" s="38"/>
      <c r="H48" s="38"/>
      <c r="I48" s="10"/>
      <c r="J48" s="9"/>
      <c r="K48" s="65" t="s">
        <v>22</v>
      </c>
      <c r="L48" s="38"/>
      <c r="M48" s="9"/>
      <c r="N48" s="9"/>
      <c r="O48" s="10"/>
    </row>
    <row r="49" spans="1:15" s="1" customFormat="1" ht="14.25" x14ac:dyDescent="0.25">
      <c r="A49" s="1" t="s">
        <v>253</v>
      </c>
      <c r="B49" s="23" t="s">
        <v>254</v>
      </c>
      <c r="C49" s="39"/>
      <c r="D49" s="39"/>
      <c r="E49" s="5">
        <f>SUM(E50:E53)</f>
        <v>0</v>
      </c>
      <c r="F49" s="37"/>
      <c r="G49" s="37"/>
      <c r="H49" s="37"/>
      <c r="I49" s="8">
        <f>IFERROR(AVERAGE(I50:I53),0)</f>
        <v>0</v>
      </c>
      <c r="J49" s="15"/>
      <c r="K49" s="64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9"/>
      <c r="E50" s="12"/>
      <c r="F50" s="38"/>
      <c r="G50" s="38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9"/>
      <c r="E51" s="12"/>
      <c r="F51" s="38"/>
      <c r="G51" s="38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9"/>
      <c r="E52" s="12"/>
      <c r="F52" s="38"/>
      <c r="G52" s="38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9"/>
      <c r="E53" s="12"/>
      <c r="F53" s="38"/>
      <c r="G53" s="38"/>
      <c r="H53" s="38"/>
      <c r="I53" s="10"/>
      <c r="J53" s="9"/>
      <c r="K53" s="65" t="s">
        <v>22</v>
      </c>
      <c r="L53" s="38"/>
      <c r="M53" s="9"/>
      <c r="N53" s="9"/>
      <c r="O53" s="10"/>
    </row>
    <row r="54" spans="1:15" s="1" customFormat="1" ht="14.25" x14ac:dyDescent="0.25">
      <c r="A54" s="1" t="s">
        <v>255</v>
      </c>
      <c r="B54" s="23" t="s">
        <v>256</v>
      </c>
      <c r="C54" s="39"/>
      <c r="D54" s="39"/>
      <c r="E54" s="5">
        <f>SUM(E55:E58)</f>
        <v>0</v>
      </c>
      <c r="F54" s="37"/>
      <c r="G54" s="37"/>
      <c r="H54" s="37"/>
      <c r="I54" s="8">
        <f>IFERROR(AVERAGE(I55:I58),0)</f>
        <v>0</v>
      </c>
      <c r="J54" s="15"/>
      <c r="K54" s="64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9"/>
      <c r="E55" s="12"/>
      <c r="F55" s="38"/>
      <c r="G55" s="38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9"/>
      <c r="E56" s="12"/>
      <c r="F56" s="38"/>
      <c r="G56" s="38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9"/>
      <c r="E57" s="12"/>
      <c r="F57" s="38"/>
      <c r="G57" s="38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9"/>
      <c r="E58" s="12"/>
      <c r="F58" s="38"/>
      <c r="G58" s="38"/>
      <c r="H58" s="38"/>
      <c r="I58" s="10"/>
      <c r="J58" s="9"/>
      <c r="K58" s="65" t="s">
        <v>22</v>
      </c>
      <c r="L58" s="38"/>
      <c r="M58" s="9"/>
      <c r="N58" s="9"/>
      <c r="O58" s="10"/>
    </row>
    <row r="59" spans="1:15" s="1" customFormat="1" ht="14.25" x14ac:dyDescent="0.25">
      <c r="A59" s="1" t="s">
        <v>257</v>
      </c>
      <c r="B59" s="23" t="s">
        <v>258</v>
      </c>
      <c r="C59" s="39"/>
      <c r="D59" s="39"/>
      <c r="E59" s="5">
        <f>SUM(E60:E63)</f>
        <v>0</v>
      </c>
      <c r="F59" s="37"/>
      <c r="G59" s="37"/>
      <c r="H59" s="37"/>
      <c r="I59" s="8">
        <f>IFERROR(AVERAGE(I60:I63),0)</f>
        <v>0</v>
      </c>
      <c r="J59" s="15"/>
      <c r="K59" s="64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9"/>
      <c r="E60" s="12"/>
      <c r="F60" s="38"/>
      <c r="G60" s="38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9"/>
      <c r="E61" s="12"/>
      <c r="F61" s="38"/>
      <c r="G61" s="38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9"/>
      <c r="E62" s="12"/>
      <c r="F62" s="38"/>
      <c r="G62" s="38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9"/>
      <c r="E63" s="12"/>
      <c r="F63" s="38"/>
      <c r="G63" s="38"/>
      <c r="H63" s="38"/>
      <c r="I63" s="10"/>
      <c r="J63" s="9"/>
      <c r="K63" s="65" t="s">
        <v>22</v>
      </c>
      <c r="L63" s="38"/>
      <c r="M63" s="9"/>
      <c r="N63" s="9"/>
      <c r="O63" s="10"/>
    </row>
    <row r="64" spans="1:15" s="1" customFormat="1" ht="14.25" x14ac:dyDescent="0.25">
      <c r="A64" s="1" t="s">
        <v>259</v>
      </c>
      <c r="B64" s="23" t="s">
        <v>260</v>
      </c>
      <c r="C64" s="39"/>
      <c r="D64" s="39"/>
      <c r="E64" s="5">
        <f>SUM(E65:E68)</f>
        <v>0</v>
      </c>
      <c r="F64" s="37"/>
      <c r="G64" s="37"/>
      <c r="H64" s="37"/>
      <c r="I64" s="8">
        <f>IFERROR(AVERAGE(I65:I68),0)</f>
        <v>0</v>
      </c>
      <c r="J64" s="15"/>
      <c r="K64" s="64"/>
      <c r="L64" s="37"/>
      <c r="M64" s="4"/>
      <c r="N64" s="4"/>
      <c r="O64" s="8">
        <f>IFERROR(AVERAGE(O65:O68),0)</f>
        <v>0</v>
      </c>
    </row>
    <row r="65" spans="1:15" x14ac:dyDescent="0.25">
      <c r="B65" s="41" t="s">
        <v>547</v>
      </c>
      <c r="C65" s="10" t="s">
        <v>77</v>
      </c>
      <c r="D65" s="9"/>
      <c r="E65" s="12"/>
      <c r="F65" s="38"/>
      <c r="G65" s="38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547</v>
      </c>
      <c r="C66" s="10" t="s">
        <v>78</v>
      </c>
      <c r="D66" s="9"/>
      <c r="E66" s="12"/>
      <c r="F66" s="38"/>
      <c r="G66" s="38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77</v>
      </c>
      <c r="D67" s="9"/>
      <c r="E67" s="12"/>
      <c r="F67" s="38"/>
      <c r="G67" s="38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x14ac:dyDescent="0.25">
      <c r="B68" s="41" t="s">
        <v>548</v>
      </c>
      <c r="C68" s="10" t="s">
        <v>78</v>
      </c>
      <c r="D68" s="9"/>
      <c r="E68" s="12"/>
      <c r="F68" s="38"/>
      <c r="G68" s="38"/>
      <c r="H68" s="38"/>
      <c r="I68" s="10"/>
      <c r="J68" s="9"/>
      <c r="K68" s="65" t="s">
        <v>22</v>
      </c>
      <c r="L68" s="38"/>
      <c r="M68" s="9"/>
      <c r="N68" s="9"/>
      <c r="O68" s="10"/>
    </row>
    <row r="69" spans="1:15" s="1" customFormat="1" ht="14.25" x14ac:dyDescent="0.25">
      <c r="A69" s="1" t="s">
        <v>261</v>
      </c>
      <c r="B69" s="23" t="s">
        <v>262</v>
      </c>
      <c r="C69" s="39"/>
      <c r="D69" s="39"/>
      <c r="E69" s="5">
        <f>SUM(E70:E73)</f>
        <v>0</v>
      </c>
      <c r="F69" s="37"/>
      <c r="G69" s="37"/>
      <c r="H69" s="37"/>
      <c r="I69" s="8">
        <f>IFERROR(AVERAGE(I70:I73),0)</f>
        <v>0</v>
      </c>
      <c r="J69" s="15"/>
      <c r="K69" s="64"/>
      <c r="L69" s="37"/>
      <c r="M69" s="4"/>
      <c r="N69" s="4"/>
      <c r="O69" s="8">
        <f>IFERROR(AVERAGE(O70:O73),0)</f>
        <v>0</v>
      </c>
    </row>
    <row r="70" spans="1:15" x14ac:dyDescent="0.25">
      <c r="B70" s="41" t="s">
        <v>547</v>
      </c>
      <c r="C70" s="10" t="s">
        <v>77</v>
      </c>
      <c r="D70" s="9"/>
      <c r="E70" s="12"/>
      <c r="F70" s="38"/>
      <c r="G70" s="38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547</v>
      </c>
      <c r="C71" s="10" t="s">
        <v>78</v>
      </c>
      <c r="D71" s="9"/>
      <c r="E71" s="12"/>
      <c r="F71" s="38"/>
      <c r="G71" s="38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77</v>
      </c>
      <c r="D72" s="9"/>
      <c r="E72" s="12"/>
      <c r="F72" s="38"/>
      <c r="G72" s="38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x14ac:dyDescent="0.25">
      <c r="B73" s="41" t="s">
        <v>548</v>
      </c>
      <c r="C73" s="10" t="s">
        <v>78</v>
      </c>
      <c r="D73" s="9"/>
      <c r="E73" s="12"/>
      <c r="F73" s="38"/>
      <c r="G73" s="38"/>
      <c r="H73" s="38"/>
      <c r="I73" s="10"/>
      <c r="J73" s="9"/>
      <c r="K73" s="65" t="s">
        <v>22</v>
      </c>
      <c r="L73" s="38"/>
      <c r="M73" s="9"/>
      <c r="N73" s="9"/>
      <c r="O7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9753AC5F-DBF6-4031-9F43-BA8E7CDFD222}">
          <x14:formula1>
            <xm:f>Listas!$C$1:$C$3</xm:f>
          </x14:formula1>
          <xm:sqref>K10:K13 K15:K18 K20:K23 K25:K28 K30:K33 K35:K38 K40:K43 K45:K48 K50:K53 K55:K58 K60:K63 K65:K68 K70:K73</xm:sqref>
        </x14:dataValidation>
        <x14:dataValidation type="list" allowBlank="1" showInputMessage="1" showErrorMessage="1" xr:uid="{4E2F4CC3-4495-4C23-A42B-DF4A6AE3B38D}">
          <x14:formula1>
            <xm:f>Listas!$P$2:$P$4</xm:f>
          </x14:formula1>
          <xm:sqref>C10:C13 C15:C18 C20:C23 C25:C28 C30:C33 C35:C38 C40:C43 C45:C48 C50:C53 C55:C58 C60:C63 C65:C68 C70:C73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96705-4764-41C4-931B-3602EBC6A408}">
  <sheetPr>
    <tabColor rgb="FF92D050"/>
  </sheetPr>
  <dimension ref="A1:O8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75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7" t="s">
        <v>98</v>
      </c>
      <c r="F1" s="72"/>
      <c r="G1" s="72"/>
      <c r="I1" s="2"/>
      <c r="O1" s="2"/>
    </row>
    <row r="2" spans="1:15" s="1" customFormat="1" ht="14.25" x14ac:dyDescent="0.25">
      <c r="C2" s="17" t="s">
        <v>127</v>
      </c>
      <c r="D2" s="17" t="s">
        <v>1</v>
      </c>
      <c r="F2" s="72"/>
      <c r="G2" s="72"/>
      <c r="I2" s="2"/>
      <c r="O2" s="2"/>
    </row>
    <row r="3" spans="1:15" s="1" customFormat="1" ht="14.25" x14ac:dyDescent="0.25">
      <c r="B3" s="1" t="s">
        <v>80</v>
      </c>
      <c r="C3" s="1" t="s">
        <v>530</v>
      </c>
      <c r="D3" s="17" t="s">
        <v>106</v>
      </c>
      <c r="F3" s="72"/>
      <c r="G3" s="72"/>
      <c r="I3" s="2"/>
      <c r="O3" s="2"/>
    </row>
    <row r="4" spans="1:15" s="1" customFormat="1" ht="14.25" x14ac:dyDescent="0.25">
      <c r="F4" s="72"/>
      <c r="G4" s="72"/>
      <c r="I4" s="2"/>
      <c r="O4" s="2"/>
    </row>
    <row r="5" spans="1:15" s="34" customFormat="1" ht="30" customHeight="1" x14ac:dyDescent="0.25">
      <c r="B5" s="56" t="s">
        <v>544</v>
      </c>
      <c r="C5" s="57"/>
      <c r="D5" s="57"/>
      <c r="E5" s="58"/>
      <c r="F5" s="46" t="s">
        <v>551</v>
      </c>
      <c r="G5" s="44"/>
      <c r="H5" s="44"/>
      <c r="I5" s="44"/>
      <c r="J5" s="47" t="s">
        <v>53</v>
      </c>
      <c r="K5" s="47"/>
      <c r="L5" s="46" t="s">
        <v>55</v>
      </c>
      <c r="M5" s="44"/>
      <c r="N5" s="44"/>
      <c r="O5" s="45"/>
    </row>
    <row r="6" spans="1:15" s="34" customFormat="1" ht="30" customHeight="1" x14ac:dyDescent="0.25">
      <c r="B6" s="59"/>
      <c r="C6" s="60"/>
      <c r="D6" s="60"/>
      <c r="E6" s="61"/>
      <c r="F6" s="73" t="s">
        <v>555</v>
      </c>
      <c r="G6" s="74"/>
      <c r="H6" s="62" t="s">
        <v>52</v>
      </c>
      <c r="I6" s="62" t="s">
        <v>162</v>
      </c>
      <c r="J6" s="62" t="s">
        <v>54</v>
      </c>
      <c r="K6" s="62" t="s">
        <v>56</v>
      </c>
      <c r="L6" s="66" t="s">
        <v>57</v>
      </c>
      <c r="M6" s="46" t="s">
        <v>555</v>
      </c>
      <c r="N6" s="45"/>
      <c r="O6" s="68" t="s">
        <v>163</v>
      </c>
    </row>
    <row r="7" spans="1:15" s="3" customFormat="1" ht="28.5" x14ac:dyDescent="0.25">
      <c r="B7" s="43" t="s">
        <v>545</v>
      </c>
      <c r="C7" s="43" t="s">
        <v>550</v>
      </c>
      <c r="D7" s="43" t="s">
        <v>546</v>
      </c>
      <c r="E7" s="43" t="s">
        <v>41</v>
      </c>
      <c r="F7" s="36" t="s">
        <v>556</v>
      </c>
      <c r="G7" s="36" t="s">
        <v>557</v>
      </c>
      <c r="H7" s="63"/>
      <c r="I7" s="63"/>
      <c r="J7" s="63"/>
      <c r="K7" s="63"/>
      <c r="L7" s="67"/>
      <c r="M7" s="43" t="s">
        <v>556</v>
      </c>
      <c r="N7" s="43" t="s">
        <v>557</v>
      </c>
      <c r="O7" s="69"/>
    </row>
    <row r="8" spans="1:15" s="1" customFormat="1" ht="14.25" x14ac:dyDescent="0.25">
      <c r="A8" s="1" t="s">
        <v>89</v>
      </c>
      <c r="B8" s="23" t="s">
        <v>106</v>
      </c>
      <c r="C8" s="39"/>
      <c r="D8" s="39"/>
      <c r="E8" s="5">
        <f>E9+E14+E19+E24+E29+E34+E39+E44+E49+E54+E59+E64+E69+E74+E79+E84</f>
        <v>0</v>
      </c>
      <c r="F8" s="37"/>
      <c r="G8" s="70"/>
      <c r="H8" s="37"/>
      <c r="I8" s="8">
        <f>AVERAGE(I9,I14,I19,I24,I29,I34,I39,I44,I49,I54,I59,I64,I69,I74,I79,I84)</f>
        <v>0</v>
      </c>
      <c r="J8" s="15"/>
      <c r="K8" s="64"/>
      <c r="L8" s="37"/>
      <c r="M8" s="4"/>
      <c r="N8" s="4"/>
      <c r="O8" s="8">
        <f>AVERAGE(O9,O14,O19,O24,O29,O34,O39,O44,O49,O54,O59,O64,O69,O74,O79,O84)</f>
        <v>0</v>
      </c>
    </row>
    <row r="9" spans="1:15" s="1" customFormat="1" ht="14.25" x14ac:dyDescent="0.25">
      <c r="A9" s="1" t="s">
        <v>263</v>
      </c>
      <c r="B9" s="23" t="s">
        <v>264</v>
      </c>
      <c r="C9" s="39"/>
      <c r="D9" s="39"/>
      <c r="E9" s="5">
        <f>SUM(E10:E13)</f>
        <v>0</v>
      </c>
      <c r="F9" s="37"/>
      <c r="G9" s="70"/>
      <c r="H9" s="37"/>
      <c r="I9" s="8">
        <f>IFERROR(AVERAGE(I10:I13),0)</f>
        <v>0</v>
      </c>
      <c r="J9" s="15"/>
      <c r="K9" s="64"/>
      <c r="L9" s="37"/>
      <c r="M9" s="4"/>
      <c r="N9" s="4"/>
      <c r="O9" s="8">
        <f>IFERROR(AVERAGE(O10:O13),0)</f>
        <v>0</v>
      </c>
    </row>
    <row r="10" spans="1:15" x14ac:dyDescent="0.25">
      <c r="B10" s="41" t="s">
        <v>547</v>
      </c>
      <c r="C10" s="10" t="s">
        <v>77</v>
      </c>
      <c r="D10" s="10"/>
      <c r="E10" s="12"/>
      <c r="F10" s="38"/>
      <c r="G10" s="71"/>
      <c r="H10" s="38"/>
      <c r="I10" s="10"/>
      <c r="J10" s="9"/>
      <c r="K10" s="65" t="s">
        <v>22</v>
      </c>
      <c r="L10" s="38"/>
      <c r="M10" s="9"/>
      <c r="N10" s="9"/>
      <c r="O10" s="10"/>
    </row>
    <row r="11" spans="1:15" x14ac:dyDescent="0.25">
      <c r="B11" s="41" t="s">
        <v>547</v>
      </c>
      <c r="C11" s="10" t="s">
        <v>78</v>
      </c>
      <c r="D11" s="10"/>
      <c r="E11" s="12"/>
      <c r="F11" s="38"/>
      <c r="G11" s="71"/>
      <c r="H11" s="38"/>
      <c r="I11" s="10"/>
      <c r="J11" s="9"/>
      <c r="K11" s="65" t="s">
        <v>22</v>
      </c>
      <c r="L11" s="38"/>
      <c r="M11" s="9"/>
      <c r="N11" s="9"/>
      <c r="O11" s="10"/>
    </row>
    <row r="12" spans="1:15" x14ac:dyDescent="0.25">
      <c r="B12" s="41" t="s">
        <v>548</v>
      </c>
      <c r="C12" s="10" t="s">
        <v>77</v>
      </c>
      <c r="D12" s="10"/>
      <c r="E12" s="12"/>
      <c r="F12" s="38"/>
      <c r="G12" s="71"/>
      <c r="H12" s="38"/>
      <c r="I12" s="10"/>
      <c r="J12" s="9"/>
      <c r="K12" s="65" t="s">
        <v>22</v>
      </c>
      <c r="L12" s="38"/>
      <c r="M12" s="9"/>
      <c r="N12" s="9"/>
      <c r="O12" s="10"/>
    </row>
    <row r="13" spans="1:15" x14ac:dyDescent="0.25">
      <c r="B13" s="41" t="s">
        <v>548</v>
      </c>
      <c r="C13" s="10" t="s">
        <v>78</v>
      </c>
      <c r="D13" s="10"/>
      <c r="E13" s="12"/>
      <c r="F13" s="38"/>
      <c r="G13" s="71"/>
      <c r="H13" s="38"/>
      <c r="I13" s="10"/>
      <c r="J13" s="9"/>
      <c r="K13" s="65" t="s">
        <v>22</v>
      </c>
      <c r="L13" s="38"/>
      <c r="M13" s="9"/>
      <c r="N13" s="9"/>
      <c r="O13" s="10"/>
    </row>
    <row r="14" spans="1:15" s="1" customFormat="1" ht="14.25" x14ac:dyDescent="0.25">
      <c r="A14" s="1" t="s">
        <v>265</v>
      </c>
      <c r="B14" s="23" t="s">
        <v>266</v>
      </c>
      <c r="C14" s="39"/>
      <c r="D14" s="39"/>
      <c r="E14" s="5">
        <f>SUM(E15:E18)</f>
        <v>0</v>
      </c>
      <c r="F14" s="37"/>
      <c r="G14" s="70"/>
      <c r="H14" s="37"/>
      <c r="I14" s="8">
        <f>IFERROR(AVERAGE(I15:I18),0)</f>
        <v>0</v>
      </c>
      <c r="J14" s="15"/>
      <c r="K14" s="64"/>
      <c r="L14" s="37"/>
      <c r="M14" s="4"/>
      <c r="N14" s="4"/>
      <c r="O14" s="8">
        <f>IFERROR(AVERAGE(O15:O18),0)</f>
        <v>0</v>
      </c>
    </row>
    <row r="15" spans="1:15" x14ac:dyDescent="0.25">
      <c r="B15" s="41" t="s">
        <v>547</v>
      </c>
      <c r="C15" s="10" t="s">
        <v>77</v>
      </c>
      <c r="D15" s="9"/>
      <c r="E15" s="12"/>
      <c r="F15" s="38"/>
      <c r="G15" s="71"/>
      <c r="H15" s="38"/>
      <c r="I15" s="10"/>
      <c r="J15" s="9"/>
      <c r="K15" s="65" t="s">
        <v>22</v>
      </c>
      <c r="L15" s="38"/>
      <c r="M15" s="9"/>
      <c r="N15" s="9"/>
      <c r="O15" s="10"/>
    </row>
    <row r="16" spans="1:15" x14ac:dyDescent="0.25">
      <c r="B16" s="41" t="s">
        <v>547</v>
      </c>
      <c r="C16" s="10" t="s">
        <v>78</v>
      </c>
      <c r="D16" s="9"/>
      <c r="E16" s="12"/>
      <c r="F16" s="38"/>
      <c r="G16" s="71"/>
      <c r="H16" s="38"/>
      <c r="I16" s="10"/>
      <c r="J16" s="9"/>
      <c r="K16" s="65" t="s">
        <v>22</v>
      </c>
      <c r="L16" s="38"/>
      <c r="M16" s="9"/>
      <c r="N16" s="9"/>
      <c r="O16" s="10"/>
    </row>
    <row r="17" spans="1:15" x14ac:dyDescent="0.25">
      <c r="B17" s="41" t="s">
        <v>548</v>
      </c>
      <c r="C17" s="10" t="s">
        <v>77</v>
      </c>
      <c r="D17" s="9"/>
      <c r="E17" s="12"/>
      <c r="F17" s="38"/>
      <c r="G17" s="71"/>
      <c r="H17" s="38"/>
      <c r="I17" s="10"/>
      <c r="J17" s="9"/>
      <c r="K17" s="65" t="s">
        <v>22</v>
      </c>
      <c r="L17" s="38"/>
      <c r="M17" s="9"/>
      <c r="N17" s="9"/>
      <c r="O17" s="10"/>
    </row>
    <row r="18" spans="1:15" x14ac:dyDescent="0.25">
      <c r="B18" s="41" t="s">
        <v>548</v>
      </c>
      <c r="C18" s="10" t="s">
        <v>78</v>
      </c>
      <c r="D18" s="9"/>
      <c r="E18" s="12"/>
      <c r="F18" s="38"/>
      <c r="G18" s="71"/>
      <c r="H18" s="38"/>
      <c r="I18" s="10"/>
      <c r="J18" s="9"/>
      <c r="K18" s="65" t="s">
        <v>22</v>
      </c>
      <c r="L18" s="38"/>
      <c r="M18" s="9"/>
      <c r="N18" s="9"/>
      <c r="O18" s="10"/>
    </row>
    <row r="19" spans="1:15" s="1" customFormat="1" ht="14.25" x14ac:dyDescent="0.25">
      <c r="A19" s="1" t="s">
        <v>267</v>
      </c>
      <c r="B19" s="23" t="s">
        <v>268</v>
      </c>
      <c r="C19" s="39"/>
      <c r="D19" s="39"/>
      <c r="E19" s="5">
        <f>SUM(E20:E23)</f>
        <v>0</v>
      </c>
      <c r="F19" s="37"/>
      <c r="G19" s="70"/>
      <c r="H19" s="37"/>
      <c r="I19" s="8">
        <f>IFERROR(AVERAGE(I20:I23),0)</f>
        <v>0</v>
      </c>
      <c r="J19" s="15"/>
      <c r="K19" s="64"/>
      <c r="L19" s="37"/>
      <c r="M19" s="4"/>
      <c r="N19" s="4"/>
      <c r="O19" s="8">
        <f>IFERROR(AVERAGE(O20:O23),0)</f>
        <v>0</v>
      </c>
    </row>
    <row r="20" spans="1:15" x14ac:dyDescent="0.25">
      <c r="B20" s="41" t="s">
        <v>547</v>
      </c>
      <c r="C20" s="10" t="s">
        <v>77</v>
      </c>
      <c r="D20" s="9"/>
      <c r="E20" s="12"/>
      <c r="F20" s="38"/>
      <c r="G20" s="71"/>
      <c r="H20" s="38"/>
      <c r="I20" s="10"/>
      <c r="J20" s="9"/>
      <c r="K20" s="65" t="s">
        <v>22</v>
      </c>
      <c r="L20" s="38"/>
      <c r="M20" s="9"/>
      <c r="N20" s="9"/>
      <c r="O20" s="10"/>
    </row>
    <row r="21" spans="1:15" x14ac:dyDescent="0.25">
      <c r="B21" s="41" t="s">
        <v>547</v>
      </c>
      <c r="C21" s="10" t="s">
        <v>78</v>
      </c>
      <c r="D21" s="9"/>
      <c r="E21" s="12"/>
      <c r="F21" s="38"/>
      <c r="G21" s="71"/>
      <c r="H21" s="38"/>
      <c r="I21" s="10"/>
      <c r="J21" s="9"/>
      <c r="K21" s="65" t="s">
        <v>22</v>
      </c>
      <c r="L21" s="38"/>
      <c r="M21" s="9"/>
      <c r="N21" s="9"/>
      <c r="O21" s="10"/>
    </row>
    <row r="22" spans="1:15" x14ac:dyDescent="0.25">
      <c r="B22" s="41" t="s">
        <v>548</v>
      </c>
      <c r="C22" s="10" t="s">
        <v>77</v>
      </c>
      <c r="D22" s="9"/>
      <c r="E22" s="12"/>
      <c r="F22" s="38"/>
      <c r="G22" s="71"/>
      <c r="H22" s="38"/>
      <c r="I22" s="10"/>
      <c r="J22" s="9"/>
      <c r="K22" s="65" t="s">
        <v>22</v>
      </c>
      <c r="L22" s="38"/>
      <c r="M22" s="9"/>
      <c r="N22" s="9"/>
      <c r="O22" s="10"/>
    </row>
    <row r="23" spans="1:15" x14ac:dyDescent="0.25">
      <c r="B23" s="41" t="s">
        <v>548</v>
      </c>
      <c r="C23" s="10" t="s">
        <v>78</v>
      </c>
      <c r="D23" s="9"/>
      <c r="E23" s="12"/>
      <c r="F23" s="38"/>
      <c r="G23" s="71"/>
      <c r="H23" s="38"/>
      <c r="I23" s="10"/>
      <c r="J23" s="9"/>
      <c r="K23" s="65" t="s">
        <v>22</v>
      </c>
      <c r="L23" s="38"/>
      <c r="M23" s="9"/>
      <c r="N23" s="9"/>
      <c r="O23" s="10"/>
    </row>
    <row r="24" spans="1:15" s="1" customFormat="1" ht="14.25" x14ac:dyDescent="0.25">
      <c r="A24" s="1" t="s">
        <v>269</v>
      </c>
      <c r="B24" s="23" t="s">
        <v>270</v>
      </c>
      <c r="C24" s="39"/>
      <c r="D24" s="39"/>
      <c r="E24" s="5">
        <f>SUM(E25:E28)</f>
        <v>0</v>
      </c>
      <c r="F24" s="37"/>
      <c r="G24" s="70"/>
      <c r="H24" s="37"/>
      <c r="I24" s="8">
        <f>IFERROR(AVERAGE(I25:I28),0)</f>
        <v>0</v>
      </c>
      <c r="J24" s="15"/>
      <c r="K24" s="64"/>
      <c r="L24" s="37"/>
      <c r="M24" s="4"/>
      <c r="N24" s="4"/>
      <c r="O24" s="8">
        <f>IFERROR(AVERAGE(O25:O28),0)</f>
        <v>0</v>
      </c>
    </row>
    <row r="25" spans="1:15" x14ac:dyDescent="0.25">
      <c r="B25" s="41" t="s">
        <v>547</v>
      </c>
      <c r="C25" s="10" t="s">
        <v>77</v>
      </c>
      <c r="D25" s="9"/>
      <c r="E25" s="12"/>
      <c r="F25" s="38"/>
      <c r="G25" s="71"/>
      <c r="H25" s="38"/>
      <c r="I25" s="10"/>
      <c r="J25" s="9"/>
      <c r="K25" s="65" t="s">
        <v>22</v>
      </c>
      <c r="L25" s="38"/>
      <c r="M25" s="9"/>
      <c r="N25" s="9"/>
      <c r="O25" s="10"/>
    </row>
    <row r="26" spans="1:15" x14ac:dyDescent="0.25">
      <c r="B26" s="41" t="s">
        <v>547</v>
      </c>
      <c r="C26" s="10" t="s">
        <v>78</v>
      </c>
      <c r="D26" s="9"/>
      <c r="E26" s="12"/>
      <c r="F26" s="38"/>
      <c r="G26" s="71"/>
      <c r="H26" s="38"/>
      <c r="I26" s="10"/>
      <c r="J26" s="9"/>
      <c r="K26" s="65" t="s">
        <v>22</v>
      </c>
      <c r="L26" s="38"/>
      <c r="M26" s="9"/>
      <c r="N26" s="9"/>
      <c r="O26" s="10"/>
    </row>
    <row r="27" spans="1:15" x14ac:dyDescent="0.25">
      <c r="B27" s="41" t="s">
        <v>548</v>
      </c>
      <c r="C27" s="10" t="s">
        <v>77</v>
      </c>
      <c r="D27" s="9"/>
      <c r="E27" s="12"/>
      <c r="F27" s="38"/>
      <c r="G27" s="71"/>
      <c r="H27" s="38"/>
      <c r="I27" s="10"/>
      <c r="J27" s="9"/>
      <c r="K27" s="65" t="s">
        <v>22</v>
      </c>
      <c r="L27" s="38"/>
      <c r="M27" s="9"/>
      <c r="N27" s="9"/>
      <c r="O27" s="10"/>
    </row>
    <row r="28" spans="1:15" x14ac:dyDescent="0.25">
      <c r="B28" s="41" t="s">
        <v>548</v>
      </c>
      <c r="C28" s="10" t="s">
        <v>78</v>
      </c>
      <c r="D28" s="9"/>
      <c r="E28" s="12"/>
      <c r="F28" s="38"/>
      <c r="G28" s="71"/>
      <c r="H28" s="38"/>
      <c r="I28" s="10"/>
      <c r="J28" s="9"/>
      <c r="K28" s="65" t="s">
        <v>22</v>
      </c>
      <c r="L28" s="38"/>
      <c r="M28" s="9"/>
      <c r="N28" s="9"/>
      <c r="O28" s="10"/>
    </row>
    <row r="29" spans="1:15" s="1" customFormat="1" ht="14.25" x14ac:dyDescent="0.25">
      <c r="A29" s="1" t="s">
        <v>271</v>
      </c>
      <c r="B29" s="23" t="s">
        <v>272</v>
      </c>
      <c r="C29" s="39"/>
      <c r="D29" s="39"/>
      <c r="E29" s="5">
        <f>SUM(E30:E33)</f>
        <v>0</v>
      </c>
      <c r="F29" s="37"/>
      <c r="G29" s="70"/>
      <c r="H29" s="37"/>
      <c r="I29" s="8">
        <f>IFERROR(AVERAGE(I30:I33),0)</f>
        <v>0</v>
      </c>
      <c r="J29" s="15"/>
      <c r="K29" s="64"/>
      <c r="L29" s="37"/>
      <c r="M29" s="4"/>
      <c r="N29" s="4"/>
      <c r="O29" s="8">
        <f>IFERROR(AVERAGE(O30:O33),0)</f>
        <v>0</v>
      </c>
    </row>
    <row r="30" spans="1:15" x14ac:dyDescent="0.25">
      <c r="B30" s="41" t="s">
        <v>547</v>
      </c>
      <c r="C30" s="10" t="s">
        <v>77</v>
      </c>
      <c r="D30" s="9"/>
      <c r="E30" s="12"/>
      <c r="F30" s="38"/>
      <c r="G30" s="71"/>
      <c r="H30" s="38"/>
      <c r="I30" s="10"/>
      <c r="J30" s="9"/>
      <c r="K30" s="65" t="s">
        <v>22</v>
      </c>
      <c r="L30" s="38"/>
      <c r="M30" s="9"/>
      <c r="N30" s="9"/>
      <c r="O30" s="10"/>
    </row>
    <row r="31" spans="1:15" x14ac:dyDescent="0.25">
      <c r="B31" s="41" t="s">
        <v>547</v>
      </c>
      <c r="C31" s="10" t="s">
        <v>78</v>
      </c>
      <c r="D31" s="9"/>
      <c r="E31" s="12"/>
      <c r="F31" s="38"/>
      <c r="G31" s="71"/>
      <c r="H31" s="38"/>
      <c r="I31" s="10"/>
      <c r="J31" s="9"/>
      <c r="K31" s="65" t="s">
        <v>22</v>
      </c>
      <c r="L31" s="38"/>
      <c r="M31" s="9"/>
      <c r="N31" s="9"/>
      <c r="O31" s="10"/>
    </row>
    <row r="32" spans="1:15" x14ac:dyDescent="0.25">
      <c r="B32" s="41" t="s">
        <v>548</v>
      </c>
      <c r="C32" s="10" t="s">
        <v>77</v>
      </c>
      <c r="D32" s="9"/>
      <c r="E32" s="12"/>
      <c r="F32" s="38"/>
      <c r="G32" s="71"/>
      <c r="H32" s="38"/>
      <c r="I32" s="10"/>
      <c r="J32" s="9"/>
      <c r="K32" s="65" t="s">
        <v>22</v>
      </c>
      <c r="L32" s="38"/>
      <c r="M32" s="9"/>
      <c r="N32" s="9"/>
      <c r="O32" s="10"/>
    </row>
    <row r="33" spans="1:15" x14ac:dyDescent="0.25">
      <c r="B33" s="41" t="s">
        <v>548</v>
      </c>
      <c r="C33" s="10" t="s">
        <v>78</v>
      </c>
      <c r="D33" s="9"/>
      <c r="E33" s="12"/>
      <c r="F33" s="38"/>
      <c r="G33" s="71"/>
      <c r="H33" s="38"/>
      <c r="I33" s="10"/>
      <c r="J33" s="9"/>
      <c r="K33" s="65" t="s">
        <v>22</v>
      </c>
      <c r="L33" s="38"/>
      <c r="M33" s="9"/>
      <c r="N33" s="9"/>
      <c r="O33" s="10"/>
    </row>
    <row r="34" spans="1:15" s="1" customFormat="1" ht="14.25" x14ac:dyDescent="0.25">
      <c r="A34" s="1" t="s">
        <v>273</v>
      </c>
      <c r="B34" s="23" t="s">
        <v>274</v>
      </c>
      <c r="C34" s="39"/>
      <c r="D34" s="39"/>
      <c r="E34" s="5">
        <f>SUM(E35:E38)</f>
        <v>0</v>
      </c>
      <c r="F34" s="37"/>
      <c r="G34" s="70"/>
      <c r="H34" s="37"/>
      <c r="I34" s="8">
        <f>IFERROR(AVERAGE(I35:I38),0)</f>
        <v>0</v>
      </c>
      <c r="J34" s="15"/>
      <c r="K34" s="64"/>
      <c r="L34" s="37"/>
      <c r="M34" s="4"/>
      <c r="N34" s="4"/>
      <c r="O34" s="8">
        <f>IFERROR(AVERAGE(O35:O38),0)</f>
        <v>0</v>
      </c>
    </row>
    <row r="35" spans="1:15" x14ac:dyDescent="0.25">
      <c r="B35" s="41" t="s">
        <v>547</v>
      </c>
      <c r="C35" s="10" t="s">
        <v>77</v>
      </c>
      <c r="D35" s="9"/>
      <c r="E35" s="12"/>
      <c r="F35" s="38"/>
      <c r="G35" s="71"/>
      <c r="H35" s="38"/>
      <c r="I35" s="10"/>
      <c r="J35" s="9"/>
      <c r="K35" s="65" t="s">
        <v>22</v>
      </c>
      <c r="L35" s="38"/>
      <c r="M35" s="9"/>
      <c r="N35" s="9"/>
      <c r="O35" s="10"/>
    </row>
    <row r="36" spans="1:15" x14ac:dyDescent="0.25">
      <c r="B36" s="41" t="s">
        <v>547</v>
      </c>
      <c r="C36" s="10" t="s">
        <v>78</v>
      </c>
      <c r="D36" s="9"/>
      <c r="E36" s="12"/>
      <c r="F36" s="38"/>
      <c r="G36" s="71"/>
      <c r="H36" s="38"/>
      <c r="I36" s="10"/>
      <c r="J36" s="9"/>
      <c r="K36" s="65" t="s">
        <v>22</v>
      </c>
      <c r="L36" s="38"/>
      <c r="M36" s="9"/>
      <c r="N36" s="9"/>
      <c r="O36" s="10"/>
    </row>
    <row r="37" spans="1:15" x14ac:dyDescent="0.25">
      <c r="B37" s="41" t="s">
        <v>548</v>
      </c>
      <c r="C37" s="10" t="s">
        <v>77</v>
      </c>
      <c r="D37" s="9"/>
      <c r="E37" s="12"/>
      <c r="F37" s="38"/>
      <c r="G37" s="71"/>
      <c r="H37" s="38"/>
      <c r="I37" s="10"/>
      <c r="J37" s="9"/>
      <c r="K37" s="65" t="s">
        <v>22</v>
      </c>
      <c r="L37" s="38"/>
      <c r="M37" s="9"/>
      <c r="N37" s="9"/>
      <c r="O37" s="10"/>
    </row>
    <row r="38" spans="1:15" x14ac:dyDescent="0.25">
      <c r="B38" s="41" t="s">
        <v>548</v>
      </c>
      <c r="C38" s="10" t="s">
        <v>78</v>
      </c>
      <c r="D38" s="9"/>
      <c r="E38" s="12"/>
      <c r="F38" s="38"/>
      <c r="G38" s="71"/>
      <c r="H38" s="38"/>
      <c r="I38" s="10"/>
      <c r="J38" s="9"/>
      <c r="K38" s="65" t="s">
        <v>22</v>
      </c>
      <c r="L38" s="38"/>
      <c r="M38" s="9"/>
      <c r="N38" s="9"/>
      <c r="O38" s="10"/>
    </row>
    <row r="39" spans="1:15" s="1" customFormat="1" ht="14.25" x14ac:dyDescent="0.25">
      <c r="A39" s="1" t="s">
        <v>275</v>
      </c>
      <c r="B39" s="23" t="s">
        <v>276</v>
      </c>
      <c r="C39" s="39"/>
      <c r="D39" s="39"/>
      <c r="E39" s="5">
        <f>SUM(E40:E43)</f>
        <v>0</v>
      </c>
      <c r="F39" s="37"/>
      <c r="G39" s="70"/>
      <c r="H39" s="37"/>
      <c r="I39" s="8">
        <f>IFERROR(AVERAGE(I40:I43),0)</f>
        <v>0</v>
      </c>
      <c r="J39" s="15"/>
      <c r="K39" s="64"/>
      <c r="L39" s="37"/>
      <c r="M39" s="4"/>
      <c r="N39" s="4"/>
      <c r="O39" s="8">
        <f>IFERROR(AVERAGE(O40:O43),0)</f>
        <v>0</v>
      </c>
    </row>
    <row r="40" spans="1:15" x14ac:dyDescent="0.25">
      <c r="B40" s="41" t="s">
        <v>547</v>
      </c>
      <c r="C40" s="10" t="s">
        <v>77</v>
      </c>
      <c r="D40" s="9"/>
      <c r="E40" s="12"/>
      <c r="F40" s="38"/>
      <c r="G40" s="71"/>
      <c r="H40" s="38"/>
      <c r="I40" s="10"/>
      <c r="J40" s="9"/>
      <c r="K40" s="65" t="s">
        <v>22</v>
      </c>
      <c r="L40" s="38"/>
      <c r="M40" s="9"/>
      <c r="N40" s="9"/>
      <c r="O40" s="10"/>
    </row>
    <row r="41" spans="1:15" x14ac:dyDescent="0.25">
      <c r="B41" s="41" t="s">
        <v>547</v>
      </c>
      <c r="C41" s="10" t="s">
        <v>78</v>
      </c>
      <c r="D41" s="9"/>
      <c r="E41" s="12"/>
      <c r="F41" s="38"/>
      <c r="G41" s="71"/>
      <c r="H41" s="38"/>
      <c r="I41" s="10"/>
      <c r="J41" s="9"/>
      <c r="K41" s="65" t="s">
        <v>22</v>
      </c>
      <c r="L41" s="38"/>
      <c r="M41" s="9"/>
      <c r="N41" s="9"/>
      <c r="O41" s="10"/>
    </row>
    <row r="42" spans="1:15" x14ac:dyDescent="0.25">
      <c r="B42" s="41" t="s">
        <v>548</v>
      </c>
      <c r="C42" s="10" t="s">
        <v>77</v>
      </c>
      <c r="D42" s="9"/>
      <c r="E42" s="12"/>
      <c r="F42" s="38"/>
      <c r="G42" s="71"/>
      <c r="H42" s="38"/>
      <c r="I42" s="10"/>
      <c r="J42" s="9"/>
      <c r="K42" s="65" t="s">
        <v>22</v>
      </c>
      <c r="L42" s="38"/>
      <c r="M42" s="9"/>
      <c r="N42" s="9"/>
      <c r="O42" s="10"/>
    </row>
    <row r="43" spans="1:15" x14ac:dyDescent="0.25">
      <c r="B43" s="41" t="s">
        <v>548</v>
      </c>
      <c r="C43" s="10" t="s">
        <v>78</v>
      </c>
      <c r="D43" s="9"/>
      <c r="E43" s="12"/>
      <c r="F43" s="38"/>
      <c r="G43" s="71"/>
      <c r="H43" s="38"/>
      <c r="I43" s="10"/>
      <c r="J43" s="9"/>
      <c r="K43" s="65" t="s">
        <v>22</v>
      </c>
      <c r="L43" s="38"/>
      <c r="M43" s="9"/>
      <c r="N43" s="9"/>
      <c r="O43" s="10"/>
    </row>
    <row r="44" spans="1:15" s="1" customFormat="1" ht="14.25" x14ac:dyDescent="0.25">
      <c r="A44" s="1" t="s">
        <v>277</v>
      </c>
      <c r="B44" s="23" t="s">
        <v>278</v>
      </c>
      <c r="C44" s="39"/>
      <c r="D44" s="39"/>
      <c r="E44" s="5">
        <f>SUM(E45:E48)</f>
        <v>0</v>
      </c>
      <c r="F44" s="37"/>
      <c r="G44" s="70"/>
      <c r="H44" s="37"/>
      <c r="I44" s="8">
        <f>IFERROR(AVERAGE(I45:I48),0)</f>
        <v>0</v>
      </c>
      <c r="J44" s="15"/>
      <c r="K44" s="64"/>
      <c r="L44" s="37"/>
      <c r="M44" s="4"/>
      <c r="N44" s="4"/>
      <c r="O44" s="8">
        <f>IFERROR(AVERAGE(O45:O48),0)</f>
        <v>0</v>
      </c>
    </row>
    <row r="45" spans="1:15" x14ac:dyDescent="0.25">
      <c r="B45" s="41" t="s">
        <v>547</v>
      </c>
      <c r="C45" s="10" t="s">
        <v>77</v>
      </c>
      <c r="D45" s="9"/>
      <c r="E45" s="12"/>
      <c r="F45" s="38"/>
      <c r="G45" s="71"/>
      <c r="H45" s="38"/>
      <c r="I45" s="10"/>
      <c r="J45" s="9"/>
      <c r="K45" s="65" t="s">
        <v>22</v>
      </c>
      <c r="L45" s="38"/>
      <c r="M45" s="9"/>
      <c r="N45" s="9"/>
      <c r="O45" s="10"/>
    </row>
    <row r="46" spans="1:15" x14ac:dyDescent="0.25">
      <c r="B46" s="41" t="s">
        <v>547</v>
      </c>
      <c r="C46" s="10" t="s">
        <v>78</v>
      </c>
      <c r="D46" s="9"/>
      <c r="E46" s="12"/>
      <c r="F46" s="38"/>
      <c r="G46" s="71"/>
      <c r="H46" s="38"/>
      <c r="I46" s="10"/>
      <c r="J46" s="9"/>
      <c r="K46" s="65" t="s">
        <v>22</v>
      </c>
      <c r="L46" s="38"/>
      <c r="M46" s="9"/>
      <c r="N46" s="9"/>
      <c r="O46" s="10"/>
    </row>
    <row r="47" spans="1:15" x14ac:dyDescent="0.25">
      <c r="B47" s="41" t="s">
        <v>548</v>
      </c>
      <c r="C47" s="10" t="s">
        <v>77</v>
      </c>
      <c r="D47" s="9"/>
      <c r="E47" s="12"/>
      <c r="F47" s="38"/>
      <c r="G47" s="71"/>
      <c r="H47" s="38"/>
      <c r="I47" s="10"/>
      <c r="J47" s="9"/>
      <c r="K47" s="65" t="s">
        <v>22</v>
      </c>
      <c r="L47" s="38"/>
      <c r="M47" s="9"/>
      <c r="N47" s="9"/>
      <c r="O47" s="10"/>
    </row>
    <row r="48" spans="1:15" x14ac:dyDescent="0.25">
      <c r="B48" s="41" t="s">
        <v>548</v>
      </c>
      <c r="C48" s="10" t="s">
        <v>78</v>
      </c>
      <c r="D48" s="9"/>
      <c r="E48" s="12"/>
      <c r="F48" s="38"/>
      <c r="G48" s="71"/>
      <c r="H48" s="38"/>
      <c r="I48" s="10"/>
      <c r="J48" s="9"/>
      <c r="K48" s="65" t="s">
        <v>22</v>
      </c>
      <c r="L48" s="38"/>
      <c r="M48" s="9"/>
      <c r="N48" s="9"/>
      <c r="O48" s="10"/>
    </row>
    <row r="49" spans="1:15" s="1" customFormat="1" ht="14.25" x14ac:dyDescent="0.25">
      <c r="A49" s="1" t="s">
        <v>279</v>
      </c>
      <c r="B49" s="23" t="s">
        <v>280</v>
      </c>
      <c r="C49" s="39"/>
      <c r="D49" s="39"/>
      <c r="E49" s="5">
        <f>SUM(E50:E53)</f>
        <v>0</v>
      </c>
      <c r="F49" s="37"/>
      <c r="G49" s="70"/>
      <c r="H49" s="37"/>
      <c r="I49" s="8">
        <f>IFERROR(AVERAGE(I50:I53),0)</f>
        <v>0</v>
      </c>
      <c r="J49" s="15"/>
      <c r="K49" s="64"/>
      <c r="L49" s="37"/>
      <c r="M49" s="4"/>
      <c r="N49" s="4"/>
      <c r="O49" s="8">
        <f>IFERROR(AVERAGE(O50:O53),0)</f>
        <v>0</v>
      </c>
    </row>
    <row r="50" spans="1:15" x14ac:dyDescent="0.25">
      <c r="B50" s="41" t="s">
        <v>547</v>
      </c>
      <c r="C50" s="10" t="s">
        <v>77</v>
      </c>
      <c r="D50" s="9"/>
      <c r="E50" s="12"/>
      <c r="F50" s="38"/>
      <c r="G50" s="71"/>
      <c r="H50" s="38"/>
      <c r="I50" s="10"/>
      <c r="J50" s="9"/>
      <c r="K50" s="65" t="s">
        <v>22</v>
      </c>
      <c r="L50" s="38"/>
      <c r="M50" s="9"/>
      <c r="N50" s="9"/>
      <c r="O50" s="10"/>
    </row>
    <row r="51" spans="1:15" x14ac:dyDescent="0.25">
      <c r="B51" s="41" t="s">
        <v>547</v>
      </c>
      <c r="C51" s="10" t="s">
        <v>78</v>
      </c>
      <c r="D51" s="9"/>
      <c r="E51" s="12"/>
      <c r="F51" s="38"/>
      <c r="G51" s="71"/>
      <c r="H51" s="38"/>
      <c r="I51" s="10"/>
      <c r="J51" s="9"/>
      <c r="K51" s="65" t="s">
        <v>22</v>
      </c>
      <c r="L51" s="38"/>
      <c r="M51" s="9"/>
      <c r="N51" s="9"/>
      <c r="O51" s="10"/>
    </row>
    <row r="52" spans="1:15" x14ac:dyDescent="0.25">
      <c r="B52" s="41" t="s">
        <v>548</v>
      </c>
      <c r="C52" s="10" t="s">
        <v>77</v>
      </c>
      <c r="D52" s="9"/>
      <c r="E52" s="12"/>
      <c r="F52" s="38"/>
      <c r="G52" s="71"/>
      <c r="H52" s="38"/>
      <c r="I52" s="10"/>
      <c r="J52" s="9"/>
      <c r="K52" s="65" t="s">
        <v>22</v>
      </c>
      <c r="L52" s="38"/>
      <c r="M52" s="9"/>
      <c r="N52" s="9"/>
      <c r="O52" s="10"/>
    </row>
    <row r="53" spans="1:15" x14ac:dyDescent="0.25">
      <c r="B53" s="41" t="s">
        <v>548</v>
      </c>
      <c r="C53" s="10" t="s">
        <v>78</v>
      </c>
      <c r="D53" s="9"/>
      <c r="E53" s="12"/>
      <c r="F53" s="38"/>
      <c r="G53" s="71"/>
      <c r="H53" s="38"/>
      <c r="I53" s="10"/>
      <c r="J53" s="9"/>
      <c r="K53" s="65" t="s">
        <v>22</v>
      </c>
      <c r="L53" s="38"/>
      <c r="M53" s="9"/>
      <c r="N53" s="9"/>
      <c r="O53" s="10"/>
    </row>
    <row r="54" spans="1:15" s="1" customFormat="1" ht="14.25" x14ac:dyDescent="0.25">
      <c r="A54" s="1" t="s">
        <v>281</v>
      </c>
      <c r="B54" s="23" t="s">
        <v>282</v>
      </c>
      <c r="C54" s="39"/>
      <c r="D54" s="39"/>
      <c r="E54" s="5">
        <f>SUM(E55:E58)</f>
        <v>0</v>
      </c>
      <c r="F54" s="37"/>
      <c r="G54" s="70"/>
      <c r="H54" s="37"/>
      <c r="I54" s="8">
        <f>IFERROR(AVERAGE(I55:I58),0)</f>
        <v>0</v>
      </c>
      <c r="J54" s="15"/>
      <c r="K54" s="64"/>
      <c r="L54" s="37"/>
      <c r="M54" s="4"/>
      <c r="N54" s="4"/>
      <c r="O54" s="8">
        <f>IFERROR(AVERAGE(O55:O58),0)</f>
        <v>0</v>
      </c>
    </row>
    <row r="55" spans="1:15" x14ac:dyDescent="0.25">
      <c r="B55" s="41" t="s">
        <v>547</v>
      </c>
      <c r="C55" s="10" t="s">
        <v>77</v>
      </c>
      <c r="D55" s="9"/>
      <c r="E55" s="12"/>
      <c r="F55" s="38"/>
      <c r="G55" s="71"/>
      <c r="H55" s="38"/>
      <c r="I55" s="10"/>
      <c r="J55" s="9"/>
      <c r="K55" s="65" t="s">
        <v>22</v>
      </c>
      <c r="L55" s="38"/>
      <c r="M55" s="9"/>
      <c r="N55" s="9"/>
      <c r="O55" s="10"/>
    </row>
    <row r="56" spans="1:15" x14ac:dyDescent="0.25">
      <c r="B56" s="41" t="s">
        <v>547</v>
      </c>
      <c r="C56" s="10" t="s">
        <v>78</v>
      </c>
      <c r="D56" s="9"/>
      <c r="E56" s="12"/>
      <c r="F56" s="38"/>
      <c r="G56" s="71"/>
      <c r="H56" s="38"/>
      <c r="I56" s="10"/>
      <c r="J56" s="9"/>
      <c r="K56" s="65" t="s">
        <v>22</v>
      </c>
      <c r="L56" s="38"/>
      <c r="M56" s="9"/>
      <c r="N56" s="9"/>
      <c r="O56" s="10"/>
    </row>
    <row r="57" spans="1:15" x14ac:dyDescent="0.25">
      <c r="B57" s="41" t="s">
        <v>548</v>
      </c>
      <c r="C57" s="10" t="s">
        <v>77</v>
      </c>
      <c r="D57" s="9"/>
      <c r="E57" s="12"/>
      <c r="F57" s="38"/>
      <c r="G57" s="71"/>
      <c r="H57" s="38"/>
      <c r="I57" s="10"/>
      <c r="J57" s="9"/>
      <c r="K57" s="65" t="s">
        <v>22</v>
      </c>
      <c r="L57" s="38"/>
      <c r="M57" s="9"/>
      <c r="N57" s="9"/>
      <c r="O57" s="10"/>
    </row>
    <row r="58" spans="1:15" x14ac:dyDescent="0.25">
      <c r="B58" s="41" t="s">
        <v>548</v>
      </c>
      <c r="C58" s="10" t="s">
        <v>78</v>
      </c>
      <c r="D58" s="9"/>
      <c r="E58" s="12"/>
      <c r="F58" s="38"/>
      <c r="G58" s="71"/>
      <c r="H58" s="38"/>
      <c r="I58" s="10"/>
      <c r="J58" s="9"/>
      <c r="K58" s="65" t="s">
        <v>22</v>
      </c>
      <c r="L58" s="38"/>
      <c r="M58" s="9"/>
      <c r="N58" s="9"/>
      <c r="O58" s="10"/>
    </row>
    <row r="59" spans="1:15" s="1" customFormat="1" ht="14.25" x14ac:dyDescent="0.25">
      <c r="A59" s="1" t="s">
        <v>283</v>
      </c>
      <c r="B59" s="23" t="s">
        <v>284</v>
      </c>
      <c r="C59" s="39"/>
      <c r="D59" s="39"/>
      <c r="E59" s="5">
        <f>SUM(E60:E63)</f>
        <v>0</v>
      </c>
      <c r="F59" s="37"/>
      <c r="G59" s="70"/>
      <c r="H59" s="37"/>
      <c r="I59" s="8">
        <f>IFERROR(AVERAGE(I60:I63),0)</f>
        <v>0</v>
      </c>
      <c r="J59" s="15"/>
      <c r="K59" s="64"/>
      <c r="L59" s="37"/>
      <c r="M59" s="4"/>
      <c r="N59" s="4"/>
      <c r="O59" s="8">
        <f>IFERROR(AVERAGE(O60:O63),0)</f>
        <v>0</v>
      </c>
    </row>
    <row r="60" spans="1:15" x14ac:dyDescent="0.25">
      <c r="B60" s="41" t="s">
        <v>547</v>
      </c>
      <c r="C60" s="10" t="s">
        <v>77</v>
      </c>
      <c r="D60" s="9"/>
      <c r="E60" s="12"/>
      <c r="F60" s="38"/>
      <c r="G60" s="71"/>
      <c r="H60" s="38"/>
      <c r="I60" s="10"/>
      <c r="J60" s="9"/>
      <c r="K60" s="65" t="s">
        <v>22</v>
      </c>
      <c r="L60" s="38"/>
      <c r="M60" s="9"/>
      <c r="N60" s="9"/>
      <c r="O60" s="10"/>
    </row>
    <row r="61" spans="1:15" x14ac:dyDescent="0.25">
      <c r="B61" s="41" t="s">
        <v>547</v>
      </c>
      <c r="C61" s="10" t="s">
        <v>78</v>
      </c>
      <c r="D61" s="9"/>
      <c r="E61" s="12"/>
      <c r="F61" s="38"/>
      <c r="G61" s="71"/>
      <c r="H61" s="38"/>
      <c r="I61" s="10"/>
      <c r="J61" s="9"/>
      <c r="K61" s="65" t="s">
        <v>22</v>
      </c>
      <c r="L61" s="38"/>
      <c r="M61" s="9"/>
      <c r="N61" s="9"/>
      <c r="O61" s="10"/>
    </row>
    <row r="62" spans="1:15" x14ac:dyDescent="0.25">
      <c r="B62" s="41" t="s">
        <v>548</v>
      </c>
      <c r="C62" s="10" t="s">
        <v>77</v>
      </c>
      <c r="D62" s="9"/>
      <c r="E62" s="12"/>
      <c r="F62" s="38"/>
      <c r="G62" s="71"/>
      <c r="H62" s="38"/>
      <c r="I62" s="10"/>
      <c r="J62" s="9"/>
      <c r="K62" s="65" t="s">
        <v>22</v>
      </c>
      <c r="L62" s="38"/>
      <c r="M62" s="9"/>
      <c r="N62" s="9"/>
      <c r="O62" s="10"/>
    </row>
    <row r="63" spans="1:15" x14ac:dyDescent="0.25">
      <c r="B63" s="41" t="s">
        <v>548</v>
      </c>
      <c r="C63" s="10" t="s">
        <v>78</v>
      </c>
      <c r="D63" s="9"/>
      <c r="E63" s="12"/>
      <c r="F63" s="38"/>
      <c r="G63" s="71"/>
      <c r="H63" s="38"/>
      <c r="I63" s="10"/>
      <c r="J63" s="9"/>
      <c r="K63" s="65" t="s">
        <v>22</v>
      </c>
      <c r="L63" s="38"/>
      <c r="M63" s="9"/>
      <c r="N63" s="9"/>
      <c r="O63" s="10"/>
    </row>
    <row r="64" spans="1:15" s="1" customFormat="1" ht="14.25" x14ac:dyDescent="0.25">
      <c r="A64" s="1" t="s">
        <v>285</v>
      </c>
      <c r="B64" s="23" t="s">
        <v>286</v>
      </c>
      <c r="C64" s="39"/>
      <c r="D64" s="39"/>
      <c r="E64" s="5">
        <f>SUM(E65:E68)</f>
        <v>0</v>
      </c>
      <c r="F64" s="37"/>
      <c r="G64" s="70"/>
      <c r="H64" s="37"/>
      <c r="I64" s="8">
        <f>IFERROR(AVERAGE(I65:I68),0)</f>
        <v>0</v>
      </c>
      <c r="J64" s="15"/>
      <c r="K64" s="64"/>
      <c r="L64" s="37"/>
      <c r="M64" s="4"/>
      <c r="N64" s="4"/>
      <c r="O64" s="8">
        <f>IFERROR(AVERAGE(O65:O68),0)</f>
        <v>0</v>
      </c>
    </row>
    <row r="65" spans="1:15" x14ac:dyDescent="0.25">
      <c r="B65" s="41" t="s">
        <v>547</v>
      </c>
      <c r="C65" s="10" t="s">
        <v>77</v>
      </c>
      <c r="D65" s="9"/>
      <c r="E65" s="12"/>
      <c r="F65" s="38"/>
      <c r="G65" s="71"/>
      <c r="H65" s="38"/>
      <c r="I65" s="10"/>
      <c r="J65" s="9"/>
      <c r="K65" s="65" t="s">
        <v>22</v>
      </c>
      <c r="L65" s="38"/>
      <c r="M65" s="9"/>
      <c r="N65" s="9"/>
      <c r="O65" s="10"/>
    </row>
    <row r="66" spans="1:15" x14ac:dyDescent="0.25">
      <c r="B66" s="41" t="s">
        <v>547</v>
      </c>
      <c r="C66" s="10" t="s">
        <v>78</v>
      </c>
      <c r="D66" s="9"/>
      <c r="E66" s="12"/>
      <c r="F66" s="38"/>
      <c r="G66" s="71"/>
      <c r="H66" s="38"/>
      <c r="I66" s="10"/>
      <c r="J66" s="9"/>
      <c r="K66" s="65" t="s">
        <v>22</v>
      </c>
      <c r="L66" s="38"/>
      <c r="M66" s="9"/>
      <c r="N66" s="9"/>
      <c r="O66" s="10"/>
    </row>
    <row r="67" spans="1:15" x14ac:dyDescent="0.25">
      <c r="B67" s="41" t="s">
        <v>548</v>
      </c>
      <c r="C67" s="10" t="s">
        <v>77</v>
      </c>
      <c r="D67" s="9"/>
      <c r="E67" s="12"/>
      <c r="F67" s="38"/>
      <c r="G67" s="71"/>
      <c r="H67" s="38"/>
      <c r="I67" s="10"/>
      <c r="J67" s="9"/>
      <c r="K67" s="65" t="s">
        <v>22</v>
      </c>
      <c r="L67" s="38"/>
      <c r="M67" s="9"/>
      <c r="N67" s="9"/>
      <c r="O67" s="10"/>
    </row>
    <row r="68" spans="1:15" x14ac:dyDescent="0.25">
      <c r="B68" s="41" t="s">
        <v>548</v>
      </c>
      <c r="C68" s="10" t="s">
        <v>78</v>
      </c>
      <c r="D68" s="9"/>
      <c r="E68" s="12"/>
      <c r="F68" s="38"/>
      <c r="G68" s="71"/>
      <c r="H68" s="38"/>
      <c r="I68" s="10"/>
      <c r="J68" s="9"/>
      <c r="K68" s="65" t="s">
        <v>22</v>
      </c>
      <c r="L68" s="38"/>
      <c r="M68" s="9"/>
      <c r="N68" s="9"/>
      <c r="O68" s="10"/>
    </row>
    <row r="69" spans="1:15" s="1" customFormat="1" ht="14.25" x14ac:dyDescent="0.25">
      <c r="A69" s="1" t="s">
        <v>287</v>
      </c>
      <c r="B69" s="23" t="s">
        <v>288</v>
      </c>
      <c r="C69" s="39"/>
      <c r="D69" s="39"/>
      <c r="E69" s="5">
        <f>SUM(E70:E73)</f>
        <v>0</v>
      </c>
      <c r="F69" s="37"/>
      <c r="G69" s="70"/>
      <c r="H69" s="37"/>
      <c r="I69" s="8">
        <f>IFERROR(AVERAGE(I70:I73),0)</f>
        <v>0</v>
      </c>
      <c r="J69" s="15"/>
      <c r="K69" s="64"/>
      <c r="L69" s="37"/>
      <c r="M69" s="4"/>
      <c r="N69" s="4"/>
      <c r="O69" s="8">
        <f>IFERROR(AVERAGE(O70:O73),0)</f>
        <v>0</v>
      </c>
    </row>
    <row r="70" spans="1:15" x14ac:dyDescent="0.25">
      <c r="B70" s="41" t="s">
        <v>547</v>
      </c>
      <c r="C70" s="10" t="s">
        <v>77</v>
      </c>
      <c r="D70" s="9"/>
      <c r="E70" s="12"/>
      <c r="F70" s="38"/>
      <c r="G70" s="71"/>
      <c r="H70" s="38"/>
      <c r="I70" s="10"/>
      <c r="J70" s="9"/>
      <c r="K70" s="65" t="s">
        <v>22</v>
      </c>
      <c r="L70" s="38"/>
      <c r="M70" s="9"/>
      <c r="N70" s="9"/>
      <c r="O70" s="10"/>
    </row>
    <row r="71" spans="1:15" x14ac:dyDescent="0.25">
      <c r="B71" s="41" t="s">
        <v>547</v>
      </c>
      <c r="C71" s="10" t="s">
        <v>78</v>
      </c>
      <c r="D71" s="9"/>
      <c r="E71" s="12"/>
      <c r="F71" s="38"/>
      <c r="G71" s="71"/>
      <c r="H71" s="38"/>
      <c r="I71" s="10"/>
      <c r="J71" s="9"/>
      <c r="K71" s="65" t="s">
        <v>22</v>
      </c>
      <c r="L71" s="38"/>
      <c r="M71" s="9"/>
      <c r="N71" s="9"/>
      <c r="O71" s="10"/>
    </row>
    <row r="72" spans="1:15" x14ac:dyDescent="0.25">
      <c r="B72" s="41" t="s">
        <v>548</v>
      </c>
      <c r="C72" s="10" t="s">
        <v>77</v>
      </c>
      <c r="D72" s="9"/>
      <c r="E72" s="12"/>
      <c r="F72" s="38"/>
      <c r="G72" s="71"/>
      <c r="H72" s="38"/>
      <c r="I72" s="10"/>
      <c r="J72" s="9"/>
      <c r="K72" s="65" t="s">
        <v>22</v>
      </c>
      <c r="L72" s="38"/>
      <c r="M72" s="9"/>
      <c r="N72" s="9"/>
      <c r="O72" s="10"/>
    </row>
    <row r="73" spans="1:15" x14ac:dyDescent="0.25">
      <c r="B73" s="41" t="s">
        <v>548</v>
      </c>
      <c r="C73" s="10" t="s">
        <v>78</v>
      </c>
      <c r="D73" s="9"/>
      <c r="E73" s="12"/>
      <c r="F73" s="38"/>
      <c r="G73" s="71"/>
      <c r="H73" s="38"/>
      <c r="I73" s="10"/>
      <c r="J73" s="9"/>
      <c r="K73" s="65" t="s">
        <v>22</v>
      </c>
      <c r="L73" s="38"/>
      <c r="M73" s="9"/>
      <c r="N73" s="9"/>
      <c r="O73" s="10"/>
    </row>
    <row r="74" spans="1:15" s="1" customFormat="1" ht="14.25" x14ac:dyDescent="0.25">
      <c r="A74" s="1" t="s">
        <v>289</v>
      </c>
      <c r="B74" s="23" t="s">
        <v>290</v>
      </c>
      <c r="C74" s="39"/>
      <c r="D74" s="39"/>
      <c r="E74" s="5">
        <f>SUM(E75:E78)</f>
        <v>0</v>
      </c>
      <c r="F74" s="37"/>
      <c r="G74" s="70"/>
      <c r="H74" s="37"/>
      <c r="I74" s="8">
        <f>IFERROR(AVERAGE(I75:I78),0)</f>
        <v>0</v>
      </c>
      <c r="J74" s="15"/>
      <c r="K74" s="64"/>
      <c r="L74" s="37"/>
      <c r="M74" s="4"/>
      <c r="N74" s="4"/>
      <c r="O74" s="8">
        <f>IFERROR(AVERAGE(O75:O78),0)</f>
        <v>0</v>
      </c>
    </row>
    <row r="75" spans="1:15" x14ac:dyDescent="0.25">
      <c r="B75" s="41" t="s">
        <v>547</v>
      </c>
      <c r="C75" s="10" t="s">
        <v>77</v>
      </c>
      <c r="D75" s="9"/>
      <c r="E75" s="12"/>
      <c r="F75" s="38"/>
      <c r="G75" s="71"/>
      <c r="H75" s="38"/>
      <c r="I75" s="10"/>
      <c r="J75" s="9"/>
      <c r="K75" s="65" t="s">
        <v>22</v>
      </c>
      <c r="L75" s="38"/>
      <c r="M75" s="9"/>
      <c r="N75" s="9"/>
      <c r="O75" s="10"/>
    </row>
    <row r="76" spans="1:15" x14ac:dyDescent="0.25">
      <c r="B76" s="41" t="s">
        <v>547</v>
      </c>
      <c r="C76" s="10" t="s">
        <v>78</v>
      </c>
      <c r="D76" s="9"/>
      <c r="E76" s="12"/>
      <c r="F76" s="38"/>
      <c r="G76" s="71"/>
      <c r="H76" s="38"/>
      <c r="I76" s="10"/>
      <c r="J76" s="9"/>
      <c r="K76" s="65" t="s">
        <v>22</v>
      </c>
      <c r="L76" s="38"/>
      <c r="M76" s="9"/>
      <c r="N76" s="9"/>
      <c r="O76" s="10"/>
    </row>
    <row r="77" spans="1:15" x14ac:dyDescent="0.25">
      <c r="B77" s="41" t="s">
        <v>548</v>
      </c>
      <c r="C77" s="10" t="s">
        <v>77</v>
      </c>
      <c r="D77" s="9"/>
      <c r="E77" s="12"/>
      <c r="F77" s="38"/>
      <c r="G77" s="71"/>
      <c r="H77" s="38"/>
      <c r="I77" s="10"/>
      <c r="J77" s="9"/>
      <c r="K77" s="65" t="s">
        <v>22</v>
      </c>
      <c r="L77" s="38"/>
      <c r="M77" s="9"/>
      <c r="N77" s="9"/>
      <c r="O77" s="10"/>
    </row>
    <row r="78" spans="1:15" x14ac:dyDescent="0.25">
      <c r="B78" s="41" t="s">
        <v>548</v>
      </c>
      <c r="C78" s="10" t="s">
        <v>78</v>
      </c>
      <c r="D78" s="9"/>
      <c r="E78" s="12"/>
      <c r="F78" s="38"/>
      <c r="G78" s="71"/>
      <c r="H78" s="38"/>
      <c r="I78" s="10"/>
      <c r="J78" s="9"/>
      <c r="K78" s="65" t="s">
        <v>22</v>
      </c>
      <c r="L78" s="38"/>
      <c r="M78" s="9"/>
      <c r="N78" s="9"/>
      <c r="O78" s="10"/>
    </row>
    <row r="79" spans="1:15" s="1" customFormat="1" ht="14.25" x14ac:dyDescent="0.25">
      <c r="A79" s="1" t="s">
        <v>291</v>
      </c>
      <c r="B79" s="23" t="s">
        <v>292</v>
      </c>
      <c r="C79" s="39"/>
      <c r="D79" s="39"/>
      <c r="E79" s="5">
        <f>SUM(E80:E83)</f>
        <v>0</v>
      </c>
      <c r="F79" s="37"/>
      <c r="G79" s="70"/>
      <c r="H79" s="37"/>
      <c r="I79" s="8">
        <f>IFERROR(AVERAGE(I80:I83),0)</f>
        <v>0</v>
      </c>
      <c r="J79" s="15"/>
      <c r="K79" s="64"/>
      <c r="L79" s="37"/>
      <c r="M79" s="4"/>
      <c r="N79" s="4"/>
      <c r="O79" s="8">
        <f>IFERROR(AVERAGE(O80:O83),0)</f>
        <v>0</v>
      </c>
    </row>
    <row r="80" spans="1:15" x14ac:dyDescent="0.25">
      <c r="B80" s="41" t="s">
        <v>547</v>
      </c>
      <c r="C80" s="10" t="s">
        <v>77</v>
      </c>
      <c r="D80" s="9"/>
      <c r="E80" s="12"/>
      <c r="F80" s="38"/>
      <c r="G80" s="71"/>
      <c r="H80" s="38"/>
      <c r="I80" s="10"/>
      <c r="J80" s="9"/>
      <c r="K80" s="65" t="s">
        <v>22</v>
      </c>
      <c r="L80" s="38"/>
      <c r="M80" s="9"/>
      <c r="N80" s="9"/>
      <c r="O80" s="10"/>
    </row>
    <row r="81" spans="1:15" x14ac:dyDescent="0.25">
      <c r="B81" s="41" t="s">
        <v>547</v>
      </c>
      <c r="C81" s="10" t="s">
        <v>78</v>
      </c>
      <c r="D81" s="9"/>
      <c r="E81" s="12"/>
      <c r="F81" s="38"/>
      <c r="G81" s="71"/>
      <c r="H81" s="38"/>
      <c r="I81" s="10"/>
      <c r="J81" s="9"/>
      <c r="K81" s="65" t="s">
        <v>22</v>
      </c>
      <c r="L81" s="38"/>
      <c r="M81" s="9"/>
      <c r="N81" s="9"/>
      <c r="O81" s="10"/>
    </row>
    <row r="82" spans="1:15" x14ac:dyDescent="0.25">
      <c r="B82" s="41" t="s">
        <v>548</v>
      </c>
      <c r="C82" s="10" t="s">
        <v>77</v>
      </c>
      <c r="D82" s="9"/>
      <c r="E82" s="12"/>
      <c r="F82" s="38"/>
      <c r="G82" s="71"/>
      <c r="H82" s="38"/>
      <c r="I82" s="10"/>
      <c r="J82" s="9"/>
      <c r="K82" s="65" t="s">
        <v>22</v>
      </c>
      <c r="L82" s="38"/>
      <c r="M82" s="9"/>
      <c r="N82" s="9"/>
      <c r="O82" s="10"/>
    </row>
    <row r="83" spans="1:15" x14ac:dyDescent="0.25">
      <c r="B83" s="41" t="s">
        <v>548</v>
      </c>
      <c r="C83" s="10" t="s">
        <v>78</v>
      </c>
      <c r="D83" s="9"/>
      <c r="E83" s="12"/>
      <c r="F83" s="38"/>
      <c r="G83" s="71"/>
      <c r="H83" s="38"/>
      <c r="I83" s="10"/>
      <c r="J83" s="9"/>
      <c r="K83" s="65" t="s">
        <v>22</v>
      </c>
      <c r="L83" s="38"/>
      <c r="M83" s="9"/>
      <c r="N83" s="9"/>
      <c r="O83" s="10"/>
    </row>
    <row r="84" spans="1:15" s="1" customFormat="1" ht="14.25" x14ac:dyDescent="0.25">
      <c r="A84" s="1" t="s">
        <v>293</v>
      </c>
      <c r="B84" s="23" t="s">
        <v>294</v>
      </c>
      <c r="C84" s="39"/>
      <c r="D84" s="39"/>
      <c r="E84" s="5">
        <f>SUM(E85:E88)</f>
        <v>0</v>
      </c>
      <c r="F84" s="37"/>
      <c r="G84" s="70"/>
      <c r="H84" s="37"/>
      <c r="I84" s="8">
        <f>IFERROR(AVERAGE(I85:I88),0)</f>
        <v>0</v>
      </c>
      <c r="J84" s="15"/>
      <c r="K84" s="64"/>
      <c r="L84" s="37"/>
      <c r="M84" s="4"/>
      <c r="N84" s="4"/>
      <c r="O84" s="8">
        <f>IFERROR(AVERAGE(O85:O88),0)</f>
        <v>0</v>
      </c>
    </row>
    <row r="85" spans="1:15" x14ac:dyDescent="0.25">
      <c r="B85" s="41" t="s">
        <v>547</v>
      </c>
      <c r="C85" s="10" t="s">
        <v>77</v>
      </c>
      <c r="D85" s="9"/>
      <c r="E85" s="12"/>
      <c r="F85" s="38"/>
      <c r="G85" s="71"/>
      <c r="H85" s="38"/>
      <c r="I85" s="10"/>
      <c r="J85" s="9"/>
      <c r="K85" s="65" t="s">
        <v>22</v>
      </c>
      <c r="L85" s="38"/>
      <c r="M85" s="9"/>
      <c r="N85" s="9"/>
      <c r="O85" s="10"/>
    </row>
    <row r="86" spans="1:15" x14ac:dyDescent="0.25">
      <c r="B86" s="41" t="s">
        <v>547</v>
      </c>
      <c r="C86" s="10" t="s">
        <v>78</v>
      </c>
      <c r="D86" s="9"/>
      <c r="E86" s="12"/>
      <c r="F86" s="38"/>
      <c r="G86" s="71"/>
      <c r="H86" s="38"/>
      <c r="I86" s="10"/>
      <c r="J86" s="9"/>
      <c r="K86" s="65" t="s">
        <v>22</v>
      </c>
      <c r="L86" s="38"/>
      <c r="M86" s="9"/>
      <c r="N86" s="9"/>
      <c r="O86" s="10"/>
    </row>
    <row r="87" spans="1:15" x14ac:dyDescent="0.25">
      <c r="B87" s="41" t="s">
        <v>548</v>
      </c>
      <c r="C87" s="10" t="s">
        <v>77</v>
      </c>
      <c r="D87" s="9"/>
      <c r="E87" s="12"/>
      <c r="F87" s="38"/>
      <c r="G87" s="71"/>
      <c r="H87" s="38"/>
      <c r="I87" s="10"/>
      <c r="J87" s="9"/>
      <c r="K87" s="65" t="s">
        <v>22</v>
      </c>
      <c r="L87" s="38"/>
      <c r="M87" s="9"/>
      <c r="N87" s="9"/>
      <c r="O87" s="10"/>
    </row>
    <row r="88" spans="1:15" x14ac:dyDescent="0.25">
      <c r="B88" s="41" t="s">
        <v>548</v>
      </c>
      <c r="C88" s="10" t="s">
        <v>78</v>
      </c>
      <c r="D88" s="9"/>
      <c r="E88" s="12"/>
      <c r="F88" s="38"/>
      <c r="G88" s="71"/>
      <c r="H88" s="38"/>
      <c r="I88" s="10"/>
      <c r="J88" s="9"/>
      <c r="K88" s="65" t="s">
        <v>22</v>
      </c>
      <c r="L88" s="38"/>
      <c r="M88" s="9"/>
      <c r="N88" s="9"/>
      <c r="O8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E34D6A4-7FB5-4689-87AD-0C7725F0C9B8}">
          <x14:formula1>
            <xm:f>Listas!$P$2:$P$4</xm:f>
          </x14:formula1>
          <xm:sqref>C10:C13 C15:C18 C20:C23 C25:C28 C30:C33 C35:C38 C40:C43 C45:C48 C50:C53 C55:C58 C60:C63 C65:C68 C70:C73 C75:C78 C80:C83 C85:C88</xm:sqref>
        </x14:dataValidation>
        <x14:dataValidation type="list" allowBlank="1" showInputMessage="1" showErrorMessage="1" xr:uid="{C2B9ED94-01BF-4820-A8B6-2E465C9D1B32}">
          <x14:formula1>
            <xm:f>Listas!$C$1:$C$3</xm:f>
          </x14:formula1>
          <xm:sqref>K85:K88 K10:K13 K15:K18 K20:K23 K25:K28 K30:K33 K35:K38 K40:K43 K45:K48 K50:K53 K55:K58 K60:K63 K65:K68 K70:K73 K75:K78 K80:K83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Composición</vt:lpstr>
      <vt:lpstr>21.1.1</vt:lpstr>
      <vt:lpstr>21.1.2</vt:lpstr>
      <vt:lpstr>21.1.3</vt:lpstr>
      <vt:lpstr>21.1.4</vt:lpstr>
      <vt:lpstr>21.1.5</vt:lpstr>
      <vt:lpstr>21.1.6</vt:lpstr>
      <vt:lpstr>21.1.7</vt:lpstr>
      <vt:lpstr>21.1.1.8</vt:lpstr>
      <vt:lpstr>21.1.9</vt:lpstr>
      <vt:lpstr>21.1.10</vt:lpstr>
      <vt:lpstr>21.1.11</vt:lpstr>
      <vt:lpstr>21.1.12</vt:lpstr>
      <vt:lpstr>21.1.13</vt:lpstr>
      <vt:lpstr>21.1.14</vt:lpstr>
      <vt:lpstr>21.1.15</vt:lpstr>
      <vt:lpstr>21.1.16</vt:lpstr>
      <vt:lpstr>21.1.17</vt:lpstr>
      <vt:lpstr>21.1.18</vt:lpstr>
      <vt:lpstr>21.2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2020-10-16T19:28:38Z</dcterms:modified>
</cp:coreProperties>
</file>