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ag\OneDrive\Documentos\Camilo\CGN 2022\SERIES HISTÓRICAS\NAL\"/>
    </mc:Choice>
  </mc:AlternateContent>
  <xr:revisionPtr revIDLastSave="0" documentId="8_{6658F7A2-36F3-4770-86B6-C092A04142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RIES HISTÓRICAS 2007-2021" sheetId="14" r:id="rId1"/>
    <sheet name="SERIES HISTÓRICAS 2007-2019" sheetId="1" state="hidden" r:id="rId2"/>
    <sheet name="Hoja1" sheetId="2" state="hidden" r:id="rId3"/>
    <sheet name="Hoja2" sheetId="3" state="hidden" r:id="rId4"/>
    <sheet name="Hoja2 (2)" sheetId="4" state="hidden" r:id="rId5"/>
    <sheet name="ACT, PAS, PAT" sheetId="6" r:id="rId6"/>
    <sheet name="ACTIVOS" sheetId="7" r:id="rId7"/>
    <sheet name="Hoja2 (3)" sheetId="8" state="hidden" r:id="rId8"/>
    <sheet name="Hoja2 (4)" sheetId="10" state="hidden" r:id="rId9"/>
    <sheet name="Hoja2 (5)" sheetId="12" state="hidden" r:id="rId10"/>
    <sheet name="PASIVOS" sheetId="9" r:id="rId11"/>
    <sheet name="PATRIMONIO" sheetId="11" r:id="rId12"/>
    <sheet name="Gráfica EC" sheetId="15" r:id="rId13"/>
  </sheets>
  <externalReferences>
    <externalReference r:id="rId14"/>
  </externalReferences>
  <definedNames>
    <definedName name="_xlnm._FilterDatabase" localSheetId="2" hidden="1">Hoja1!$A$1:$P$355</definedName>
    <definedName name="_xlnm._FilterDatabase" localSheetId="1" hidden="1">'SERIES HISTÓRICAS 2007-2019'!$A$4:$AM$4</definedName>
    <definedName name="_xlnm._FilterDatabase" localSheetId="0" hidden="1">'SERIES HISTÓRICAS 2007-2021'!$A$3:$AS$368</definedName>
    <definedName name="_xlnm.Print_Area" localSheetId="1">'SERIES HISTÓRICAS 2007-2019'!$A$1:$AM$358</definedName>
    <definedName name="_xlnm.Print_Area" localSheetId="0">'SERIES HISTÓRICAS 2007-2021'!$A$1:$AJ$368</definedName>
    <definedName name="_xlnm.Print_Titles" localSheetId="1">'SERIES HISTÓRICAS 2007-2019'!$3:$4</definedName>
    <definedName name="_xlnm.Print_Titles" localSheetId="0">'SERIES HISTÓRICAS 2007-2021'!$3:$3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5" l="1"/>
  <c r="B4" i="15"/>
  <c r="C3" i="15"/>
  <c r="B3" i="15"/>
  <c r="C2" i="15"/>
  <c r="B2" i="15"/>
  <c r="P4" i="4"/>
  <c r="O4" i="4"/>
  <c r="I5" i="14"/>
  <c r="L5" i="14"/>
  <c r="O5" i="14"/>
  <c r="R5" i="14"/>
  <c r="U5" i="14"/>
  <c r="X5" i="14"/>
  <c r="AA5" i="14"/>
  <c r="AD5" i="14"/>
  <c r="AG5" i="14"/>
  <c r="AJ5" i="14"/>
  <c r="AM5" i="14"/>
  <c r="AP5" i="14"/>
  <c r="AR5" i="14"/>
  <c r="AS5" i="14"/>
  <c r="I6" i="14"/>
  <c r="L6" i="14"/>
  <c r="O6" i="14"/>
  <c r="R6" i="14"/>
  <c r="U6" i="14"/>
  <c r="X6" i="14"/>
  <c r="AA6" i="14"/>
  <c r="AD6" i="14"/>
  <c r="AG6" i="14"/>
  <c r="AJ6" i="14"/>
  <c r="AM6" i="14"/>
  <c r="AP6" i="14"/>
  <c r="AR6" i="14"/>
  <c r="AS6" i="14" s="1"/>
  <c r="I7" i="14"/>
  <c r="L7" i="14"/>
  <c r="O7" i="14"/>
  <c r="R7" i="14"/>
  <c r="U7" i="14"/>
  <c r="X7" i="14"/>
  <c r="AA7" i="14"/>
  <c r="AD7" i="14"/>
  <c r="AG7" i="14"/>
  <c r="AJ7" i="14"/>
  <c r="AM7" i="14"/>
  <c r="AP7" i="14"/>
  <c r="AR7" i="14"/>
  <c r="AS7" i="14"/>
  <c r="I8" i="14"/>
  <c r="L8" i="14"/>
  <c r="O8" i="14"/>
  <c r="R8" i="14"/>
  <c r="U8" i="14"/>
  <c r="X8" i="14"/>
  <c r="AA8" i="14"/>
  <c r="AD8" i="14"/>
  <c r="AG8" i="14"/>
  <c r="AJ8" i="14"/>
  <c r="AM8" i="14"/>
  <c r="AP8" i="14"/>
  <c r="AR8" i="14"/>
  <c r="AS8" i="14"/>
  <c r="I9" i="14"/>
  <c r="L9" i="14"/>
  <c r="O9" i="14"/>
  <c r="R9" i="14"/>
  <c r="U9" i="14"/>
  <c r="X9" i="14"/>
  <c r="AA9" i="14"/>
  <c r="AD9" i="14"/>
  <c r="AG9" i="14"/>
  <c r="AJ9" i="14"/>
  <c r="AM9" i="14"/>
  <c r="AP9" i="14"/>
  <c r="AR9" i="14"/>
  <c r="AS9" i="14"/>
  <c r="I10" i="14"/>
  <c r="L10" i="14"/>
  <c r="O10" i="14"/>
  <c r="R10" i="14"/>
  <c r="U10" i="14"/>
  <c r="X10" i="14"/>
  <c r="AA10" i="14"/>
  <c r="AD10" i="14"/>
  <c r="AG10" i="14"/>
  <c r="AJ10" i="14"/>
  <c r="AM10" i="14"/>
  <c r="AP10" i="14"/>
  <c r="AR10" i="14"/>
  <c r="AS10" i="14"/>
  <c r="I11" i="14"/>
  <c r="L11" i="14"/>
  <c r="O11" i="14"/>
  <c r="R11" i="14"/>
  <c r="U11" i="14"/>
  <c r="X11" i="14"/>
  <c r="AA11" i="14"/>
  <c r="AD11" i="14"/>
  <c r="AG11" i="14"/>
  <c r="AJ11" i="14"/>
  <c r="AM11" i="14"/>
  <c r="AP11" i="14"/>
  <c r="AR11" i="14"/>
  <c r="AS11" i="14"/>
  <c r="I12" i="14"/>
  <c r="L12" i="14"/>
  <c r="O12" i="14"/>
  <c r="R12" i="14"/>
  <c r="U12" i="14"/>
  <c r="X12" i="14"/>
  <c r="AA12" i="14"/>
  <c r="AD12" i="14"/>
  <c r="AG12" i="14"/>
  <c r="AJ12" i="14"/>
  <c r="AM12" i="14"/>
  <c r="AP12" i="14"/>
  <c r="AR12" i="14"/>
  <c r="AS12" i="14"/>
  <c r="I13" i="14"/>
  <c r="L13" i="14"/>
  <c r="O13" i="14"/>
  <c r="R13" i="14"/>
  <c r="U13" i="14"/>
  <c r="X13" i="14"/>
  <c r="AA13" i="14"/>
  <c r="AD13" i="14"/>
  <c r="AG13" i="14"/>
  <c r="AJ13" i="14"/>
  <c r="AM13" i="14"/>
  <c r="AP13" i="14"/>
  <c r="AR13" i="14"/>
  <c r="AS13" i="14"/>
  <c r="I14" i="14"/>
  <c r="L14" i="14"/>
  <c r="O14" i="14"/>
  <c r="R14" i="14"/>
  <c r="U14" i="14"/>
  <c r="X14" i="14"/>
  <c r="AA14" i="14"/>
  <c r="AD14" i="14"/>
  <c r="AG14" i="14"/>
  <c r="AJ14" i="14"/>
  <c r="AM14" i="14"/>
  <c r="AP14" i="14"/>
  <c r="AR14" i="14"/>
  <c r="AS14" i="14"/>
  <c r="I15" i="14"/>
  <c r="L15" i="14"/>
  <c r="O15" i="14"/>
  <c r="R15" i="14"/>
  <c r="U15" i="14"/>
  <c r="X15" i="14"/>
  <c r="AA15" i="14"/>
  <c r="AD15" i="14"/>
  <c r="AG15" i="14"/>
  <c r="AJ15" i="14"/>
  <c r="AM15" i="14"/>
  <c r="AP15" i="14"/>
  <c r="AR15" i="14"/>
  <c r="AS15" i="14"/>
  <c r="I16" i="14"/>
  <c r="L16" i="14"/>
  <c r="O16" i="14"/>
  <c r="R16" i="14"/>
  <c r="U16" i="14"/>
  <c r="X16" i="14"/>
  <c r="AA16" i="14"/>
  <c r="AD16" i="14"/>
  <c r="AG16" i="14"/>
  <c r="AJ16" i="14"/>
  <c r="AM16" i="14"/>
  <c r="AP16" i="14"/>
  <c r="AR16" i="14"/>
  <c r="AS16" i="14"/>
  <c r="I17" i="14"/>
  <c r="L17" i="14"/>
  <c r="O17" i="14"/>
  <c r="R17" i="14"/>
  <c r="U17" i="14"/>
  <c r="X17" i="14"/>
  <c r="AA17" i="14"/>
  <c r="AD17" i="14"/>
  <c r="AG17" i="14"/>
  <c r="AJ17" i="14"/>
  <c r="AM17" i="14"/>
  <c r="AP17" i="14"/>
  <c r="AR17" i="14"/>
  <c r="AS17" i="14"/>
  <c r="I18" i="14"/>
  <c r="L18" i="14"/>
  <c r="O18" i="14"/>
  <c r="R18" i="14"/>
  <c r="U18" i="14"/>
  <c r="X18" i="14"/>
  <c r="AA18" i="14"/>
  <c r="AD18" i="14"/>
  <c r="AG18" i="14"/>
  <c r="AJ18" i="14"/>
  <c r="AM18" i="14"/>
  <c r="AP18" i="14"/>
  <c r="AR18" i="14"/>
  <c r="AS18" i="14"/>
  <c r="I19" i="14"/>
  <c r="L19" i="14"/>
  <c r="O19" i="14"/>
  <c r="R19" i="14"/>
  <c r="U19" i="14"/>
  <c r="X19" i="14"/>
  <c r="AA19" i="14"/>
  <c r="AD19" i="14"/>
  <c r="AG19" i="14"/>
  <c r="AJ19" i="14"/>
  <c r="AM19" i="14"/>
  <c r="AP19" i="14"/>
  <c r="AR19" i="14"/>
  <c r="AS19" i="14"/>
  <c r="I20" i="14"/>
  <c r="L20" i="14"/>
  <c r="O20" i="14"/>
  <c r="R20" i="14"/>
  <c r="U20" i="14"/>
  <c r="X20" i="14"/>
  <c r="AA20" i="14"/>
  <c r="AD20" i="14"/>
  <c r="AG20" i="14"/>
  <c r="AJ20" i="14"/>
  <c r="AM20" i="14"/>
  <c r="AP20" i="14"/>
  <c r="AR20" i="14"/>
  <c r="AS20" i="14"/>
  <c r="I21" i="14"/>
  <c r="L21" i="14"/>
  <c r="O21" i="14"/>
  <c r="R21" i="14"/>
  <c r="U21" i="14"/>
  <c r="X21" i="14"/>
  <c r="AA21" i="14"/>
  <c r="AD21" i="14"/>
  <c r="AG21" i="14"/>
  <c r="AJ21" i="14"/>
  <c r="AM21" i="14"/>
  <c r="AP21" i="14"/>
  <c r="AR21" i="14"/>
  <c r="AS21" i="14"/>
  <c r="I22" i="14"/>
  <c r="L22" i="14"/>
  <c r="O22" i="14"/>
  <c r="R22" i="14"/>
  <c r="U22" i="14"/>
  <c r="X22" i="14"/>
  <c r="AA22" i="14"/>
  <c r="AD22" i="14"/>
  <c r="AG22" i="14"/>
  <c r="AJ22" i="14"/>
  <c r="AM22" i="14"/>
  <c r="AP22" i="14"/>
  <c r="AR22" i="14"/>
  <c r="AS22" i="14"/>
  <c r="I23" i="14"/>
  <c r="L23" i="14"/>
  <c r="O23" i="14"/>
  <c r="R23" i="14"/>
  <c r="U23" i="14"/>
  <c r="X23" i="14"/>
  <c r="AA23" i="14"/>
  <c r="AD23" i="14"/>
  <c r="AG23" i="14"/>
  <c r="AJ23" i="14"/>
  <c r="AM23" i="14"/>
  <c r="AP23" i="14"/>
  <c r="AR23" i="14"/>
  <c r="AS23" i="14"/>
  <c r="I24" i="14"/>
  <c r="L24" i="14"/>
  <c r="O24" i="14"/>
  <c r="R24" i="14"/>
  <c r="U24" i="14"/>
  <c r="X24" i="14"/>
  <c r="AA24" i="14"/>
  <c r="AD24" i="14"/>
  <c r="AG24" i="14"/>
  <c r="AJ24" i="14"/>
  <c r="AM24" i="14"/>
  <c r="AP24" i="14"/>
  <c r="AR24" i="14"/>
  <c r="AS24" i="14"/>
  <c r="I25" i="14"/>
  <c r="L25" i="14"/>
  <c r="O25" i="14"/>
  <c r="R25" i="14"/>
  <c r="U25" i="14"/>
  <c r="X25" i="14"/>
  <c r="AA25" i="14"/>
  <c r="AD25" i="14"/>
  <c r="AG25" i="14"/>
  <c r="AJ25" i="14"/>
  <c r="AM25" i="14"/>
  <c r="AP25" i="14"/>
  <c r="AR25" i="14"/>
  <c r="AS25" i="14"/>
  <c r="I26" i="14"/>
  <c r="L26" i="14"/>
  <c r="O26" i="14"/>
  <c r="R26" i="14"/>
  <c r="U26" i="14"/>
  <c r="X26" i="14"/>
  <c r="AA26" i="14"/>
  <c r="AD26" i="14"/>
  <c r="AG26" i="14"/>
  <c r="AJ26" i="14"/>
  <c r="AM26" i="14"/>
  <c r="AP26" i="14"/>
  <c r="AR26" i="14"/>
  <c r="AS26" i="14"/>
  <c r="I27" i="14"/>
  <c r="L27" i="14"/>
  <c r="O27" i="14"/>
  <c r="R27" i="14"/>
  <c r="U27" i="14"/>
  <c r="X27" i="14"/>
  <c r="AA27" i="14"/>
  <c r="AD27" i="14"/>
  <c r="AG27" i="14"/>
  <c r="AJ27" i="14"/>
  <c r="AM27" i="14"/>
  <c r="AP27" i="14"/>
  <c r="AR27" i="14"/>
  <c r="AS27" i="14"/>
  <c r="I28" i="14"/>
  <c r="L28" i="14"/>
  <c r="O28" i="14"/>
  <c r="R28" i="14"/>
  <c r="U28" i="14"/>
  <c r="X28" i="14"/>
  <c r="AA28" i="14"/>
  <c r="AD28" i="14"/>
  <c r="AG28" i="14"/>
  <c r="AJ28" i="14"/>
  <c r="AM28" i="14"/>
  <c r="AP28" i="14"/>
  <c r="AR28" i="14"/>
  <c r="AS28" i="14"/>
  <c r="I29" i="14"/>
  <c r="L29" i="14"/>
  <c r="O29" i="14"/>
  <c r="R29" i="14"/>
  <c r="U29" i="14"/>
  <c r="X29" i="14"/>
  <c r="AA29" i="14"/>
  <c r="AD29" i="14"/>
  <c r="AG29" i="14"/>
  <c r="AJ29" i="14"/>
  <c r="AM29" i="14"/>
  <c r="AP29" i="14"/>
  <c r="AR29" i="14"/>
  <c r="AS29" i="14"/>
  <c r="I30" i="14"/>
  <c r="L30" i="14"/>
  <c r="O30" i="14"/>
  <c r="R30" i="14"/>
  <c r="U30" i="14"/>
  <c r="X30" i="14"/>
  <c r="AA30" i="14"/>
  <c r="AD30" i="14"/>
  <c r="AG30" i="14"/>
  <c r="AJ30" i="14"/>
  <c r="AM30" i="14"/>
  <c r="AP30" i="14"/>
  <c r="AR30" i="14"/>
  <c r="AS30" i="14"/>
  <c r="I31" i="14"/>
  <c r="L31" i="14"/>
  <c r="O31" i="14"/>
  <c r="R31" i="14"/>
  <c r="U31" i="14"/>
  <c r="X31" i="14"/>
  <c r="AA31" i="14"/>
  <c r="AD31" i="14"/>
  <c r="AG31" i="14"/>
  <c r="AJ31" i="14"/>
  <c r="AM31" i="14"/>
  <c r="AP31" i="14"/>
  <c r="AR31" i="14"/>
  <c r="AS31" i="14"/>
  <c r="I32" i="14"/>
  <c r="L32" i="14"/>
  <c r="O32" i="14"/>
  <c r="R32" i="14"/>
  <c r="U32" i="14"/>
  <c r="X32" i="14"/>
  <c r="AA32" i="14"/>
  <c r="AD32" i="14"/>
  <c r="AG32" i="14"/>
  <c r="AJ32" i="14"/>
  <c r="AM32" i="14"/>
  <c r="AP32" i="14"/>
  <c r="AR32" i="14"/>
  <c r="AS32" i="14"/>
  <c r="I33" i="14"/>
  <c r="L33" i="14"/>
  <c r="O33" i="14"/>
  <c r="R33" i="14"/>
  <c r="U33" i="14"/>
  <c r="X33" i="14"/>
  <c r="AA33" i="14"/>
  <c r="AD33" i="14"/>
  <c r="AG33" i="14"/>
  <c r="AJ33" i="14"/>
  <c r="AM33" i="14"/>
  <c r="AP33" i="14"/>
  <c r="AR33" i="14"/>
  <c r="AS33" i="14"/>
  <c r="I34" i="14"/>
  <c r="L34" i="14"/>
  <c r="O34" i="14"/>
  <c r="R34" i="14"/>
  <c r="U34" i="14"/>
  <c r="X34" i="14"/>
  <c r="AA34" i="14"/>
  <c r="AD34" i="14"/>
  <c r="AG34" i="14"/>
  <c r="AJ34" i="14"/>
  <c r="AM34" i="14"/>
  <c r="AP34" i="14"/>
  <c r="AR34" i="14"/>
  <c r="AS34" i="14"/>
  <c r="I35" i="14"/>
  <c r="L35" i="14"/>
  <c r="O35" i="14"/>
  <c r="R35" i="14"/>
  <c r="U35" i="14"/>
  <c r="X35" i="14"/>
  <c r="AA35" i="14"/>
  <c r="AD35" i="14"/>
  <c r="AG35" i="14"/>
  <c r="AJ35" i="14"/>
  <c r="AM35" i="14"/>
  <c r="AP35" i="14"/>
  <c r="AR35" i="14"/>
  <c r="AS35" i="14"/>
  <c r="I36" i="14"/>
  <c r="L36" i="14"/>
  <c r="O36" i="14"/>
  <c r="R36" i="14"/>
  <c r="U36" i="14"/>
  <c r="X36" i="14"/>
  <c r="AA36" i="14"/>
  <c r="AD36" i="14"/>
  <c r="AG36" i="14"/>
  <c r="AJ36" i="14"/>
  <c r="AM36" i="14"/>
  <c r="AP36" i="14"/>
  <c r="AR36" i="14"/>
  <c r="AS36" i="14"/>
  <c r="I37" i="14"/>
  <c r="L37" i="14"/>
  <c r="O37" i="14"/>
  <c r="R37" i="14"/>
  <c r="U37" i="14"/>
  <c r="X37" i="14"/>
  <c r="AA37" i="14"/>
  <c r="AD37" i="14"/>
  <c r="AG37" i="14"/>
  <c r="AJ37" i="14"/>
  <c r="AM37" i="14"/>
  <c r="AP37" i="14"/>
  <c r="AR37" i="14"/>
  <c r="AS37" i="14"/>
  <c r="I38" i="14"/>
  <c r="L38" i="14"/>
  <c r="O38" i="14"/>
  <c r="R38" i="14"/>
  <c r="U38" i="14"/>
  <c r="X38" i="14"/>
  <c r="AA38" i="14"/>
  <c r="AD38" i="14"/>
  <c r="AG38" i="14"/>
  <c r="AJ38" i="14"/>
  <c r="AM38" i="14"/>
  <c r="AP38" i="14"/>
  <c r="AR38" i="14"/>
  <c r="AS38" i="14"/>
  <c r="I39" i="14"/>
  <c r="L39" i="14"/>
  <c r="O39" i="14"/>
  <c r="R39" i="14"/>
  <c r="U39" i="14"/>
  <c r="X39" i="14"/>
  <c r="AA39" i="14"/>
  <c r="AD39" i="14"/>
  <c r="AG39" i="14"/>
  <c r="AJ39" i="14"/>
  <c r="AM39" i="14"/>
  <c r="AP39" i="14"/>
  <c r="AR39" i="14"/>
  <c r="AS39" i="14"/>
  <c r="I40" i="14"/>
  <c r="L40" i="14"/>
  <c r="O40" i="14"/>
  <c r="R40" i="14"/>
  <c r="U40" i="14"/>
  <c r="X40" i="14"/>
  <c r="AA40" i="14"/>
  <c r="AD40" i="14"/>
  <c r="AG40" i="14"/>
  <c r="AJ40" i="14"/>
  <c r="AM40" i="14"/>
  <c r="AP40" i="14"/>
  <c r="AR40" i="14"/>
  <c r="AS40" i="14"/>
  <c r="I41" i="14"/>
  <c r="L41" i="14"/>
  <c r="O41" i="14"/>
  <c r="R41" i="14"/>
  <c r="U41" i="14"/>
  <c r="X41" i="14"/>
  <c r="AA41" i="14"/>
  <c r="AD41" i="14"/>
  <c r="AG41" i="14"/>
  <c r="AJ41" i="14"/>
  <c r="AM41" i="14"/>
  <c r="AP41" i="14"/>
  <c r="AR41" i="14"/>
  <c r="AS41" i="14"/>
  <c r="I42" i="14"/>
  <c r="L42" i="14"/>
  <c r="O42" i="14"/>
  <c r="R42" i="14"/>
  <c r="U42" i="14"/>
  <c r="X42" i="14"/>
  <c r="AA42" i="14"/>
  <c r="AD42" i="14"/>
  <c r="AG42" i="14"/>
  <c r="AJ42" i="14"/>
  <c r="AM42" i="14"/>
  <c r="AP42" i="14"/>
  <c r="AR42" i="14"/>
  <c r="AS42" i="14"/>
  <c r="I43" i="14"/>
  <c r="L43" i="14"/>
  <c r="O43" i="14"/>
  <c r="R43" i="14"/>
  <c r="U43" i="14"/>
  <c r="X43" i="14"/>
  <c r="AA43" i="14"/>
  <c r="AD43" i="14"/>
  <c r="AG43" i="14"/>
  <c r="AJ43" i="14"/>
  <c r="AM43" i="14"/>
  <c r="AP43" i="14"/>
  <c r="AR43" i="14"/>
  <c r="AS43" i="14"/>
  <c r="I44" i="14"/>
  <c r="L44" i="14"/>
  <c r="O44" i="14"/>
  <c r="R44" i="14"/>
  <c r="U44" i="14"/>
  <c r="X44" i="14"/>
  <c r="AA44" i="14"/>
  <c r="AD44" i="14"/>
  <c r="AG44" i="14"/>
  <c r="AJ44" i="14"/>
  <c r="AM44" i="14"/>
  <c r="AP44" i="14"/>
  <c r="AR44" i="14"/>
  <c r="AS44" i="14"/>
  <c r="I45" i="14"/>
  <c r="L45" i="14"/>
  <c r="O45" i="14"/>
  <c r="R45" i="14"/>
  <c r="U45" i="14"/>
  <c r="X45" i="14"/>
  <c r="AA45" i="14"/>
  <c r="AD45" i="14"/>
  <c r="AG45" i="14"/>
  <c r="AJ45" i="14"/>
  <c r="AM45" i="14"/>
  <c r="AP45" i="14"/>
  <c r="AR45" i="14"/>
  <c r="AS45" i="14"/>
  <c r="I46" i="14"/>
  <c r="L46" i="14"/>
  <c r="O46" i="14"/>
  <c r="R46" i="14"/>
  <c r="U46" i="14"/>
  <c r="X46" i="14"/>
  <c r="AA46" i="14"/>
  <c r="AD46" i="14"/>
  <c r="AG46" i="14"/>
  <c r="AJ46" i="14"/>
  <c r="AM46" i="14"/>
  <c r="AP46" i="14"/>
  <c r="AR46" i="14"/>
  <c r="AS46" i="14"/>
  <c r="I47" i="14"/>
  <c r="L47" i="14"/>
  <c r="O47" i="14"/>
  <c r="R47" i="14"/>
  <c r="U47" i="14"/>
  <c r="X47" i="14"/>
  <c r="AA47" i="14"/>
  <c r="AD47" i="14"/>
  <c r="AG47" i="14"/>
  <c r="AJ47" i="14"/>
  <c r="AM47" i="14"/>
  <c r="AP47" i="14"/>
  <c r="AR47" i="14"/>
  <c r="AS47" i="14"/>
  <c r="I48" i="14"/>
  <c r="L48" i="14"/>
  <c r="O48" i="14"/>
  <c r="R48" i="14"/>
  <c r="U48" i="14"/>
  <c r="X48" i="14"/>
  <c r="AA48" i="14"/>
  <c r="AD48" i="14"/>
  <c r="AG48" i="14"/>
  <c r="AJ48" i="14"/>
  <c r="AM48" i="14"/>
  <c r="AP48" i="14"/>
  <c r="AR48" i="14"/>
  <c r="AS48" i="14"/>
  <c r="I49" i="14"/>
  <c r="L49" i="14"/>
  <c r="O49" i="14"/>
  <c r="R49" i="14"/>
  <c r="U49" i="14"/>
  <c r="X49" i="14"/>
  <c r="AA49" i="14"/>
  <c r="AD49" i="14"/>
  <c r="AG49" i="14"/>
  <c r="AJ49" i="14"/>
  <c r="AM49" i="14"/>
  <c r="AP49" i="14"/>
  <c r="AR49" i="14"/>
  <c r="AS49" i="14"/>
  <c r="I50" i="14"/>
  <c r="L50" i="14"/>
  <c r="O50" i="14"/>
  <c r="R50" i="14"/>
  <c r="U50" i="14"/>
  <c r="X50" i="14"/>
  <c r="AA50" i="14"/>
  <c r="AD50" i="14"/>
  <c r="AG50" i="14"/>
  <c r="AJ50" i="14"/>
  <c r="AM50" i="14"/>
  <c r="AP50" i="14"/>
  <c r="AR50" i="14"/>
  <c r="AS50" i="14"/>
  <c r="I51" i="14"/>
  <c r="L51" i="14"/>
  <c r="O51" i="14"/>
  <c r="R51" i="14"/>
  <c r="U51" i="14"/>
  <c r="X51" i="14"/>
  <c r="AA51" i="14"/>
  <c r="AD51" i="14"/>
  <c r="AG51" i="14"/>
  <c r="AJ51" i="14"/>
  <c r="AM51" i="14"/>
  <c r="AP51" i="14"/>
  <c r="AR51" i="14"/>
  <c r="AS51" i="14"/>
  <c r="I52" i="14"/>
  <c r="L52" i="14"/>
  <c r="O52" i="14"/>
  <c r="R52" i="14"/>
  <c r="U52" i="14"/>
  <c r="X52" i="14"/>
  <c r="AA52" i="14"/>
  <c r="AD52" i="14"/>
  <c r="AG52" i="14"/>
  <c r="AJ52" i="14"/>
  <c r="AM52" i="14"/>
  <c r="AP52" i="14"/>
  <c r="AR52" i="14"/>
  <c r="AS52" i="14"/>
  <c r="I53" i="14"/>
  <c r="L53" i="14"/>
  <c r="O53" i="14"/>
  <c r="R53" i="14"/>
  <c r="U53" i="14"/>
  <c r="X53" i="14"/>
  <c r="AA53" i="14"/>
  <c r="AD53" i="14"/>
  <c r="AG53" i="14"/>
  <c r="AJ53" i="14"/>
  <c r="AM53" i="14"/>
  <c r="AP53" i="14"/>
  <c r="AR53" i="14"/>
  <c r="AS53" i="14"/>
  <c r="I54" i="14"/>
  <c r="L54" i="14"/>
  <c r="O54" i="14"/>
  <c r="R54" i="14"/>
  <c r="U54" i="14"/>
  <c r="X54" i="14"/>
  <c r="AA54" i="14"/>
  <c r="AD54" i="14"/>
  <c r="AG54" i="14"/>
  <c r="AJ54" i="14"/>
  <c r="AM54" i="14"/>
  <c r="AP54" i="14"/>
  <c r="AR54" i="14"/>
  <c r="AS54" i="14"/>
  <c r="I55" i="14"/>
  <c r="L55" i="14"/>
  <c r="O55" i="14"/>
  <c r="R55" i="14"/>
  <c r="U55" i="14"/>
  <c r="X55" i="14"/>
  <c r="AA55" i="14"/>
  <c r="AD55" i="14"/>
  <c r="AG55" i="14"/>
  <c r="AJ55" i="14"/>
  <c r="AM55" i="14"/>
  <c r="AP55" i="14"/>
  <c r="AR55" i="14"/>
  <c r="AS55" i="14"/>
  <c r="I56" i="14"/>
  <c r="L56" i="14"/>
  <c r="O56" i="14"/>
  <c r="R56" i="14"/>
  <c r="U56" i="14"/>
  <c r="X56" i="14"/>
  <c r="AA56" i="14"/>
  <c r="AD56" i="14"/>
  <c r="AG56" i="14"/>
  <c r="AJ56" i="14"/>
  <c r="AM56" i="14"/>
  <c r="AP56" i="14"/>
  <c r="AR56" i="14"/>
  <c r="AS56" i="14"/>
  <c r="I57" i="14"/>
  <c r="L57" i="14"/>
  <c r="O57" i="14"/>
  <c r="R57" i="14"/>
  <c r="U57" i="14"/>
  <c r="X57" i="14"/>
  <c r="AA57" i="14"/>
  <c r="AD57" i="14"/>
  <c r="AG57" i="14"/>
  <c r="AJ57" i="14"/>
  <c r="AM57" i="14"/>
  <c r="AP57" i="14"/>
  <c r="AR57" i="14"/>
  <c r="AS57" i="14"/>
  <c r="I58" i="14"/>
  <c r="L58" i="14"/>
  <c r="O58" i="14"/>
  <c r="R58" i="14"/>
  <c r="U58" i="14"/>
  <c r="X58" i="14"/>
  <c r="AA58" i="14"/>
  <c r="AD58" i="14"/>
  <c r="AG58" i="14"/>
  <c r="AJ58" i="14"/>
  <c r="AM58" i="14"/>
  <c r="AP58" i="14"/>
  <c r="AR58" i="14"/>
  <c r="AS58" i="14"/>
  <c r="I59" i="14"/>
  <c r="L59" i="14"/>
  <c r="O59" i="14"/>
  <c r="R59" i="14"/>
  <c r="U59" i="14"/>
  <c r="X59" i="14"/>
  <c r="AA59" i="14"/>
  <c r="AD59" i="14"/>
  <c r="AG59" i="14"/>
  <c r="AJ59" i="14"/>
  <c r="AM59" i="14"/>
  <c r="AP59" i="14"/>
  <c r="AR59" i="14"/>
  <c r="AS59" i="14"/>
  <c r="I60" i="14"/>
  <c r="L60" i="14"/>
  <c r="O60" i="14"/>
  <c r="R60" i="14"/>
  <c r="U60" i="14"/>
  <c r="X60" i="14"/>
  <c r="AA60" i="14"/>
  <c r="AD60" i="14"/>
  <c r="AG60" i="14"/>
  <c r="AJ60" i="14"/>
  <c r="AM60" i="14"/>
  <c r="AP60" i="14"/>
  <c r="AR60" i="14"/>
  <c r="AS60" i="14"/>
  <c r="I61" i="14"/>
  <c r="L61" i="14"/>
  <c r="O61" i="14"/>
  <c r="R61" i="14"/>
  <c r="U61" i="14"/>
  <c r="X61" i="14"/>
  <c r="AA61" i="14"/>
  <c r="AD61" i="14"/>
  <c r="AG61" i="14"/>
  <c r="AJ61" i="14"/>
  <c r="AM61" i="14"/>
  <c r="AP61" i="14"/>
  <c r="AR61" i="14"/>
  <c r="AS61" i="14"/>
  <c r="I62" i="14"/>
  <c r="L62" i="14"/>
  <c r="O62" i="14"/>
  <c r="R62" i="14"/>
  <c r="U62" i="14"/>
  <c r="X62" i="14"/>
  <c r="AA62" i="14"/>
  <c r="AD62" i="14"/>
  <c r="AG62" i="14"/>
  <c r="AJ62" i="14"/>
  <c r="AM62" i="14"/>
  <c r="AP62" i="14"/>
  <c r="AR62" i="14"/>
  <c r="AS62" i="14"/>
  <c r="I63" i="14"/>
  <c r="L63" i="14"/>
  <c r="O63" i="14"/>
  <c r="R63" i="14"/>
  <c r="U63" i="14"/>
  <c r="X63" i="14"/>
  <c r="AA63" i="14"/>
  <c r="AD63" i="14"/>
  <c r="AG63" i="14"/>
  <c r="AJ63" i="14"/>
  <c r="AM63" i="14"/>
  <c r="AP63" i="14"/>
  <c r="AR63" i="14"/>
  <c r="AS63" i="14"/>
  <c r="I64" i="14"/>
  <c r="L64" i="14"/>
  <c r="O64" i="14"/>
  <c r="R64" i="14"/>
  <c r="U64" i="14"/>
  <c r="X64" i="14"/>
  <c r="AA64" i="14"/>
  <c r="AD64" i="14"/>
  <c r="AG64" i="14"/>
  <c r="AJ64" i="14"/>
  <c r="AM64" i="14"/>
  <c r="AP64" i="14"/>
  <c r="AR64" i="14"/>
  <c r="AS64" i="14"/>
  <c r="I65" i="14"/>
  <c r="L65" i="14"/>
  <c r="O65" i="14"/>
  <c r="R65" i="14"/>
  <c r="U65" i="14"/>
  <c r="X65" i="14"/>
  <c r="AA65" i="14"/>
  <c r="AD65" i="14"/>
  <c r="AG65" i="14"/>
  <c r="AJ65" i="14"/>
  <c r="AM65" i="14"/>
  <c r="AP65" i="14"/>
  <c r="AR65" i="14"/>
  <c r="AS65" i="14"/>
  <c r="I66" i="14"/>
  <c r="L66" i="14"/>
  <c r="O66" i="14"/>
  <c r="R66" i="14"/>
  <c r="U66" i="14"/>
  <c r="X66" i="14"/>
  <c r="AA66" i="14"/>
  <c r="AD66" i="14"/>
  <c r="AG66" i="14"/>
  <c r="AJ66" i="14"/>
  <c r="AM66" i="14"/>
  <c r="AP66" i="14"/>
  <c r="AR66" i="14"/>
  <c r="AS66" i="14"/>
  <c r="I67" i="14"/>
  <c r="L67" i="14"/>
  <c r="O67" i="14"/>
  <c r="R67" i="14"/>
  <c r="U67" i="14"/>
  <c r="X67" i="14"/>
  <c r="AA67" i="14"/>
  <c r="AD67" i="14"/>
  <c r="AG67" i="14"/>
  <c r="AJ67" i="14"/>
  <c r="AM67" i="14"/>
  <c r="AP67" i="14"/>
  <c r="AR67" i="14"/>
  <c r="AS67" i="14"/>
  <c r="I68" i="14"/>
  <c r="L68" i="14"/>
  <c r="O68" i="14"/>
  <c r="R68" i="14"/>
  <c r="U68" i="14"/>
  <c r="X68" i="14"/>
  <c r="AA68" i="14"/>
  <c r="AD68" i="14"/>
  <c r="AG68" i="14"/>
  <c r="AJ68" i="14"/>
  <c r="AM68" i="14"/>
  <c r="AP68" i="14"/>
  <c r="AR68" i="14"/>
  <c r="AS68" i="14"/>
  <c r="I69" i="14"/>
  <c r="L69" i="14"/>
  <c r="O69" i="14"/>
  <c r="R69" i="14"/>
  <c r="U69" i="14"/>
  <c r="X69" i="14"/>
  <c r="AA69" i="14"/>
  <c r="AD69" i="14"/>
  <c r="AG69" i="14"/>
  <c r="AJ69" i="14"/>
  <c r="AM69" i="14"/>
  <c r="AP69" i="14"/>
  <c r="AR69" i="14"/>
  <c r="AS69" i="14"/>
  <c r="I70" i="14"/>
  <c r="L70" i="14"/>
  <c r="O70" i="14"/>
  <c r="R70" i="14"/>
  <c r="U70" i="14"/>
  <c r="X70" i="14"/>
  <c r="AA70" i="14"/>
  <c r="AD70" i="14"/>
  <c r="AG70" i="14"/>
  <c r="AJ70" i="14"/>
  <c r="AM70" i="14"/>
  <c r="AP70" i="14"/>
  <c r="AR70" i="14"/>
  <c r="AS70" i="14"/>
  <c r="I71" i="14"/>
  <c r="L71" i="14"/>
  <c r="O71" i="14"/>
  <c r="R71" i="14"/>
  <c r="U71" i="14"/>
  <c r="X71" i="14"/>
  <c r="AA71" i="14"/>
  <c r="AD71" i="14"/>
  <c r="AG71" i="14"/>
  <c r="AJ71" i="14"/>
  <c r="AM71" i="14"/>
  <c r="AP71" i="14"/>
  <c r="AR71" i="14"/>
  <c r="AS71" i="14"/>
  <c r="I72" i="14"/>
  <c r="L72" i="14"/>
  <c r="O72" i="14"/>
  <c r="R72" i="14"/>
  <c r="U72" i="14"/>
  <c r="X72" i="14"/>
  <c r="AA72" i="14"/>
  <c r="AD72" i="14"/>
  <c r="AG72" i="14"/>
  <c r="AJ72" i="14"/>
  <c r="AM72" i="14"/>
  <c r="AP72" i="14"/>
  <c r="AR72" i="14"/>
  <c r="AS72" i="14"/>
  <c r="I73" i="14"/>
  <c r="L73" i="14"/>
  <c r="O73" i="14"/>
  <c r="R73" i="14"/>
  <c r="U73" i="14"/>
  <c r="X73" i="14"/>
  <c r="AA73" i="14"/>
  <c r="AD73" i="14"/>
  <c r="AG73" i="14"/>
  <c r="AJ73" i="14"/>
  <c r="AM73" i="14"/>
  <c r="AP73" i="14"/>
  <c r="AR73" i="14"/>
  <c r="AS73" i="14"/>
  <c r="I74" i="14"/>
  <c r="L74" i="14"/>
  <c r="O74" i="14"/>
  <c r="R74" i="14"/>
  <c r="U74" i="14"/>
  <c r="X74" i="14"/>
  <c r="AA74" i="14"/>
  <c r="AD74" i="14"/>
  <c r="AG74" i="14"/>
  <c r="AJ74" i="14"/>
  <c r="AM74" i="14"/>
  <c r="AP74" i="14"/>
  <c r="AR74" i="14"/>
  <c r="AS74" i="14"/>
  <c r="I75" i="14"/>
  <c r="L75" i="14"/>
  <c r="O75" i="14"/>
  <c r="R75" i="14"/>
  <c r="U75" i="14"/>
  <c r="X75" i="14"/>
  <c r="AA75" i="14"/>
  <c r="AD75" i="14"/>
  <c r="AG75" i="14"/>
  <c r="AJ75" i="14"/>
  <c r="AM75" i="14"/>
  <c r="AP75" i="14"/>
  <c r="AR75" i="14"/>
  <c r="AS75" i="14"/>
  <c r="I76" i="14"/>
  <c r="L76" i="14"/>
  <c r="O76" i="14"/>
  <c r="R76" i="14"/>
  <c r="U76" i="14"/>
  <c r="X76" i="14"/>
  <c r="AA76" i="14"/>
  <c r="AD76" i="14"/>
  <c r="AG76" i="14"/>
  <c r="AJ76" i="14"/>
  <c r="AM76" i="14"/>
  <c r="AP76" i="14"/>
  <c r="AR76" i="14"/>
  <c r="AS76" i="14"/>
  <c r="I77" i="14"/>
  <c r="L77" i="14"/>
  <c r="O77" i="14"/>
  <c r="R77" i="14"/>
  <c r="U77" i="14"/>
  <c r="X77" i="14"/>
  <c r="AA77" i="14"/>
  <c r="AD77" i="14"/>
  <c r="AG77" i="14"/>
  <c r="AJ77" i="14"/>
  <c r="AM77" i="14"/>
  <c r="AP77" i="14"/>
  <c r="AR77" i="14"/>
  <c r="AS77" i="14"/>
  <c r="I78" i="14"/>
  <c r="L78" i="14"/>
  <c r="O78" i="14"/>
  <c r="R78" i="14"/>
  <c r="U78" i="14"/>
  <c r="X78" i="14"/>
  <c r="AA78" i="14"/>
  <c r="AD78" i="14"/>
  <c r="AG78" i="14"/>
  <c r="AJ78" i="14"/>
  <c r="AM78" i="14"/>
  <c r="AP78" i="14"/>
  <c r="AR78" i="14"/>
  <c r="AS78" i="14"/>
  <c r="I79" i="14"/>
  <c r="L79" i="14"/>
  <c r="O79" i="14"/>
  <c r="R79" i="14"/>
  <c r="U79" i="14"/>
  <c r="X79" i="14"/>
  <c r="AA79" i="14"/>
  <c r="AD79" i="14"/>
  <c r="AG79" i="14"/>
  <c r="AJ79" i="14"/>
  <c r="AM79" i="14"/>
  <c r="AP79" i="14"/>
  <c r="AR79" i="14"/>
  <c r="AS79" i="14"/>
  <c r="I80" i="14"/>
  <c r="L80" i="14"/>
  <c r="O80" i="14"/>
  <c r="R80" i="14"/>
  <c r="U80" i="14"/>
  <c r="X80" i="14"/>
  <c r="AA80" i="14"/>
  <c r="AD80" i="14"/>
  <c r="AG80" i="14"/>
  <c r="AJ80" i="14"/>
  <c r="AM80" i="14"/>
  <c r="AP80" i="14"/>
  <c r="AR80" i="14"/>
  <c r="AS80" i="14"/>
  <c r="I81" i="14"/>
  <c r="L81" i="14"/>
  <c r="O81" i="14"/>
  <c r="R81" i="14"/>
  <c r="U81" i="14"/>
  <c r="X81" i="14"/>
  <c r="AA81" i="14"/>
  <c r="AD81" i="14"/>
  <c r="AG81" i="14"/>
  <c r="AJ81" i="14"/>
  <c r="AM81" i="14"/>
  <c r="AP81" i="14"/>
  <c r="AR81" i="14"/>
  <c r="AS81" i="14"/>
  <c r="I82" i="14"/>
  <c r="L82" i="14"/>
  <c r="O82" i="14"/>
  <c r="R82" i="14"/>
  <c r="U82" i="14"/>
  <c r="X82" i="14"/>
  <c r="AA82" i="14"/>
  <c r="AD82" i="14"/>
  <c r="AG82" i="14"/>
  <c r="AJ82" i="14"/>
  <c r="AM82" i="14"/>
  <c r="AP82" i="14"/>
  <c r="AR82" i="14"/>
  <c r="AS82" i="14"/>
  <c r="I83" i="14"/>
  <c r="L83" i="14"/>
  <c r="O83" i="14"/>
  <c r="R83" i="14"/>
  <c r="U83" i="14"/>
  <c r="X83" i="14"/>
  <c r="AA83" i="14"/>
  <c r="AD83" i="14"/>
  <c r="AG83" i="14"/>
  <c r="AJ83" i="14"/>
  <c r="AM83" i="14"/>
  <c r="AP83" i="14"/>
  <c r="AR83" i="14"/>
  <c r="AS83" i="14"/>
  <c r="I84" i="14"/>
  <c r="L84" i="14"/>
  <c r="O84" i="14"/>
  <c r="R84" i="14"/>
  <c r="U84" i="14"/>
  <c r="X84" i="14"/>
  <c r="AA84" i="14"/>
  <c r="AD84" i="14"/>
  <c r="AG84" i="14"/>
  <c r="AJ84" i="14"/>
  <c r="AM84" i="14"/>
  <c r="AP84" i="14"/>
  <c r="AR84" i="14"/>
  <c r="AS84" i="14"/>
  <c r="I85" i="14"/>
  <c r="L85" i="14"/>
  <c r="O85" i="14"/>
  <c r="R85" i="14"/>
  <c r="U85" i="14"/>
  <c r="X85" i="14"/>
  <c r="AA85" i="14"/>
  <c r="AD85" i="14"/>
  <c r="AG85" i="14"/>
  <c r="AJ85" i="14"/>
  <c r="AM85" i="14"/>
  <c r="AP85" i="14"/>
  <c r="AR85" i="14"/>
  <c r="AS85" i="14"/>
  <c r="I86" i="14"/>
  <c r="L86" i="14"/>
  <c r="O86" i="14"/>
  <c r="R86" i="14"/>
  <c r="U86" i="14"/>
  <c r="X86" i="14"/>
  <c r="AA86" i="14"/>
  <c r="AD86" i="14"/>
  <c r="AG86" i="14"/>
  <c r="AJ86" i="14"/>
  <c r="AM86" i="14"/>
  <c r="AP86" i="14"/>
  <c r="AR86" i="14"/>
  <c r="AS86" i="14"/>
  <c r="I87" i="14"/>
  <c r="L87" i="14"/>
  <c r="O87" i="14"/>
  <c r="R87" i="14"/>
  <c r="U87" i="14"/>
  <c r="X87" i="14"/>
  <c r="AA87" i="14"/>
  <c r="AD87" i="14"/>
  <c r="AG87" i="14"/>
  <c r="AJ87" i="14"/>
  <c r="AM87" i="14"/>
  <c r="AP87" i="14"/>
  <c r="AR87" i="14"/>
  <c r="AS87" i="14"/>
  <c r="I88" i="14"/>
  <c r="L88" i="14"/>
  <c r="O88" i="14"/>
  <c r="R88" i="14"/>
  <c r="U88" i="14"/>
  <c r="X88" i="14"/>
  <c r="AA88" i="14"/>
  <c r="AD88" i="14"/>
  <c r="AG88" i="14"/>
  <c r="AJ88" i="14"/>
  <c r="AM88" i="14"/>
  <c r="AP88" i="14"/>
  <c r="AR88" i="14"/>
  <c r="AS88" i="14"/>
  <c r="I89" i="14"/>
  <c r="L89" i="14"/>
  <c r="O89" i="14"/>
  <c r="R89" i="14"/>
  <c r="U89" i="14"/>
  <c r="X89" i="14"/>
  <c r="AA89" i="14"/>
  <c r="AD89" i="14"/>
  <c r="AG89" i="14"/>
  <c r="AJ89" i="14"/>
  <c r="AM89" i="14"/>
  <c r="AP89" i="14"/>
  <c r="AR89" i="14"/>
  <c r="AS89" i="14"/>
  <c r="I90" i="14"/>
  <c r="L90" i="14"/>
  <c r="O90" i="14"/>
  <c r="R90" i="14"/>
  <c r="U90" i="14"/>
  <c r="X90" i="14"/>
  <c r="AA90" i="14"/>
  <c r="AD90" i="14"/>
  <c r="AG90" i="14"/>
  <c r="AJ90" i="14"/>
  <c r="AM90" i="14"/>
  <c r="AP90" i="14"/>
  <c r="AR90" i="14"/>
  <c r="AS90" i="14"/>
  <c r="I91" i="14"/>
  <c r="L91" i="14"/>
  <c r="O91" i="14"/>
  <c r="R91" i="14"/>
  <c r="U91" i="14"/>
  <c r="X91" i="14"/>
  <c r="AA91" i="14"/>
  <c r="AD91" i="14"/>
  <c r="AG91" i="14"/>
  <c r="AJ91" i="14"/>
  <c r="AM91" i="14"/>
  <c r="AP91" i="14"/>
  <c r="AR91" i="14"/>
  <c r="AS91" i="14"/>
  <c r="I92" i="14"/>
  <c r="L92" i="14"/>
  <c r="O92" i="14"/>
  <c r="R92" i="14"/>
  <c r="U92" i="14"/>
  <c r="X92" i="14"/>
  <c r="AA92" i="14"/>
  <c r="AD92" i="14"/>
  <c r="AG92" i="14"/>
  <c r="AJ92" i="14"/>
  <c r="AM92" i="14"/>
  <c r="AP92" i="14"/>
  <c r="AR92" i="14"/>
  <c r="AS92" i="14"/>
  <c r="I93" i="14"/>
  <c r="L93" i="14"/>
  <c r="O93" i="14"/>
  <c r="R93" i="14"/>
  <c r="U93" i="14"/>
  <c r="X93" i="14"/>
  <c r="AA93" i="14"/>
  <c r="AD93" i="14"/>
  <c r="AG93" i="14"/>
  <c r="AJ93" i="14"/>
  <c r="AM93" i="14"/>
  <c r="AP93" i="14"/>
  <c r="AR93" i="14"/>
  <c r="AS93" i="14"/>
  <c r="I94" i="14"/>
  <c r="L94" i="14"/>
  <c r="O94" i="14"/>
  <c r="R94" i="14"/>
  <c r="U94" i="14"/>
  <c r="X94" i="14"/>
  <c r="AA94" i="14"/>
  <c r="AD94" i="14"/>
  <c r="AG94" i="14"/>
  <c r="AJ94" i="14"/>
  <c r="AM94" i="14"/>
  <c r="AP94" i="14"/>
  <c r="AR94" i="14"/>
  <c r="AS94" i="14"/>
  <c r="I95" i="14"/>
  <c r="L95" i="14"/>
  <c r="O95" i="14"/>
  <c r="R95" i="14"/>
  <c r="U95" i="14"/>
  <c r="X95" i="14"/>
  <c r="AA95" i="14"/>
  <c r="AD95" i="14"/>
  <c r="AG95" i="14"/>
  <c r="AJ95" i="14"/>
  <c r="AM95" i="14"/>
  <c r="AP95" i="14"/>
  <c r="AR95" i="14"/>
  <c r="AS95" i="14"/>
  <c r="I96" i="14"/>
  <c r="L96" i="14"/>
  <c r="O96" i="14"/>
  <c r="R96" i="14"/>
  <c r="U96" i="14"/>
  <c r="X96" i="14"/>
  <c r="AA96" i="14"/>
  <c r="AD96" i="14"/>
  <c r="AG96" i="14"/>
  <c r="AJ96" i="14"/>
  <c r="AM96" i="14"/>
  <c r="AP96" i="14"/>
  <c r="AR96" i="14"/>
  <c r="AS96" i="14"/>
  <c r="I97" i="14"/>
  <c r="L97" i="14"/>
  <c r="O97" i="14"/>
  <c r="R97" i="14"/>
  <c r="U97" i="14"/>
  <c r="X97" i="14"/>
  <c r="AA97" i="14"/>
  <c r="AD97" i="14"/>
  <c r="AG97" i="14"/>
  <c r="AJ97" i="14"/>
  <c r="AM97" i="14"/>
  <c r="AP97" i="14"/>
  <c r="AR97" i="14"/>
  <c r="AS97" i="14"/>
  <c r="I98" i="14"/>
  <c r="L98" i="14"/>
  <c r="O98" i="14"/>
  <c r="R98" i="14"/>
  <c r="U98" i="14"/>
  <c r="X98" i="14"/>
  <c r="AA98" i="14"/>
  <c r="AD98" i="14"/>
  <c r="AG98" i="14"/>
  <c r="AJ98" i="14"/>
  <c r="AM98" i="14"/>
  <c r="AP98" i="14"/>
  <c r="AR98" i="14"/>
  <c r="AS98" i="14"/>
  <c r="I99" i="14"/>
  <c r="L99" i="14"/>
  <c r="O99" i="14"/>
  <c r="R99" i="14"/>
  <c r="U99" i="14"/>
  <c r="X99" i="14"/>
  <c r="AA99" i="14"/>
  <c r="AD99" i="14"/>
  <c r="AG99" i="14"/>
  <c r="AJ99" i="14"/>
  <c r="AM99" i="14"/>
  <c r="AP99" i="14"/>
  <c r="AR99" i="14"/>
  <c r="AS99" i="14"/>
  <c r="I100" i="14"/>
  <c r="L100" i="14"/>
  <c r="O100" i="14"/>
  <c r="R100" i="14"/>
  <c r="U100" i="14"/>
  <c r="X100" i="14"/>
  <c r="AA100" i="14"/>
  <c r="AD100" i="14"/>
  <c r="AG100" i="14"/>
  <c r="AJ100" i="14"/>
  <c r="AM100" i="14"/>
  <c r="AP100" i="14"/>
  <c r="AR100" i="14"/>
  <c r="AS100" i="14"/>
  <c r="I101" i="14"/>
  <c r="L101" i="14"/>
  <c r="O101" i="14"/>
  <c r="R101" i="14"/>
  <c r="U101" i="14"/>
  <c r="X101" i="14"/>
  <c r="AA101" i="14"/>
  <c r="AD101" i="14"/>
  <c r="AG101" i="14"/>
  <c r="AJ101" i="14"/>
  <c r="AM101" i="14"/>
  <c r="AP101" i="14"/>
  <c r="AR101" i="14"/>
  <c r="AS101" i="14"/>
  <c r="I102" i="14"/>
  <c r="L102" i="14"/>
  <c r="O102" i="14"/>
  <c r="R102" i="14"/>
  <c r="U102" i="14"/>
  <c r="X102" i="14"/>
  <c r="AA102" i="14"/>
  <c r="AD102" i="14"/>
  <c r="AG102" i="14"/>
  <c r="AJ102" i="14"/>
  <c r="AM102" i="14"/>
  <c r="AP102" i="14"/>
  <c r="AR102" i="14"/>
  <c r="AS102" i="14"/>
  <c r="I103" i="14"/>
  <c r="L103" i="14"/>
  <c r="O103" i="14"/>
  <c r="R103" i="14"/>
  <c r="U103" i="14"/>
  <c r="X103" i="14"/>
  <c r="AA103" i="14"/>
  <c r="AD103" i="14"/>
  <c r="AG103" i="14"/>
  <c r="AJ103" i="14"/>
  <c r="AM103" i="14"/>
  <c r="AP103" i="14"/>
  <c r="AR103" i="14"/>
  <c r="AS103" i="14"/>
  <c r="I104" i="14"/>
  <c r="L104" i="14"/>
  <c r="O104" i="14"/>
  <c r="R104" i="14"/>
  <c r="U104" i="14"/>
  <c r="X104" i="14"/>
  <c r="AA104" i="14"/>
  <c r="AD104" i="14"/>
  <c r="AG104" i="14"/>
  <c r="AJ104" i="14"/>
  <c r="AM104" i="14"/>
  <c r="AP104" i="14"/>
  <c r="AR104" i="14"/>
  <c r="AS104" i="14"/>
  <c r="I105" i="14"/>
  <c r="L105" i="14"/>
  <c r="O105" i="14"/>
  <c r="R105" i="14"/>
  <c r="U105" i="14"/>
  <c r="X105" i="14"/>
  <c r="AA105" i="14"/>
  <c r="AD105" i="14"/>
  <c r="AG105" i="14"/>
  <c r="AJ105" i="14"/>
  <c r="AM105" i="14"/>
  <c r="AP105" i="14"/>
  <c r="AR105" i="14"/>
  <c r="AS105" i="14"/>
  <c r="I106" i="14"/>
  <c r="L106" i="14"/>
  <c r="O106" i="14"/>
  <c r="R106" i="14"/>
  <c r="U106" i="14"/>
  <c r="X106" i="14"/>
  <c r="AA106" i="14"/>
  <c r="AD106" i="14"/>
  <c r="AG106" i="14"/>
  <c r="AJ106" i="14"/>
  <c r="AM106" i="14"/>
  <c r="AP106" i="14"/>
  <c r="AR106" i="14"/>
  <c r="AS106" i="14" s="1"/>
  <c r="I107" i="14"/>
  <c r="L107" i="14"/>
  <c r="O107" i="14"/>
  <c r="R107" i="14"/>
  <c r="U107" i="14"/>
  <c r="X107" i="14"/>
  <c r="AA107" i="14"/>
  <c r="AD107" i="14"/>
  <c r="AG107" i="14"/>
  <c r="AJ107" i="14"/>
  <c r="AM107" i="14"/>
  <c r="AP107" i="14"/>
  <c r="AR107" i="14"/>
  <c r="AS107" i="14"/>
  <c r="I108" i="14"/>
  <c r="L108" i="14"/>
  <c r="O108" i="14"/>
  <c r="R108" i="14"/>
  <c r="U108" i="14"/>
  <c r="X108" i="14"/>
  <c r="AA108" i="14"/>
  <c r="AD108" i="14"/>
  <c r="AG108" i="14"/>
  <c r="AJ108" i="14"/>
  <c r="AM108" i="14"/>
  <c r="AP108" i="14"/>
  <c r="AR108" i="14"/>
  <c r="AS108" i="14" s="1"/>
  <c r="I109" i="14"/>
  <c r="L109" i="14"/>
  <c r="O109" i="14"/>
  <c r="R109" i="14"/>
  <c r="U109" i="14"/>
  <c r="X109" i="14"/>
  <c r="AA109" i="14"/>
  <c r="AD109" i="14"/>
  <c r="AG109" i="14"/>
  <c r="AJ109" i="14"/>
  <c r="AM109" i="14"/>
  <c r="AP109" i="14"/>
  <c r="AR109" i="14"/>
  <c r="AS109" i="14"/>
  <c r="I110" i="14"/>
  <c r="L110" i="14"/>
  <c r="O110" i="14"/>
  <c r="R110" i="14"/>
  <c r="U110" i="14"/>
  <c r="X110" i="14"/>
  <c r="AA110" i="14"/>
  <c r="AD110" i="14"/>
  <c r="AG110" i="14"/>
  <c r="AJ110" i="14"/>
  <c r="AM110" i="14"/>
  <c r="AP110" i="14"/>
  <c r="AR110" i="14"/>
  <c r="AS110" i="14" s="1"/>
  <c r="I111" i="14"/>
  <c r="L111" i="14"/>
  <c r="O111" i="14"/>
  <c r="R111" i="14"/>
  <c r="U111" i="14"/>
  <c r="X111" i="14"/>
  <c r="AA111" i="14"/>
  <c r="AD111" i="14"/>
  <c r="AG111" i="14"/>
  <c r="AJ111" i="14"/>
  <c r="AM111" i="14"/>
  <c r="AP111" i="14"/>
  <c r="AR111" i="14"/>
  <c r="AS111" i="14"/>
  <c r="I112" i="14"/>
  <c r="L112" i="14"/>
  <c r="O112" i="14"/>
  <c r="R112" i="14"/>
  <c r="U112" i="14"/>
  <c r="X112" i="14"/>
  <c r="AA112" i="14"/>
  <c r="AD112" i="14"/>
  <c r="AG112" i="14"/>
  <c r="AJ112" i="14"/>
  <c r="AM112" i="14"/>
  <c r="AP112" i="14"/>
  <c r="AR112" i="14"/>
  <c r="AS112" i="14" s="1"/>
  <c r="I113" i="14"/>
  <c r="L113" i="14"/>
  <c r="O113" i="14"/>
  <c r="R113" i="14"/>
  <c r="U113" i="14"/>
  <c r="X113" i="14"/>
  <c r="AA113" i="14"/>
  <c r="AD113" i="14"/>
  <c r="AG113" i="14"/>
  <c r="AJ113" i="14"/>
  <c r="AM113" i="14"/>
  <c r="AP113" i="14"/>
  <c r="AR113" i="14"/>
  <c r="AS113" i="14"/>
  <c r="I114" i="14"/>
  <c r="L114" i="14"/>
  <c r="O114" i="14"/>
  <c r="R114" i="14"/>
  <c r="U114" i="14"/>
  <c r="X114" i="14"/>
  <c r="AA114" i="14"/>
  <c r="AD114" i="14"/>
  <c r="AG114" i="14"/>
  <c r="AJ114" i="14"/>
  <c r="AM114" i="14"/>
  <c r="AP114" i="14"/>
  <c r="AR114" i="14"/>
  <c r="AS114" i="14" s="1"/>
  <c r="I115" i="14"/>
  <c r="L115" i="14"/>
  <c r="O115" i="14"/>
  <c r="R115" i="14"/>
  <c r="U115" i="14"/>
  <c r="X115" i="14"/>
  <c r="AA115" i="14"/>
  <c r="AD115" i="14"/>
  <c r="AG115" i="14"/>
  <c r="AJ115" i="14"/>
  <c r="AM115" i="14"/>
  <c r="AP115" i="14"/>
  <c r="AR115" i="14"/>
  <c r="AS115" i="14"/>
  <c r="I116" i="14"/>
  <c r="L116" i="14"/>
  <c r="O116" i="14"/>
  <c r="R116" i="14"/>
  <c r="U116" i="14"/>
  <c r="X116" i="14"/>
  <c r="AA116" i="14"/>
  <c r="AD116" i="14"/>
  <c r="AG116" i="14"/>
  <c r="AJ116" i="14"/>
  <c r="AM116" i="14"/>
  <c r="AP116" i="14"/>
  <c r="AR116" i="14"/>
  <c r="AS116" i="14" s="1"/>
  <c r="I117" i="14"/>
  <c r="L117" i="14"/>
  <c r="O117" i="14"/>
  <c r="R117" i="14"/>
  <c r="U117" i="14"/>
  <c r="X117" i="14"/>
  <c r="AA117" i="14"/>
  <c r="AD117" i="14"/>
  <c r="AG117" i="14"/>
  <c r="AJ117" i="14"/>
  <c r="AM117" i="14"/>
  <c r="AP117" i="14"/>
  <c r="AR117" i="14"/>
  <c r="AS117" i="14"/>
  <c r="I118" i="14"/>
  <c r="L118" i="14"/>
  <c r="O118" i="14"/>
  <c r="R118" i="14"/>
  <c r="U118" i="14"/>
  <c r="X118" i="14"/>
  <c r="AA118" i="14"/>
  <c r="AD118" i="14"/>
  <c r="AG118" i="14"/>
  <c r="AJ118" i="14"/>
  <c r="AM118" i="14"/>
  <c r="AP118" i="14"/>
  <c r="AR118" i="14"/>
  <c r="AS118" i="14" s="1"/>
  <c r="I119" i="14"/>
  <c r="L119" i="14"/>
  <c r="O119" i="14"/>
  <c r="R119" i="14"/>
  <c r="U119" i="14"/>
  <c r="X119" i="14"/>
  <c r="AA119" i="14"/>
  <c r="AD119" i="14"/>
  <c r="AG119" i="14"/>
  <c r="AJ119" i="14"/>
  <c r="AM119" i="14"/>
  <c r="AP119" i="14"/>
  <c r="AR119" i="14"/>
  <c r="AS119" i="14"/>
  <c r="I120" i="14"/>
  <c r="L120" i="14"/>
  <c r="O120" i="14"/>
  <c r="R120" i="14"/>
  <c r="U120" i="14"/>
  <c r="X120" i="14"/>
  <c r="AA120" i="14"/>
  <c r="AD120" i="14"/>
  <c r="AG120" i="14"/>
  <c r="AJ120" i="14"/>
  <c r="AM120" i="14"/>
  <c r="AP120" i="14"/>
  <c r="AR120" i="14"/>
  <c r="AS120" i="14" s="1"/>
  <c r="I121" i="14"/>
  <c r="L121" i="14"/>
  <c r="O121" i="14"/>
  <c r="R121" i="14"/>
  <c r="U121" i="14"/>
  <c r="X121" i="14"/>
  <c r="AA121" i="14"/>
  <c r="AD121" i="14"/>
  <c r="AG121" i="14"/>
  <c r="AJ121" i="14"/>
  <c r="AM121" i="14"/>
  <c r="AP121" i="14"/>
  <c r="AR121" i="14"/>
  <c r="AS121" i="14"/>
  <c r="I122" i="14"/>
  <c r="L122" i="14"/>
  <c r="O122" i="14"/>
  <c r="R122" i="14"/>
  <c r="U122" i="14"/>
  <c r="X122" i="14"/>
  <c r="AA122" i="14"/>
  <c r="AD122" i="14"/>
  <c r="AG122" i="14"/>
  <c r="AJ122" i="14"/>
  <c r="AM122" i="14"/>
  <c r="AP122" i="14"/>
  <c r="AR122" i="14"/>
  <c r="AS122" i="14" s="1"/>
  <c r="I123" i="14"/>
  <c r="L123" i="14"/>
  <c r="O123" i="14"/>
  <c r="R123" i="14"/>
  <c r="U123" i="14"/>
  <c r="X123" i="14"/>
  <c r="AA123" i="14"/>
  <c r="AD123" i="14"/>
  <c r="AG123" i="14"/>
  <c r="AJ123" i="14"/>
  <c r="AM123" i="14"/>
  <c r="AP123" i="14"/>
  <c r="AR123" i="14"/>
  <c r="AS123" i="14"/>
  <c r="I124" i="14"/>
  <c r="L124" i="14"/>
  <c r="O124" i="14"/>
  <c r="R124" i="14"/>
  <c r="U124" i="14"/>
  <c r="X124" i="14"/>
  <c r="AA124" i="14"/>
  <c r="AD124" i="14"/>
  <c r="AG124" i="14"/>
  <c r="AJ124" i="14"/>
  <c r="AM124" i="14"/>
  <c r="AP124" i="14"/>
  <c r="AR124" i="14"/>
  <c r="AS124" i="14" s="1"/>
  <c r="I125" i="14"/>
  <c r="L125" i="14"/>
  <c r="O125" i="14"/>
  <c r="R125" i="14"/>
  <c r="U125" i="14"/>
  <c r="X125" i="14"/>
  <c r="AA125" i="14"/>
  <c r="AD125" i="14"/>
  <c r="AG125" i="14"/>
  <c r="AJ125" i="14"/>
  <c r="AM125" i="14"/>
  <c r="AP125" i="14"/>
  <c r="AR125" i="14"/>
  <c r="AS125" i="14"/>
  <c r="I126" i="14"/>
  <c r="L126" i="14"/>
  <c r="O126" i="14"/>
  <c r="R126" i="14"/>
  <c r="U126" i="14"/>
  <c r="X126" i="14"/>
  <c r="AA126" i="14"/>
  <c r="AD126" i="14"/>
  <c r="AG126" i="14"/>
  <c r="AJ126" i="14"/>
  <c r="AM126" i="14"/>
  <c r="AP126" i="14"/>
  <c r="AR126" i="14"/>
  <c r="AS126" i="14" s="1"/>
  <c r="I127" i="14"/>
  <c r="L127" i="14"/>
  <c r="O127" i="14"/>
  <c r="R127" i="14"/>
  <c r="U127" i="14"/>
  <c r="X127" i="14"/>
  <c r="AA127" i="14"/>
  <c r="AD127" i="14"/>
  <c r="AG127" i="14"/>
  <c r="AJ127" i="14"/>
  <c r="AM127" i="14"/>
  <c r="AP127" i="14"/>
  <c r="AR127" i="14"/>
  <c r="AS127" i="14"/>
  <c r="I128" i="14"/>
  <c r="L128" i="14"/>
  <c r="O128" i="14"/>
  <c r="R128" i="14"/>
  <c r="U128" i="14"/>
  <c r="X128" i="14"/>
  <c r="AA128" i="14"/>
  <c r="AD128" i="14"/>
  <c r="AG128" i="14"/>
  <c r="AJ128" i="14"/>
  <c r="AM128" i="14"/>
  <c r="AP128" i="14"/>
  <c r="AR128" i="14"/>
  <c r="AS128" i="14" s="1"/>
  <c r="I129" i="14"/>
  <c r="L129" i="14"/>
  <c r="O129" i="14"/>
  <c r="R129" i="14"/>
  <c r="U129" i="14"/>
  <c r="X129" i="14"/>
  <c r="AA129" i="14"/>
  <c r="AD129" i="14"/>
  <c r="AG129" i="14"/>
  <c r="AJ129" i="14"/>
  <c r="AM129" i="14"/>
  <c r="AP129" i="14"/>
  <c r="AR129" i="14"/>
  <c r="AS129" i="14"/>
  <c r="I130" i="14"/>
  <c r="L130" i="14"/>
  <c r="O130" i="14"/>
  <c r="R130" i="14"/>
  <c r="U130" i="14"/>
  <c r="X130" i="14"/>
  <c r="AA130" i="14"/>
  <c r="AD130" i="14"/>
  <c r="AG130" i="14"/>
  <c r="AJ130" i="14"/>
  <c r="AM130" i="14"/>
  <c r="AP130" i="14"/>
  <c r="AR130" i="14"/>
  <c r="AS130" i="14" s="1"/>
  <c r="I131" i="14"/>
  <c r="L131" i="14"/>
  <c r="O131" i="14"/>
  <c r="R131" i="14"/>
  <c r="U131" i="14"/>
  <c r="X131" i="14"/>
  <c r="AA131" i="14"/>
  <c r="AD131" i="14"/>
  <c r="AG131" i="14"/>
  <c r="AJ131" i="14"/>
  <c r="AM131" i="14"/>
  <c r="AP131" i="14"/>
  <c r="AR131" i="14"/>
  <c r="AS131" i="14"/>
  <c r="I132" i="14"/>
  <c r="L132" i="14"/>
  <c r="O132" i="14"/>
  <c r="R132" i="14"/>
  <c r="U132" i="14"/>
  <c r="X132" i="14"/>
  <c r="AA132" i="14"/>
  <c r="AD132" i="14"/>
  <c r="AG132" i="14"/>
  <c r="AJ132" i="14"/>
  <c r="AM132" i="14"/>
  <c r="AP132" i="14"/>
  <c r="AR132" i="14"/>
  <c r="AS132" i="14" s="1"/>
  <c r="I133" i="14"/>
  <c r="L133" i="14"/>
  <c r="O133" i="14"/>
  <c r="R133" i="14"/>
  <c r="U133" i="14"/>
  <c r="X133" i="14"/>
  <c r="AA133" i="14"/>
  <c r="AD133" i="14"/>
  <c r="AG133" i="14"/>
  <c r="AJ133" i="14"/>
  <c r="AM133" i="14"/>
  <c r="AP133" i="14"/>
  <c r="AR133" i="14"/>
  <c r="AS133" i="14"/>
  <c r="I134" i="14"/>
  <c r="L134" i="14"/>
  <c r="O134" i="14"/>
  <c r="R134" i="14"/>
  <c r="U134" i="14"/>
  <c r="X134" i="14"/>
  <c r="AA134" i="14"/>
  <c r="AD134" i="14"/>
  <c r="AG134" i="14"/>
  <c r="AJ134" i="14"/>
  <c r="AM134" i="14"/>
  <c r="AP134" i="14"/>
  <c r="AR134" i="14"/>
  <c r="AS134" i="14" s="1"/>
  <c r="I135" i="14"/>
  <c r="L135" i="14"/>
  <c r="O135" i="14"/>
  <c r="R135" i="14"/>
  <c r="U135" i="14"/>
  <c r="X135" i="14"/>
  <c r="AA135" i="14"/>
  <c r="AD135" i="14"/>
  <c r="AG135" i="14"/>
  <c r="AJ135" i="14"/>
  <c r="AM135" i="14"/>
  <c r="AP135" i="14"/>
  <c r="AR135" i="14"/>
  <c r="AS135" i="14"/>
  <c r="I136" i="14"/>
  <c r="L136" i="14"/>
  <c r="O136" i="14"/>
  <c r="R136" i="14"/>
  <c r="U136" i="14"/>
  <c r="X136" i="14"/>
  <c r="AA136" i="14"/>
  <c r="AD136" i="14"/>
  <c r="AG136" i="14"/>
  <c r="AJ136" i="14"/>
  <c r="AM136" i="14"/>
  <c r="AP136" i="14"/>
  <c r="AR136" i="14"/>
  <c r="AS136" i="14" s="1"/>
  <c r="I137" i="14"/>
  <c r="L137" i="14"/>
  <c r="O137" i="14"/>
  <c r="R137" i="14"/>
  <c r="U137" i="14"/>
  <c r="X137" i="14"/>
  <c r="AA137" i="14"/>
  <c r="AD137" i="14"/>
  <c r="AG137" i="14"/>
  <c r="AJ137" i="14"/>
  <c r="AM137" i="14"/>
  <c r="AP137" i="14"/>
  <c r="AR137" i="14"/>
  <c r="AS137" i="14"/>
  <c r="I138" i="14"/>
  <c r="L138" i="14"/>
  <c r="O138" i="14"/>
  <c r="R138" i="14"/>
  <c r="U138" i="14"/>
  <c r="X138" i="14"/>
  <c r="AA138" i="14"/>
  <c r="AD138" i="14"/>
  <c r="AG138" i="14"/>
  <c r="AJ138" i="14"/>
  <c r="AM138" i="14"/>
  <c r="AP138" i="14"/>
  <c r="AR138" i="14"/>
  <c r="AS138" i="14" s="1"/>
  <c r="I139" i="14"/>
  <c r="L139" i="14"/>
  <c r="O139" i="14"/>
  <c r="R139" i="14"/>
  <c r="U139" i="14"/>
  <c r="X139" i="14"/>
  <c r="AA139" i="14"/>
  <c r="AD139" i="14"/>
  <c r="AG139" i="14"/>
  <c r="AJ139" i="14"/>
  <c r="AM139" i="14"/>
  <c r="AP139" i="14"/>
  <c r="AR139" i="14"/>
  <c r="AS139" i="14"/>
  <c r="I140" i="14"/>
  <c r="L140" i="14"/>
  <c r="O140" i="14"/>
  <c r="R140" i="14"/>
  <c r="U140" i="14"/>
  <c r="X140" i="14"/>
  <c r="AA140" i="14"/>
  <c r="AD140" i="14"/>
  <c r="AG140" i="14"/>
  <c r="AJ140" i="14"/>
  <c r="AM140" i="14"/>
  <c r="AP140" i="14"/>
  <c r="AR140" i="14"/>
  <c r="AS140" i="14" s="1"/>
  <c r="I141" i="14"/>
  <c r="L141" i="14"/>
  <c r="O141" i="14"/>
  <c r="R141" i="14"/>
  <c r="U141" i="14"/>
  <c r="X141" i="14"/>
  <c r="AA141" i="14"/>
  <c r="AD141" i="14"/>
  <c r="AG141" i="14"/>
  <c r="AJ141" i="14"/>
  <c r="AM141" i="14"/>
  <c r="AP141" i="14"/>
  <c r="AR141" i="14"/>
  <c r="AS141" i="14"/>
  <c r="I142" i="14"/>
  <c r="L142" i="14"/>
  <c r="O142" i="14"/>
  <c r="R142" i="14"/>
  <c r="U142" i="14"/>
  <c r="X142" i="14"/>
  <c r="AA142" i="14"/>
  <c r="AD142" i="14"/>
  <c r="AG142" i="14"/>
  <c r="AJ142" i="14"/>
  <c r="AM142" i="14"/>
  <c r="AP142" i="14"/>
  <c r="AR142" i="14"/>
  <c r="AS142" i="14" s="1"/>
  <c r="I143" i="14"/>
  <c r="L143" i="14"/>
  <c r="O143" i="14"/>
  <c r="R143" i="14"/>
  <c r="U143" i="14"/>
  <c r="X143" i="14"/>
  <c r="AA143" i="14"/>
  <c r="AD143" i="14"/>
  <c r="AG143" i="14"/>
  <c r="AJ143" i="14"/>
  <c r="AM143" i="14"/>
  <c r="AP143" i="14"/>
  <c r="AR143" i="14"/>
  <c r="AS143" i="14"/>
  <c r="I144" i="14"/>
  <c r="L144" i="14"/>
  <c r="O144" i="14"/>
  <c r="R144" i="14"/>
  <c r="U144" i="14"/>
  <c r="X144" i="14"/>
  <c r="AA144" i="14"/>
  <c r="AD144" i="14"/>
  <c r="AG144" i="14"/>
  <c r="AJ144" i="14"/>
  <c r="AM144" i="14"/>
  <c r="AP144" i="14"/>
  <c r="AR144" i="14"/>
  <c r="AS144" i="14" s="1"/>
  <c r="I145" i="14"/>
  <c r="L145" i="14"/>
  <c r="O145" i="14"/>
  <c r="R145" i="14"/>
  <c r="U145" i="14"/>
  <c r="X145" i="14"/>
  <c r="AA145" i="14"/>
  <c r="AD145" i="14"/>
  <c r="AG145" i="14"/>
  <c r="AJ145" i="14"/>
  <c r="AM145" i="14"/>
  <c r="AP145" i="14"/>
  <c r="AR145" i="14"/>
  <c r="AS145" i="14"/>
  <c r="I146" i="14"/>
  <c r="L146" i="14"/>
  <c r="O146" i="14"/>
  <c r="R146" i="14"/>
  <c r="U146" i="14"/>
  <c r="X146" i="14"/>
  <c r="AA146" i="14"/>
  <c r="AD146" i="14"/>
  <c r="AG146" i="14"/>
  <c r="AJ146" i="14"/>
  <c r="AM146" i="14"/>
  <c r="AP146" i="14"/>
  <c r="AR146" i="14"/>
  <c r="AS146" i="14" s="1"/>
  <c r="I147" i="14"/>
  <c r="L147" i="14"/>
  <c r="O147" i="14"/>
  <c r="R147" i="14"/>
  <c r="U147" i="14"/>
  <c r="X147" i="14"/>
  <c r="AA147" i="14"/>
  <c r="AD147" i="14"/>
  <c r="AG147" i="14"/>
  <c r="AJ147" i="14"/>
  <c r="AM147" i="14"/>
  <c r="AP147" i="14"/>
  <c r="AR147" i="14"/>
  <c r="AS147" i="14"/>
  <c r="I148" i="14"/>
  <c r="L148" i="14"/>
  <c r="O148" i="14"/>
  <c r="R148" i="14"/>
  <c r="U148" i="14"/>
  <c r="X148" i="14"/>
  <c r="AA148" i="14"/>
  <c r="AD148" i="14"/>
  <c r="AG148" i="14"/>
  <c r="AJ148" i="14"/>
  <c r="AM148" i="14"/>
  <c r="AP148" i="14"/>
  <c r="AR148" i="14"/>
  <c r="AS148" i="14" s="1"/>
  <c r="I149" i="14"/>
  <c r="L149" i="14"/>
  <c r="O149" i="14"/>
  <c r="R149" i="14"/>
  <c r="U149" i="14"/>
  <c r="X149" i="14"/>
  <c r="AA149" i="14"/>
  <c r="AD149" i="14"/>
  <c r="AG149" i="14"/>
  <c r="AJ149" i="14"/>
  <c r="AM149" i="14"/>
  <c r="AP149" i="14"/>
  <c r="AR149" i="14"/>
  <c r="AS149" i="14"/>
  <c r="I150" i="14"/>
  <c r="L150" i="14"/>
  <c r="O150" i="14"/>
  <c r="R150" i="14"/>
  <c r="U150" i="14"/>
  <c r="X150" i="14"/>
  <c r="AA150" i="14"/>
  <c r="AD150" i="14"/>
  <c r="AG150" i="14"/>
  <c r="AJ150" i="14"/>
  <c r="AM150" i="14"/>
  <c r="AP150" i="14"/>
  <c r="AR150" i="14"/>
  <c r="AS150" i="14" s="1"/>
  <c r="I151" i="14"/>
  <c r="L151" i="14"/>
  <c r="O151" i="14"/>
  <c r="R151" i="14"/>
  <c r="U151" i="14"/>
  <c r="X151" i="14"/>
  <c r="AA151" i="14"/>
  <c r="AD151" i="14"/>
  <c r="AG151" i="14"/>
  <c r="AJ151" i="14"/>
  <c r="AM151" i="14"/>
  <c r="AP151" i="14"/>
  <c r="AR151" i="14"/>
  <c r="AS151" i="14"/>
  <c r="I152" i="14"/>
  <c r="L152" i="14"/>
  <c r="O152" i="14"/>
  <c r="R152" i="14"/>
  <c r="U152" i="14"/>
  <c r="X152" i="14"/>
  <c r="AA152" i="14"/>
  <c r="AD152" i="14"/>
  <c r="AG152" i="14"/>
  <c r="AJ152" i="14"/>
  <c r="AM152" i="14"/>
  <c r="AP152" i="14"/>
  <c r="AR152" i="14"/>
  <c r="AS152" i="14" s="1"/>
  <c r="I153" i="14"/>
  <c r="L153" i="14"/>
  <c r="O153" i="14"/>
  <c r="R153" i="14"/>
  <c r="U153" i="14"/>
  <c r="X153" i="14"/>
  <c r="AA153" i="14"/>
  <c r="AD153" i="14"/>
  <c r="AG153" i="14"/>
  <c r="AJ153" i="14"/>
  <c r="AM153" i="14"/>
  <c r="AP153" i="14"/>
  <c r="AR153" i="14"/>
  <c r="AS153" i="14"/>
  <c r="I154" i="14"/>
  <c r="L154" i="14"/>
  <c r="O154" i="14"/>
  <c r="R154" i="14"/>
  <c r="U154" i="14"/>
  <c r="X154" i="14"/>
  <c r="AA154" i="14"/>
  <c r="AD154" i="14"/>
  <c r="AG154" i="14"/>
  <c r="AJ154" i="14"/>
  <c r="AM154" i="14"/>
  <c r="AP154" i="14"/>
  <c r="AR154" i="14"/>
  <c r="AS154" i="14" s="1"/>
  <c r="I155" i="14"/>
  <c r="L155" i="14"/>
  <c r="O155" i="14"/>
  <c r="R155" i="14"/>
  <c r="U155" i="14"/>
  <c r="X155" i="14"/>
  <c r="AA155" i="14"/>
  <c r="AD155" i="14"/>
  <c r="AG155" i="14"/>
  <c r="AJ155" i="14"/>
  <c r="AM155" i="14"/>
  <c r="AP155" i="14"/>
  <c r="AR155" i="14"/>
  <c r="AS155" i="14"/>
  <c r="I156" i="14"/>
  <c r="L156" i="14"/>
  <c r="O156" i="14"/>
  <c r="R156" i="14"/>
  <c r="U156" i="14"/>
  <c r="X156" i="14"/>
  <c r="AA156" i="14"/>
  <c r="AD156" i="14"/>
  <c r="AG156" i="14"/>
  <c r="AJ156" i="14"/>
  <c r="AM156" i="14"/>
  <c r="AP156" i="14"/>
  <c r="AR156" i="14"/>
  <c r="AS156" i="14" s="1"/>
  <c r="I157" i="14"/>
  <c r="L157" i="14"/>
  <c r="O157" i="14"/>
  <c r="R157" i="14"/>
  <c r="U157" i="14"/>
  <c r="X157" i="14"/>
  <c r="AA157" i="14"/>
  <c r="AD157" i="14"/>
  <c r="AG157" i="14"/>
  <c r="AJ157" i="14"/>
  <c r="AM157" i="14"/>
  <c r="AP157" i="14"/>
  <c r="AR157" i="14"/>
  <c r="AS157" i="14"/>
  <c r="I158" i="14"/>
  <c r="L158" i="14"/>
  <c r="O158" i="14"/>
  <c r="R158" i="14"/>
  <c r="U158" i="14"/>
  <c r="X158" i="14"/>
  <c r="AA158" i="14"/>
  <c r="AD158" i="14"/>
  <c r="AG158" i="14"/>
  <c r="AJ158" i="14"/>
  <c r="AM158" i="14"/>
  <c r="AP158" i="14"/>
  <c r="AR158" i="14"/>
  <c r="AS158" i="14" s="1"/>
  <c r="I159" i="14"/>
  <c r="L159" i="14"/>
  <c r="O159" i="14"/>
  <c r="R159" i="14"/>
  <c r="U159" i="14"/>
  <c r="X159" i="14"/>
  <c r="AA159" i="14"/>
  <c r="AD159" i="14"/>
  <c r="AG159" i="14"/>
  <c r="AJ159" i="14"/>
  <c r="AM159" i="14"/>
  <c r="AP159" i="14"/>
  <c r="AR159" i="14"/>
  <c r="AS159" i="14"/>
  <c r="I160" i="14"/>
  <c r="L160" i="14"/>
  <c r="O160" i="14"/>
  <c r="R160" i="14"/>
  <c r="U160" i="14"/>
  <c r="X160" i="14"/>
  <c r="AA160" i="14"/>
  <c r="AD160" i="14"/>
  <c r="AG160" i="14"/>
  <c r="AJ160" i="14"/>
  <c r="AM160" i="14"/>
  <c r="AP160" i="14"/>
  <c r="AR160" i="14"/>
  <c r="AS160" i="14" s="1"/>
  <c r="I161" i="14"/>
  <c r="L161" i="14"/>
  <c r="O161" i="14"/>
  <c r="R161" i="14"/>
  <c r="U161" i="14"/>
  <c r="X161" i="14"/>
  <c r="AA161" i="14"/>
  <c r="AD161" i="14"/>
  <c r="AG161" i="14"/>
  <c r="AJ161" i="14"/>
  <c r="AM161" i="14"/>
  <c r="AP161" i="14"/>
  <c r="AR161" i="14"/>
  <c r="AS161" i="14"/>
  <c r="I162" i="14"/>
  <c r="L162" i="14"/>
  <c r="O162" i="14"/>
  <c r="R162" i="14"/>
  <c r="U162" i="14"/>
  <c r="X162" i="14"/>
  <c r="AA162" i="14"/>
  <c r="AD162" i="14"/>
  <c r="AG162" i="14"/>
  <c r="AJ162" i="14"/>
  <c r="AM162" i="14"/>
  <c r="AP162" i="14"/>
  <c r="AR162" i="14"/>
  <c r="AS162" i="14" s="1"/>
  <c r="I163" i="14"/>
  <c r="L163" i="14"/>
  <c r="O163" i="14"/>
  <c r="R163" i="14"/>
  <c r="U163" i="14"/>
  <c r="X163" i="14"/>
  <c r="AA163" i="14"/>
  <c r="AD163" i="14"/>
  <c r="AG163" i="14"/>
  <c r="AJ163" i="14"/>
  <c r="AM163" i="14"/>
  <c r="AP163" i="14"/>
  <c r="AR163" i="14"/>
  <c r="AS163" i="14"/>
  <c r="I164" i="14"/>
  <c r="L164" i="14"/>
  <c r="O164" i="14"/>
  <c r="R164" i="14"/>
  <c r="U164" i="14"/>
  <c r="X164" i="14"/>
  <c r="AA164" i="14"/>
  <c r="AD164" i="14"/>
  <c r="AG164" i="14"/>
  <c r="AJ164" i="14"/>
  <c r="AM164" i="14"/>
  <c r="AP164" i="14"/>
  <c r="AR164" i="14"/>
  <c r="AS164" i="14" s="1"/>
  <c r="I165" i="14"/>
  <c r="L165" i="14"/>
  <c r="O165" i="14"/>
  <c r="R165" i="14"/>
  <c r="U165" i="14"/>
  <c r="X165" i="14"/>
  <c r="AA165" i="14"/>
  <c r="AD165" i="14"/>
  <c r="AG165" i="14"/>
  <c r="AJ165" i="14"/>
  <c r="AM165" i="14"/>
  <c r="AP165" i="14"/>
  <c r="AR165" i="14"/>
  <c r="AS165" i="14"/>
  <c r="I166" i="14"/>
  <c r="L166" i="14"/>
  <c r="O166" i="14"/>
  <c r="R166" i="14"/>
  <c r="U166" i="14"/>
  <c r="X166" i="14"/>
  <c r="AA166" i="14"/>
  <c r="AD166" i="14"/>
  <c r="AG166" i="14"/>
  <c r="AJ166" i="14"/>
  <c r="AM166" i="14"/>
  <c r="AP166" i="14"/>
  <c r="AR166" i="14"/>
  <c r="AS166" i="14" s="1"/>
  <c r="I167" i="14"/>
  <c r="L167" i="14"/>
  <c r="O167" i="14"/>
  <c r="R167" i="14"/>
  <c r="U167" i="14"/>
  <c r="X167" i="14"/>
  <c r="AA167" i="14"/>
  <c r="AD167" i="14"/>
  <c r="AG167" i="14"/>
  <c r="AJ167" i="14"/>
  <c r="AM167" i="14"/>
  <c r="AP167" i="14"/>
  <c r="AR167" i="14"/>
  <c r="AS167" i="14"/>
  <c r="I168" i="14"/>
  <c r="L168" i="14"/>
  <c r="O168" i="14"/>
  <c r="R168" i="14"/>
  <c r="U168" i="14"/>
  <c r="X168" i="14"/>
  <c r="AA168" i="14"/>
  <c r="AD168" i="14"/>
  <c r="AG168" i="14"/>
  <c r="AJ168" i="14"/>
  <c r="AM168" i="14"/>
  <c r="AP168" i="14"/>
  <c r="AR168" i="14"/>
  <c r="AS168" i="14" s="1"/>
  <c r="I169" i="14"/>
  <c r="L169" i="14"/>
  <c r="O169" i="14"/>
  <c r="R169" i="14"/>
  <c r="U169" i="14"/>
  <c r="X169" i="14"/>
  <c r="AA169" i="14"/>
  <c r="AD169" i="14"/>
  <c r="AG169" i="14"/>
  <c r="AJ169" i="14"/>
  <c r="AM169" i="14"/>
  <c r="AP169" i="14"/>
  <c r="AR169" i="14"/>
  <c r="AS169" i="14"/>
  <c r="I170" i="14"/>
  <c r="L170" i="14"/>
  <c r="O170" i="14"/>
  <c r="R170" i="14"/>
  <c r="U170" i="14"/>
  <c r="X170" i="14"/>
  <c r="AA170" i="14"/>
  <c r="AD170" i="14"/>
  <c r="AG170" i="14"/>
  <c r="AJ170" i="14"/>
  <c r="AM170" i="14"/>
  <c r="AP170" i="14"/>
  <c r="AR170" i="14"/>
  <c r="AS170" i="14" s="1"/>
  <c r="I171" i="14"/>
  <c r="L171" i="14"/>
  <c r="O171" i="14"/>
  <c r="R171" i="14"/>
  <c r="U171" i="14"/>
  <c r="X171" i="14"/>
  <c r="AA171" i="14"/>
  <c r="AD171" i="14"/>
  <c r="AG171" i="14"/>
  <c r="AJ171" i="14"/>
  <c r="AM171" i="14"/>
  <c r="AP171" i="14"/>
  <c r="AR171" i="14"/>
  <c r="AS171" i="14"/>
  <c r="I172" i="14"/>
  <c r="L172" i="14"/>
  <c r="O172" i="14"/>
  <c r="R172" i="14"/>
  <c r="U172" i="14"/>
  <c r="X172" i="14"/>
  <c r="AA172" i="14"/>
  <c r="AD172" i="14"/>
  <c r="AG172" i="14"/>
  <c r="AJ172" i="14"/>
  <c r="AM172" i="14"/>
  <c r="AP172" i="14"/>
  <c r="AR172" i="14"/>
  <c r="AS172" i="14" s="1"/>
  <c r="I173" i="14"/>
  <c r="L173" i="14"/>
  <c r="O173" i="14"/>
  <c r="R173" i="14"/>
  <c r="U173" i="14"/>
  <c r="X173" i="14"/>
  <c r="AA173" i="14"/>
  <c r="AD173" i="14"/>
  <c r="AG173" i="14"/>
  <c r="AJ173" i="14"/>
  <c r="AM173" i="14"/>
  <c r="AP173" i="14"/>
  <c r="AR173" i="14"/>
  <c r="AS173" i="14"/>
  <c r="I174" i="14"/>
  <c r="L174" i="14"/>
  <c r="O174" i="14"/>
  <c r="R174" i="14"/>
  <c r="U174" i="14"/>
  <c r="X174" i="14"/>
  <c r="AA174" i="14"/>
  <c r="AD174" i="14"/>
  <c r="AG174" i="14"/>
  <c r="AJ174" i="14"/>
  <c r="AM174" i="14"/>
  <c r="AP174" i="14"/>
  <c r="AR174" i="14"/>
  <c r="AS174" i="14" s="1"/>
  <c r="I175" i="14"/>
  <c r="L175" i="14"/>
  <c r="O175" i="14"/>
  <c r="R175" i="14"/>
  <c r="U175" i="14"/>
  <c r="X175" i="14"/>
  <c r="AA175" i="14"/>
  <c r="AD175" i="14"/>
  <c r="AG175" i="14"/>
  <c r="AJ175" i="14"/>
  <c r="AM175" i="14"/>
  <c r="AP175" i="14"/>
  <c r="AR175" i="14"/>
  <c r="AS175" i="14"/>
  <c r="I176" i="14"/>
  <c r="L176" i="14"/>
  <c r="O176" i="14"/>
  <c r="R176" i="14"/>
  <c r="U176" i="14"/>
  <c r="X176" i="14"/>
  <c r="AA176" i="14"/>
  <c r="AD176" i="14"/>
  <c r="AG176" i="14"/>
  <c r="AJ176" i="14"/>
  <c r="AM176" i="14"/>
  <c r="AP176" i="14"/>
  <c r="AR176" i="14"/>
  <c r="AS176" i="14" s="1"/>
  <c r="I177" i="14"/>
  <c r="L177" i="14"/>
  <c r="O177" i="14"/>
  <c r="R177" i="14"/>
  <c r="U177" i="14"/>
  <c r="X177" i="14"/>
  <c r="AA177" i="14"/>
  <c r="AD177" i="14"/>
  <c r="AG177" i="14"/>
  <c r="AJ177" i="14"/>
  <c r="AM177" i="14"/>
  <c r="AP177" i="14"/>
  <c r="AR177" i="14"/>
  <c r="AS177" i="14"/>
  <c r="I178" i="14"/>
  <c r="L178" i="14"/>
  <c r="O178" i="14"/>
  <c r="R178" i="14"/>
  <c r="U178" i="14"/>
  <c r="X178" i="14"/>
  <c r="AA178" i="14"/>
  <c r="AD178" i="14"/>
  <c r="AG178" i="14"/>
  <c r="AJ178" i="14"/>
  <c r="AM178" i="14"/>
  <c r="AP178" i="14"/>
  <c r="AR178" i="14"/>
  <c r="AS178" i="14" s="1"/>
  <c r="I179" i="14"/>
  <c r="L179" i="14"/>
  <c r="O179" i="14"/>
  <c r="R179" i="14"/>
  <c r="U179" i="14"/>
  <c r="X179" i="14"/>
  <c r="AA179" i="14"/>
  <c r="AD179" i="14"/>
  <c r="AG179" i="14"/>
  <c r="AJ179" i="14"/>
  <c r="AM179" i="14"/>
  <c r="AP179" i="14"/>
  <c r="AR179" i="14"/>
  <c r="AS179" i="14"/>
  <c r="I180" i="14"/>
  <c r="L180" i="14"/>
  <c r="O180" i="14"/>
  <c r="R180" i="14"/>
  <c r="U180" i="14"/>
  <c r="X180" i="14"/>
  <c r="AA180" i="14"/>
  <c r="AD180" i="14"/>
  <c r="AG180" i="14"/>
  <c r="AJ180" i="14"/>
  <c r="AM180" i="14"/>
  <c r="AP180" i="14"/>
  <c r="AR180" i="14"/>
  <c r="AS180" i="14" s="1"/>
  <c r="I181" i="14"/>
  <c r="L181" i="14"/>
  <c r="O181" i="14"/>
  <c r="R181" i="14"/>
  <c r="U181" i="14"/>
  <c r="X181" i="14"/>
  <c r="AA181" i="14"/>
  <c r="AD181" i="14"/>
  <c r="AG181" i="14"/>
  <c r="AJ181" i="14"/>
  <c r="AM181" i="14"/>
  <c r="AP181" i="14"/>
  <c r="AR181" i="14"/>
  <c r="AS181" i="14"/>
  <c r="I182" i="14"/>
  <c r="L182" i="14"/>
  <c r="O182" i="14"/>
  <c r="R182" i="14"/>
  <c r="U182" i="14"/>
  <c r="X182" i="14"/>
  <c r="AA182" i="14"/>
  <c r="AD182" i="14"/>
  <c r="AG182" i="14"/>
  <c r="AJ182" i="14"/>
  <c r="AM182" i="14"/>
  <c r="AP182" i="14"/>
  <c r="AR182" i="14"/>
  <c r="AS182" i="14" s="1"/>
  <c r="I183" i="14"/>
  <c r="L183" i="14"/>
  <c r="O183" i="14"/>
  <c r="R183" i="14"/>
  <c r="U183" i="14"/>
  <c r="X183" i="14"/>
  <c r="AA183" i="14"/>
  <c r="AD183" i="14"/>
  <c r="AG183" i="14"/>
  <c r="AJ183" i="14"/>
  <c r="AM183" i="14"/>
  <c r="AP183" i="14"/>
  <c r="AR183" i="14"/>
  <c r="AS183" i="14"/>
  <c r="I184" i="14"/>
  <c r="L184" i="14"/>
  <c r="O184" i="14"/>
  <c r="R184" i="14"/>
  <c r="U184" i="14"/>
  <c r="X184" i="14"/>
  <c r="AA184" i="14"/>
  <c r="AD184" i="14"/>
  <c r="AG184" i="14"/>
  <c r="AJ184" i="14"/>
  <c r="AM184" i="14"/>
  <c r="AP184" i="14"/>
  <c r="AR184" i="14"/>
  <c r="AS184" i="14" s="1"/>
  <c r="I185" i="14"/>
  <c r="L185" i="14"/>
  <c r="O185" i="14"/>
  <c r="R185" i="14"/>
  <c r="U185" i="14"/>
  <c r="X185" i="14"/>
  <c r="AA185" i="14"/>
  <c r="AD185" i="14"/>
  <c r="AG185" i="14"/>
  <c r="AJ185" i="14"/>
  <c r="AM185" i="14"/>
  <c r="AP185" i="14"/>
  <c r="AR185" i="14"/>
  <c r="AS185" i="14"/>
  <c r="I186" i="14"/>
  <c r="L186" i="14"/>
  <c r="O186" i="14"/>
  <c r="R186" i="14"/>
  <c r="U186" i="14"/>
  <c r="X186" i="14"/>
  <c r="AA186" i="14"/>
  <c r="AD186" i="14"/>
  <c r="AG186" i="14"/>
  <c r="AJ186" i="14"/>
  <c r="AM186" i="14"/>
  <c r="AP186" i="14"/>
  <c r="AR186" i="14"/>
  <c r="AS186" i="14" s="1"/>
  <c r="I187" i="14"/>
  <c r="L187" i="14"/>
  <c r="O187" i="14"/>
  <c r="R187" i="14"/>
  <c r="U187" i="14"/>
  <c r="X187" i="14"/>
  <c r="AA187" i="14"/>
  <c r="AD187" i="14"/>
  <c r="AG187" i="14"/>
  <c r="AJ187" i="14"/>
  <c r="AM187" i="14"/>
  <c r="AP187" i="14"/>
  <c r="AR187" i="14"/>
  <c r="AS187" i="14"/>
  <c r="I188" i="14"/>
  <c r="L188" i="14"/>
  <c r="O188" i="14"/>
  <c r="R188" i="14"/>
  <c r="U188" i="14"/>
  <c r="X188" i="14"/>
  <c r="AA188" i="14"/>
  <c r="AD188" i="14"/>
  <c r="AG188" i="14"/>
  <c r="AJ188" i="14"/>
  <c r="AM188" i="14"/>
  <c r="AP188" i="14"/>
  <c r="AR188" i="14"/>
  <c r="AS188" i="14" s="1"/>
  <c r="I189" i="14"/>
  <c r="L189" i="14"/>
  <c r="O189" i="14"/>
  <c r="R189" i="14"/>
  <c r="U189" i="14"/>
  <c r="X189" i="14"/>
  <c r="AA189" i="14"/>
  <c r="AD189" i="14"/>
  <c r="AG189" i="14"/>
  <c r="AJ189" i="14"/>
  <c r="AM189" i="14"/>
  <c r="AP189" i="14"/>
  <c r="AR189" i="14"/>
  <c r="AS189" i="14"/>
  <c r="I190" i="14"/>
  <c r="L190" i="14"/>
  <c r="O190" i="14"/>
  <c r="R190" i="14"/>
  <c r="U190" i="14"/>
  <c r="X190" i="14"/>
  <c r="AA190" i="14"/>
  <c r="AD190" i="14"/>
  <c r="AG190" i="14"/>
  <c r="AJ190" i="14"/>
  <c r="AM190" i="14"/>
  <c r="AP190" i="14"/>
  <c r="AR190" i="14"/>
  <c r="AS190" i="14" s="1"/>
  <c r="I191" i="14"/>
  <c r="L191" i="14"/>
  <c r="O191" i="14"/>
  <c r="R191" i="14"/>
  <c r="U191" i="14"/>
  <c r="X191" i="14"/>
  <c r="AA191" i="14"/>
  <c r="AD191" i="14"/>
  <c r="AG191" i="14"/>
  <c r="AJ191" i="14"/>
  <c r="AM191" i="14"/>
  <c r="AP191" i="14"/>
  <c r="AR191" i="14"/>
  <c r="AS191" i="14"/>
  <c r="I192" i="14"/>
  <c r="L192" i="14"/>
  <c r="O192" i="14"/>
  <c r="R192" i="14"/>
  <c r="U192" i="14"/>
  <c r="X192" i="14"/>
  <c r="AA192" i="14"/>
  <c r="AD192" i="14"/>
  <c r="AG192" i="14"/>
  <c r="AJ192" i="14"/>
  <c r="AM192" i="14"/>
  <c r="AP192" i="14"/>
  <c r="AR192" i="14"/>
  <c r="AS192" i="14" s="1"/>
  <c r="I193" i="14"/>
  <c r="L193" i="14"/>
  <c r="O193" i="14"/>
  <c r="R193" i="14"/>
  <c r="U193" i="14"/>
  <c r="X193" i="14"/>
  <c r="AA193" i="14"/>
  <c r="AD193" i="14"/>
  <c r="AG193" i="14"/>
  <c r="AJ193" i="14"/>
  <c r="AM193" i="14"/>
  <c r="AP193" i="14"/>
  <c r="AR193" i="14"/>
  <c r="AS193" i="14"/>
  <c r="I194" i="14"/>
  <c r="L194" i="14"/>
  <c r="O194" i="14"/>
  <c r="R194" i="14"/>
  <c r="U194" i="14"/>
  <c r="X194" i="14"/>
  <c r="AA194" i="14"/>
  <c r="AD194" i="14"/>
  <c r="AG194" i="14"/>
  <c r="AJ194" i="14"/>
  <c r="AM194" i="14"/>
  <c r="AP194" i="14"/>
  <c r="AR194" i="14"/>
  <c r="AS194" i="14" s="1"/>
  <c r="I195" i="14"/>
  <c r="L195" i="14"/>
  <c r="O195" i="14"/>
  <c r="R195" i="14"/>
  <c r="U195" i="14"/>
  <c r="X195" i="14"/>
  <c r="AA195" i="14"/>
  <c r="AD195" i="14"/>
  <c r="AG195" i="14"/>
  <c r="AH195" i="14"/>
  <c r="AM195" i="14" s="1"/>
  <c r="AJ195" i="14"/>
  <c r="AP195" i="14"/>
  <c r="AR195" i="14"/>
  <c r="AS195" i="14" s="1"/>
  <c r="I196" i="14"/>
  <c r="L196" i="14"/>
  <c r="O196" i="14"/>
  <c r="R196" i="14"/>
  <c r="U196" i="14"/>
  <c r="X196" i="14"/>
  <c r="AA196" i="14"/>
  <c r="AD196" i="14"/>
  <c r="AG196" i="14"/>
  <c r="AJ196" i="14"/>
  <c r="AM196" i="14"/>
  <c r="AP196" i="14"/>
  <c r="AR196" i="14"/>
  <c r="AS196" i="14" s="1"/>
  <c r="I197" i="14"/>
  <c r="L197" i="14"/>
  <c r="O197" i="14"/>
  <c r="R197" i="14"/>
  <c r="U197" i="14"/>
  <c r="X197" i="14"/>
  <c r="AA197" i="14"/>
  <c r="AD197" i="14"/>
  <c r="AG197" i="14"/>
  <c r="AJ197" i="14"/>
  <c r="AM197" i="14"/>
  <c r="AP197" i="14"/>
  <c r="AR197" i="14"/>
  <c r="AS197" i="14" s="1"/>
  <c r="I198" i="14"/>
  <c r="L198" i="14"/>
  <c r="O198" i="14"/>
  <c r="R198" i="14"/>
  <c r="U198" i="14"/>
  <c r="X198" i="14"/>
  <c r="AA198" i="14"/>
  <c r="AD198" i="14"/>
  <c r="AG198" i="14"/>
  <c r="AJ198" i="14"/>
  <c r="AM198" i="14"/>
  <c r="AP198" i="14"/>
  <c r="AR198" i="14"/>
  <c r="AS198" i="14" s="1"/>
  <c r="I199" i="14"/>
  <c r="L199" i="14"/>
  <c r="O199" i="14"/>
  <c r="R199" i="14"/>
  <c r="U199" i="14"/>
  <c r="X199" i="14"/>
  <c r="AA199" i="14"/>
  <c r="AD199" i="14"/>
  <c r="AG199" i="14"/>
  <c r="AJ199" i="14"/>
  <c r="AM199" i="14"/>
  <c r="AP199" i="14"/>
  <c r="AR199" i="14"/>
  <c r="AS199" i="14" s="1"/>
  <c r="I200" i="14"/>
  <c r="L200" i="14"/>
  <c r="O200" i="14"/>
  <c r="R200" i="14"/>
  <c r="U200" i="14"/>
  <c r="X200" i="14"/>
  <c r="AA200" i="14"/>
  <c r="AD200" i="14"/>
  <c r="AG200" i="14"/>
  <c r="AJ200" i="14"/>
  <c r="AM200" i="14"/>
  <c r="AP200" i="14"/>
  <c r="AR200" i="14"/>
  <c r="AS200" i="14" s="1"/>
  <c r="I201" i="14"/>
  <c r="L201" i="14"/>
  <c r="O201" i="14"/>
  <c r="R201" i="14"/>
  <c r="U201" i="14"/>
  <c r="X201" i="14"/>
  <c r="AA201" i="14"/>
  <c r="AD201" i="14"/>
  <c r="AG201" i="14"/>
  <c r="AJ201" i="14"/>
  <c r="AM201" i="14"/>
  <c r="AP201" i="14"/>
  <c r="AR201" i="14"/>
  <c r="AS201" i="14" s="1"/>
  <c r="I202" i="14"/>
  <c r="L202" i="14"/>
  <c r="O202" i="14"/>
  <c r="R202" i="14"/>
  <c r="U202" i="14"/>
  <c r="X202" i="14"/>
  <c r="AA202" i="14"/>
  <c r="AD202" i="14"/>
  <c r="AG202" i="14"/>
  <c r="AJ202" i="14"/>
  <c r="AM202" i="14"/>
  <c r="AP202" i="14"/>
  <c r="AR202" i="14"/>
  <c r="AS202" i="14" s="1"/>
  <c r="I203" i="14"/>
  <c r="L203" i="14"/>
  <c r="O203" i="14"/>
  <c r="R203" i="14"/>
  <c r="U203" i="14"/>
  <c r="X203" i="14"/>
  <c r="AA203" i="14"/>
  <c r="AD203" i="14"/>
  <c r="AG203" i="14"/>
  <c r="AJ203" i="14"/>
  <c r="AM203" i="14"/>
  <c r="AP203" i="14"/>
  <c r="AR203" i="14"/>
  <c r="AS203" i="14" s="1"/>
  <c r="I204" i="14"/>
  <c r="L204" i="14"/>
  <c r="O204" i="14"/>
  <c r="R204" i="14"/>
  <c r="U204" i="14"/>
  <c r="X204" i="14"/>
  <c r="AA204" i="14"/>
  <c r="AD204" i="14"/>
  <c r="AG204" i="14"/>
  <c r="AJ204" i="14"/>
  <c r="AM204" i="14"/>
  <c r="AP204" i="14"/>
  <c r="AR204" i="14"/>
  <c r="AS204" i="14" s="1"/>
  <c r="I205" i="14"/>
  <c r="L205" i="14"/>
  <c r="O205" i="14"/>
  <c r="R205" i="14"/>
  <c r="U205" i="14"/>
  <c r="X205" i="14"/>
  <c r="AA205" i="14"/>
  <c r="AD205" i="14"/>
  <c r="AG205" i="14"/>
  <c r="AJ205" i="14"/>
  <c r="AM205" i="14"/>
  <c r="AP205" i="14"/>
  <c r="AR205" i="14"/>
  <c r="AS205" i="14" s="1"/>
  <c r="I206" i="14"/>
  <c r="L206" i="14"/>
  <c r="O206" i="14"/>
  <c r="R206" i="14"/>
  <c r="U206" i="14"/>
  <c r="X206" i="14"/>
  <c r="AA206" i="14"/>
  <c r="AD206" i="14"/>
  <c r="AG206" i="14"/>
  <c r="AJ206" i="14"/>
  <c r="AM206" i="14"/>
  <c r="AP206" i="14"/>
  <c r="AR206" i="14"/>
  <c r="AS206" i="14" s="1"/>
  <c r="I207" i="14"/>
  <c r="L207" i="14"/>
  <c r="O207" i="14"/>
  <c r="R207" i="14"/>
  <c r="U207" i="14"/>
  <c r="X207" i="14"/>
  <c r="AA207" i="14"/>
  <c r="AD207" i="14"/>
  <c r="AG207" i="14"/>
  <c r="AJ207" i="14"/>
  <c r="AM207" i="14"/>
  <c r="AP207" i="14"/>
  <c r="AR207" i="14"/>
  <c r="AS207" i="14" s="1"/>
  <c r="I208" i="14"/>
  <c r="L208" i="14"/>
  <c r="O208" i="14"/>
  <c r="R208" i="14"/>
  <c r="U208" i="14"/>
  <c r="X208" i="14"/>
  <c r="AA208" i="14"/>
  <c r="AD208" i="14"/>
  <c r="AG208" i="14"/>
  <c r="AJ208" i="14"/>
  <c r="AM208" i="14"/>
  <c r="AP208" i="14"/>
  <c r="AR208" i="14"/>
  <c r="AS208" i="14" s="1"/>
  <c r="I209" i="14"/>
  <c r="L209" i="14"/>
  <c r="O209" i="14"/>
  <c r="R209" i="14"/>
  <c r="U209" i="14"/>
  <c r="X209" i="14"/>
  <c r="AA209" i="14"/>
  <c r="AD209" i="14"/>
  <c r="AG209" i="14"/>
  <c r="AJ209" i="14"/>
  <c r="AM209" i="14"/>
  <c r="AP209" i="14"/>
  <c r="AR209" i="14"/>
  <c r="AS209" i="14" s="1"/>
  <c r="I210" i="14"/>
  <c r="L210" i="14"/>
  <c r="O210" i="14"/>
  <c r="R210" i="14"/>
  <c r="U210" i="14"/>
  <c r="X210" i="14"/>
  <c r="AA210" i="14"/>
  <c r="AD210" i="14"/>
  <c r="AG210" i="14"/>
  <c r="AJ210" i="14"/>
  <c r="AM210" i="14"/>
  <c r="AP210" i="14"/>
  <c r="AR210" i="14"/>
  <c r="AS210" i="14" s="1"/>
  <c r="I211" i="14"/>
  <c r="L211" i="14"/>
  <c r="O211" i="14"/>
  <c r="R211" i="14"/>
  <c r="U211" i="14"/>
  <c r="X211" i="14"/>
  <c r="AA211" i="14"/>
  <c r="AD211" i="14"/>
  <c r="AG211" i="14"/>
  <c r="AJ211" i="14"/>
  <c r="AM211" i="14"/>
  <c r="AP211" i="14"/>
  <c r="AR211" i="14"/>
  <c r="AS211" i="14" s="1"/>
  <c r="I212" i="14"/>
  <c r="L212" i="14"/>
  <c r="O212" i="14"/>
  <c r="R212" i="14"/>
  <c r="U212" i="14"/>
  <c r="X212" i="14"/>
  <c r="AA212" i="14"/>
  <c r="AD212" i="14"/>
  <c r="AG212" i="14"/>
  <c r="AJ212" i="14"/>
  <c r="AM212" i="14"/>
  <c r="AP212" i="14"/>
  <c r="AR212" i="14"/>
  <c r="AS212" i="14" s="1"/>
  <c r="I213" i="14"/>
  <c r="L213" i="14"/>
  <c r="O213" i="14"/>
  <c r="R213" i="14"/>
  <c r="U213" i="14"/>
  <c r="X213" i="14"/>
  <c r="AA213" i="14"/>
  <c r="AD213" i="14"/>
  <c r="AG213" i="14"/>
  <c r="AJ213" i="14"/>
  <c r="AM213" i="14"/>
  <c r="AP213" i="14"/>
  <c r="AR213" i="14"/>
  <c r="AS213" i="14" s="1"/>
  <c r="I214" i="14"/>
  <c r="L214" i="14"/>
  <c r="O214" i="14"/>
  <c r="R214" i="14"/>
  <c r="U214" i="14"/>
  <c r="X214" i="14"/>
  <c r="AA214" i="14"/>
  <c r="AD214" i="14"/>
  <c r="AG214" i="14"/>
  <c r="AJ214" i="14"/>
  <c r="AM214" i="14"/>
  <c r="AP214" i="14"/>
  <c r="AR214" i="14"/>
  <c r="AS214" i="14" s="1"/>
  <c r="I215" i="14"/>
  <c r="L215" i="14"/>
  <c r="O215" i="14"/>
  <c r="R215" i="14"/>
  <c r="U215" i="14"/>
  <c r="X215" i="14"/>
  <c r="AA215" i="14"/>
  <c r="AD215" i="14"/>
  <c r="AG215" i="14"/>
  <c r="AJ215" i="14"/>
  <c r="AM215" i="14"/>
  <c r="AP215" i="14"/>
  <c r="AR215" i="14"/>
  <c r="AS215" i="14" s="1"/>
  <c r="I216" i="14"/>
  <c r="L216" i="14"/>
  <c r="O216" i="14"/>
  <c r="R216" i="14"/>
  <c r="U216" i="14"/>
  <c r="X216" i="14"/>
  <c r="AA216" i="14"/>
  <c r="AD216" i="14"/>
  <c r="AG216" i="14"/>
  <c r="AJ216" i="14"/>
  <c r="AM216" i="14"/>
  <c r="AP216" i="14"/>
  <c r="AR216" i="14"/>
  <c r="AS216" i="14" s="1"/>
  <c r="I217" i="14"/>
  <c r="L217" i="14"/>
  <c r="O217" i="14"/>
  <c r="R217" i="14"/>
  <c r="U217" i="14"/>
  <c r="X217" i="14"/>
  <c r="AA217" i="14"/>
  <c r="AD217" i="14"/>
  <c r="AG217" i="14"/>
  <c r="AJ217" i="14"/>
  <c r="AM217" i="14"/>
  <c r="AP217" i="14"/>
  <c r="AR217" i="14"/>
  <c r="AS217" i="14" s="1"/>
  <c r="I218" i="14"/>
  <c r="L218" i="14"/>
  <c r="O218" i="14"/>
  <c r="R218" i="14"/>
  <c r="U218" i="14"/>
  <c r="X218" i="14"/>
  <c r="AA218" i="14"/>
  <c r="AD218" i="14"/>
  <c r="AG218" i="14"/>
  <c r="AJ218" i="14"/>
  <c r="AM218" i="14"/>
  <c r="AP218" i="14"/>
  <c r="AR218" i="14"/>
  <c r="AS218" i="14" s="1"/>
  <c r="I219" i="14"/>
  <c r="L219" i="14"/>
  <c r="O219" i="14"/>
  <c r="R219" i="14"/>
  <c r="U219" i="14"/>
  <c r="X219" i="14"/>
  <c r="AA219" i="14"/>
  <c r="AD219" i="14"/>
  <c r="AG219" i="14"/>
  <c r="AJ219" i="14"/>
  <c r="AM219" i="14"/>
  <c r="AP219" i="14"/>
  <c r="AR219" i="14"/>
  <c r="AS219" i="14" s="1"/>
  <c r="I220" i="14"/>
  <c r="L220" i="14"/>
  <c r="O220" i="14"/>
  <c r="R220" i="14"/>
  <c r="U220" i="14"/>
  <c r="X220" i="14"/>
  <c r="AA220" i="14"/>
  <c r="AD220" i="14"/>
  <c r="AG220" i="14"/>
  <c r="AJ220" i="14"/>
  <c r="AM220" i="14"/>
  <c r="AP220" i="14"/>
  <c r="AR220" i="14"/>
  <c r="AS220" i="14" s="1"/>
  <c r="I221" i="14"/>
  <c r="L221" i="14"/>
  <c r="O221" i="14"/>
  <c r="R221" i="14"/>
  <c r="U221" i="14"/>
  <c r="X221" i="14"/>
  <c r="AA221" i="14"/>
  <c r="AD221" i="14"/>
  <c r="AG221" i="14"/>
  <c r="AJ221" i="14"/>
  <c r="AM221" i="14"/>
  <c r="AP221" i="14"/>
  <c r="AR221" i="14"/>
  <c r="AS221" i="14" s="1"/>
  <c r="I222" i="14"/>
  <c r="L222" i="14"/>
  <c r="O222" i="14"/>
  <c r="R222" i="14"/>
  <c r="U222" i="14"/>
  <c r="X222" i="14"/>
  <c r="AA222" i="14"/>
  <c r="AD222" i="14"/>
  <c r="AG222" i="14"/>
  <c r="AJ222" i="14"/>
  <c r="AM222" i="14"/>
  <c r="AP222" i="14"/>
  <c r="AR222" i="14"/>
  <c r="AS222" i="14" s="1"/>
  <c r="I223" i="14"/>
  <c r="L223" i="14"/>
  <c r="O223" i="14"/>
  <c r="R223" i="14"/>
  <c r="U223" i="14"/>
  <c r="X223" i="14"/>
  <c r="AA223" i="14"/>
  <c r="AD223" i="14"/>
  <c r="AG223" i="14"/>
  <c r="AJ223" i="14"/>
  <c r="AM223" i="14"/>
  <c r="AP223" i="14"/>
  <c r="AR223" i="14"/>
  <c r="AS223" i="14" s="1"/>
  <c r="I224" i="14"/>
  <c r="L224" i="14"/>
  <c r="O224" i="14"/>
  <c r="R224" i="14"/>
  <c r="U224" i="14"/>
  <c r="X224" i="14"/>
  <c r="AA224" i="14"/>
  <c r="AD224" i="14"/>
  <c r="AG224" i="14"/>
  <c r="AJ224" i="14"/>
  <c r="AM224" i="14"/>
  <c r="AP224" i="14"/>
  <c r="AR224" i="14"/>
  <c r="AS224" i="14" s="1"/>
  <c r="I225" i="14"/>
  <c r="L225" i="14"/>
  <c r="O225" i="14"/>
  <c r="R225" i="14"/>
  <c r="U225" i="14"/>
  <c r="X225" i="14"/>
  <c r="AA225" i="14"/>
  <c r="AD225" i="14"/>
  <c r="AG225" i="14"/>
  <c r="AJ225" i="14"/>
  <c r="AM225" i="14"/>
  <c r="AP225" i="14"/>
  <c r="AR225" i="14"/>
  <c r="AS225" i="14" s="1"/>
  <c r="I226" i="14"/>
  <c r="L226" i="14"/>
  <c r="O226" i="14"/>
  <c r="R226" i="14"/>
  <c r="U226" i="14"/>
  <c r="X226" i="14"/>
  <c r="AA226" i="14"/>
  <c r="AD226" i="14"/>
  <c r="AG226" i="14"/>
  <c r="AJ226" i="14"/>
  <c r="AM226" i="14"/>
  <c r="AP226" i="14"/>
  <c r="AR226" i="14"/>
  <c r="AS226" i="14" s="1"/>
  <c r="I227" i="14"/>
  <c r="L227" i="14"/>
  <c r="O227" i="14"/>
  <c r="R227" i="14"/>
  <c r="U227" i="14"/>
  <c r="X227" i="14"/>
  <c r="AA227" i="14"/>
  <c r="AD227" i="14"/>
  <c r="AG227" i="14"/>
  <c r="AJ227" i="14"/>
  <c r="AM227" i="14"/>
  <c r="AP227" i="14"/>
  <c r="AR227" i="14"/>
  <c r="AS227" i="14" s="1"/>
  <c r="I228" i="14"/>
  <c r="L228" i="14"/>
  <c r="O228" i="14"/>
  <c r="R228" i="14"/>
  <c r="U228" i="14"/>
  <c r="X228" i="14"/>
  <c r="AA228" i="14"/>
  <c r="AD228" i="14"/>
  <c r="AG228" i="14"/>
  <c r="AJ228" i="14"/>
  <c r="AM228" i="14"/>
  <c r="AP228" i="14"/>
  <c r="AR228" i="14"/>
  <c r="AS228" i="14" s="1"/>
  <c r="I229" i="14"/>
  <c r="L229" i="14"/>
  <c r="O229" i="14"/>
  <c r="R229" i="14"/>
  <c r="U229" i="14"/>
  <c r="X229" i="14"/>
  <c r="AA229" i="14"/>
  <c r="AD229" i="14"/>
  <c r="AG229" i="14"/>
  <c r="AJ229" i="14"/>
  <c r="AM229" i="14"/>
  <c r="AP229" i="14"/>
  <c r="AR229" i="14"/>
  <c r="AS229" i="14" s="1"/>
  <c r="I230" i="14"/>
  <c r="L230" i="14"/>
  <c r="O230" i="14"/>
  <c r="R230" i="14"/>
  <c r="U230" i="14"/>
  <c r="X230" i="14"/>
  <c r="AA230" i="14"/>
  <c r="AD230" i="14"/>
  <c r="AG230" i="14"/>
  <c r="AJ230" i="14"/>
  <c r="AM230" i="14"/>
  <c r="AP230" i="14"/>
  <c r="AR230" i="14"/>
  <c r="AS230" i="14" s="1"/>
  <c r="I231" i="14"/>
  <c r="L231" i="14"/>
  <c r="O231" i="14"/>
  <c r="R231" i="14"/>
  <c r="U231" i="14"/>
  <c r="X231" i="14"/>
  <c r="AA231" i="14"/>
  <c r="AD231" i="14"/>
  <c r="AG231" i="14"/>
  <c r="AJ231" i="14"/>
  <c r="AM231" i="14"/>
  <c r="AP231" i="14"/>
  <c r="AR231" i="14"/>
  <c r="AS231" i="14" s="1"/>
  <c r="I232" i="14"/>
  <c r="L232" i="14"/>
  <c r="O232" i="14"/>
  <c r="R232" i="14"/>
  <c r="U232" i="14"/>
  <c r="X232" i="14"/>
  <c r="AA232" i="14"/>
  <c r="AD232" i="14"/>
  <c r="AG232" i="14"/>
  <c r="AJ232" i="14"/>
  <c r="AM232" i="14"/>
  <c r="AP232" i="14"/>
  <c r="AR232" i="14"/>
  <c r="AS232" i="14" s="1"/>
  <c r="I233" i="14"/>
  <c r="L233" i="14"/>
  <c r="O233" i="14"/>
  <c r="R233" i="14"/>
  <c r="U233" i="14"/>
  <c r="X233" i="14"/>
  <c r="AA233" i="14"/>
  <c r="AD233" i="14"/>
  <c r="AG233" i="14"/>
  <c r="AJ233" i="14"/>
  <c r="AM233" i="14"/>
  <c r="AP233" i="14"/>
  <c r="AR233" i="14"/>
  <c r="AS233" i="14" s="1"/>
  <c r="I234" i="14"/>
  <c r="L234" i="14"/>
  <c r="O234" i="14"/>
  <c r="R234" i="14"/>
  <c r="U234" i="14"/>
  <c r="X234" i="14"/>
  <c r="AA234" i="14"/>
  <c r="AD234" i="14"/>
  <c r="AG234" i="14"/>
  <c r="AJ234" i="14"/>
  <c r="AM234" i="14"/>
  <c r="AP234" i="14"/>
  <c r="AR234" i="14"/>
  <c r="AS234" i="14" s="1"/>
  <c r="I235" i="14"/>
  <c r="L235" i="14"/>
  <c r="O235" i="14"/>
  <c r="R235" i="14"/>
  <c r="U235" i="14"/>
  <c r="X235" i="14"/>
  <c r="AA235" i="14"/>
  <c r="AD235" i="14"/>
  <c r="AG235" i="14"/>
  <c r="AJ235" i="14"/>
  <c r="AM235" i="14"/>
  <c r="AP235" i="14"/>
  <c r="AR235" i="14"/>
  <c r="AS235" i="14" s="1"/>
  <c r="I236" i="14"/>
  <c r="L236" i="14"/>
  <c r="O236" i="14"/>
  <c r="R236" i="14"/>
  <c r="U236" i="14"/>
  <c r="X236" i="14"/>
  <c r="AA236" i="14"/>
  <c r="AD236" i="14"/>
  <c r="AG236" i="14"/>
  <c r="AJ236" i="14"/>
  <c r="AM236" i="14"/>
  <c r="AP236" i="14"/>
  <c r="AR236" i="14"/>
  <c r="AS236" i="14" s="1"/>
  <c r="I237" i="14"/>
  <c r="L237" i="14"/>
  <c r="O237" i="14"/>
  <c r="R237" i="14"/>
  <c r="U237" i="14"/>
  <c r="X237" i="14"/>
  <c r="AA237" i="14"/>
  <c r="AD237" i="14"/>
  <c r="AG237" i="14"/>
  <c r="AJ237" i="14"/>
  <c r="AM237" i="14"/>
  <c r="AP237" i="14"/>
  <c r="AR237" i="14"/>
  <c r="AS237" i="14" s="1"/>
  <c r="I238" i="14"/>
  <c r="L238" i="14"/>
  <c r="O238" i="14"/>
  <c r="R238" i="14"/>
  <c r="U238" i="14"/>
  <c r="X238" i="14"/>
  <c r="AA238" i="14"/>
  <c r="AD238" i="14"/>
  <c r="AG238" i="14"/>
  <c r="AJ238" i="14"/>
  <c r="AM238" i="14"/>
  <c r="AP238" i="14"/>
  <c r="AR238" i="14"/>
  <c r="AS238" i="14" s="1"/>
  <c r="I239" i="14"/>
  <c r="L239" i="14"/>
  <c r="O239" i="14"/>
  <c r="R239" i="14"/>
  <c r="U239" i="14"/>
  <c r="X239" i="14"/>
  <c r="AA239" i="14"/>
  <c r="AD239" i="14"/>
  <c r="AG239" i="14"/>
  <c r="AJ239" i="14"/>
  <c r="AM239" i="14"/>
  <c r="AP239" i="14"/>
  <c r="AR239" i="14"/>
  <c r="AS239" i="14" s="1"/>
  <c r="I240" i="14"/>
  <c r="L240" i="14"/>
  <c r="O240" i="14"/>
  <c r="R240" i="14"/>
  <c r="U240" i="14"/>
  <c r="X240" i="14"/>
  <c r="AA240" i="14"/>
  <c r="AD240" i="14"/>
  <c r="AG240" i="14"/>
  <c r="AJ240" i="14"/>
  <c r="AM240" i="14"/>
  <c r="AP240" i="14"/>
  <c r="AR240" i="14"/>
  <c r="AS240" i="14" s="1"/>
  <c r="I241" i="14"/>
  <c r="L241" i="14"/>
  <c r="O241" i="14"/>
  <c r="R241" i="14"/>
  <c r="U241" i="14"/>
  <c r="X241" i="14"/>
  <c r="AA241" i="14"/>
  <c r="AD241" i="14"/>
  <c r="AG241" i="14"/>
  <c r="AJ241" i="14"/>
  <c r="AM241" i="14"/>
  <c r="AP241" i="14"/>
  <c r="AR241" i="14"/>
  <c r="AS241" i="14" s="1"/>
  <c r="I242" i="14"/>
  <c r="L242" i="14"/>
  <c r="O242" i="14"/>
  <c r="R242" i="14"/>
  <c r="U242" i="14"/>
  <c r="X242" i="14"/>
  <c r="AA242" i="14"/>
  <c r="AD242" i="14"/>
  <c r="AG242" i="14"/>
  <c r="AJ242" i="14"/>
  <c r="AM242" i="14"/>
  <c r="AP242" i="14"/>
  <c r="AR242" i="14"/>
  <c r="AS242" i="14" s="1"/>
  <c r="I243" i="14"/>
  <c r="L243" i="14"/>
  <c r="O243" i="14"/>
  <c r="R243" i="14"/>
  <c r="U243" i="14"/>
  <c r="X243" i="14"/>
  <c r="AA243" i="14"/>
  <c r="AD243" i="14"/>
  <c r="AG243" i="14"/>
  <c r="AJ243" i="14"/>
  <c r="AM243" i="14"/>
  <c r="AP243" i="14"/>
  <c r="AR243" i="14"/>
  <c r="AS243" i="14" s="1"/>
  <c r="I244" i="14"/>
  <c r="L244" i="14"/>
  <c r="O244" i="14"/>
  <c r="R244" i="14"/>
  <c r="U244" i="14"/>
  <c r="X244" i="14"/>
  <c r="AA244" i="14"/>
  <c r="AD244" i="14"/>
  <c r="AG244" i="14"/>
  <c r="AJ244" i="14"/>
  <c r="AM244" i="14"/>
  <c r="AP244" i="14"/>
  <c r="AR244" i="14"/>
  <c r="AS244" i="14" s="1"/>
  <c r="I245" i="14"/>
  <c r="L245" i="14"/>
  <c r="O245" i="14"/>
  <c r="R245" i="14"/>
  <c r="U245" i="14"/>
  <c r="X245" i="14"/>
  <c r="AA245" i="14"/>
  <c r="AD245" i="14"/>
  <c r="AG245" i="14"/>
  <c r="AJ245" i="14"/>
  <c r="AM245" i="14"/>
  <c r="AP245" i="14"/>
  <c r="AR245" i="14"/>
  <c r="AS245" i="14" s="1"/>
  <c r="I246" i="14"/>
  <c r="L246" i="14"/>
  <c r="O246" i="14"/>
  <c r="R246" i="14"/>
  <c r="U246" i="14"/>
  <c r="X246" i="14"/>
  <c r="AA246" i="14"/>
  <c r="AD246" i="14"/>
  <c r="AG246" i="14"/>
  <c r="AJ246" i="14"/>
  <c r="AM246" i="14"/>
  <c r="AP246" i="14"/>
  <c r="AR246" i="14"/>
  <c r="AS246" i="14" s="1"/>
  <c r="I247" i="14"/>
  <c r="L247" i="14"/>
  <c r="O247" i="14"/>
  <c r="R247" i="14"/>
  <c r="U247" i="14"/>
  <c r="X247" i="14"/>
  <c r="AA247" i="14"/>
  <c r="AD247" i="14"/>
  <c r="AG247" i="14"/>
  <c r="AJ247" i="14"/>
  <c r="AM247" i="14"/>
  <c r="AP247" i="14"/>
  <c r="AR247" i="14"/>
  <c r="AS247" i="14" s="1"/>
  <c r="I248" i="14"/>
  <c r="L248" i="14"/>
  <c r="O248" i="14"/>
  <c r="R248" i="14"/>
  <c r="U248" i="14"/>
  <c r="X248" i="14"/>
  <c r="AA248" i="14"/>
  <c r="AD248" i="14"/>
  <c r="AG248" i="14"/>
  <c r="AJ248" i="14"/>
  <c r="AM248" i="14"/>
  <c r="AP248" i="14"/>
  <c r="AR248" i="14"/>
  <c r="AS248" i="14" s="1"/>
  <c r="I249" i="14"/>
  <c r="L249" i="14"/>
  <c r="O249" i="14"/>
  <c r="R249" i="14"/>
  <c r="U249" i="14"/>
  <c r="X249" i="14"/>
  <c r="AA249" i="14"/>
  <c r="AD249" i="14"/>
  <c r="AG249" i="14"/>
  <c r="AJ249" i="14"/>
  <c r="AM249" i="14"/>
  <c r="AP249" i="14"/>
  <c r="AR249" i="14"/>
  <c r="AS249" i="14" s="1"/>
  <c r="I250" i="14"/>
  <c r="L250" i="14"/>
  <c r="O250" i="14"/>
  <c r="R250" i="14"/>
  <c r="U250" i="14"/>
  <c r="X250" i="14"/>
  <c r="AA250" i="14"/>
  <c r="AD250" i="14"/>
  <c r="AG250" i="14"/>
  <c r="AJ250" i="14"/>
  <c r="AM250" i="14"/>
  <c r="AP250" i="14"/>
  <c r="AR250" i="14"/>
  <c r="AS250" i="14" s="1"/>
  <c r="I251" i="14"/>
  <c r="L251" i="14"/>
  <c r="O251" i="14"/>
  <c r="R251" i="14"/>
  <c r="U251" i="14"/>
  <c r="X251" i="14"/>
  <c r="AA251" i="14"/>
  <c r="AD251" i="14"/>
  <c r="AG251" i="14"/>
  <c r="AJ251" i="14"/>
  <c r="AM251" i="14"/>
  <c r="AP251" i="14"/>
  <c r="AR251" i="14"/>
  <c r="AS251" i="14" s="1"/>
  <c r="I252" i="14"/>
  <c r="L252" i="14"/>
  <c r="O252" i="14"/>
  <c r="R252" i="14"/>
  <c r="U252" i="14"/>
  <c r="X252" i="14"/>
  <c r="AA252" i="14"/>
  <c r="AD252" i="14"/>
  <c r="AG252" i="14"/>
  <c r="AJ252" i="14"/>
  <c r="AM252" i="14"/>
  <c r="AP252" i="14"/>
  <c r="AR252" i="14"/>
  <c r="AS252" i="14" s="1"/>
  <c r="I253" i="14"/>
  <c r="L253" i="14"/>
  <c r="O253" i="14"/>
  <c r="R253" i="14"/>
  <c r="U253" i="14"/>
  <c r="X253" i="14"/>
  <c r="AA253" i="14"/>
  <c r="AD253" i="14"/>
  <c r="AG253" i="14"/>
  <c r="AJ253" i="14"/>
  <c r="AM253" i="14"/>
  <c r="AP253" i="14"/>
  <c r="AR253" i="14"/>
  <c r="AS253" i="14" s="1"/>
  <c r="I254" i="14"/>
  <c r="L254" i="14"/>
  <c r="O254" i="14"/>
  <c r="R254" i="14"/>
  <c r="U254" i="14"/>
  <c r="X254" i="14"/>
  <c r="AA254" i="14"/>
  <c r="AD254" i="14"/>
  <c r="AG254" i="14"/>
  <c r="AJ254" i="14"/>
  <c r="AM254" i="14"/>
  <c r="AP254" i="14"/>
  <c r="AR254" i="14"/>
  <c r="AS254" i="14" s="1"/>
  <c r="I255" i="14"/>
  <c r="L255" i="14"/>
  <c r="O255" i="14"/>
  <c r="R255" i="14"/>
  <c r="U255" i="14"/>
  <c r="X255" i="14"/>
  <c r="AA255" i="14"/>
  <c r="AD255" i="14"/>
  <c r="AG255" i="14"/>
  <c r="AJ255" i="14"/>
  <c r="AM255" i="14"/>
  <c r="AP255" i="14"/>
  <c r="AR255" i="14"/>
  <c r="AS255" i="14" s="1"/>
  <c r="I256" i="14"/>
  <c r="L256" i="14"/>
  <c r="O256" i="14"/>
  <c r="R256" i="14"/>
  <c r="U256" i="14"/>
  <c r="X256" i="14"/>
  <c r="AA256" i="14"/>
  <c r="AD256" i="14"/>
  <c r="AG256" i="14"/>
  <c r="AJ256" i="14"/>
  <c r="AM256" i="14"/>
  <c r="AP256" i="14"/>
  <c r="AR256" i="14"/>
  <c r="AS256" i="14" s="1"/>
  <c r="I257" i="14"/>
  <c r="L257" i="14"/>
  <c r="O257" i="14"/>
  <c r="R257" i="14"/>
  <c r="U257" i="14"/>
  <c r="X257" i="14"/>
  <c r="AA257" i="14"/>
  <c r="AD257" i="14"/>
  <c r="AG257" i="14"/>
  <c r="AJ257" i="14"/>
  <c r="AM257" i="14"/>
  <c r="AP257" i="14"/>
  <c r="AR257" i="14"/>
  <c r="AS257" i="14"/>
  <c r="I258" i="14"/>
  <c r="L258" i="14"/>
  <c r="O258" i="14"/>
  <c r="R258" i="14"/>
  <c r="U258" i="14"/>
  <c r="X258" i="14"/>
  <c r="AA258" i="14"/>
  <c r="AD258" i="14"/>
  <c r="AG258" i="14"/>
  <c r="AJ258" i="14"/>
  <c r="AM258" i="14"/>
  <c r="AP258" i="14"/>
  <c r="AR258" i="14"/>
  <c r="AS258" i="14" s="1"/>
  <c r="I259" i="14"/>
  <c r="L259" i="14"/>
  <c r="O259" i="14"/>
  <c r="R259" i="14"/>
  <c r="U259" i="14"/>
  <c r="X259" i="14"/>
  <c r="AA259" i="14"/>
  <c r="AD259" i="14"/>
  <c r="AG259" i="14"/>
  <c r="AJ259" i="14"/>
  <c r="AM259" i="14"/>
  <c r="AP259" i="14"/>
  <c r="AR259" i="14"/>
  <c r="AS259" i="14" s="1"/>
  <c r="I260" i="14"/>
  <c r="L260" i="14"/>
  <c r="O260" i="14"/>
  <c r="R260" i="14"/>
  <c r="U260" i="14"/>
  <c r="X260" i="14"/>
  <c r="AA260" i="14"/>
  <c r="AD260" i="14"/>
  <c r="AG260" i="14"/>
  <c r="AJ260" i="14"/>
  <c r="AM260" i="14"/>
  <c r="AP260" i="14"/>
  <c r="AR260" i="14"/>
  <c r="AS260" i="14" s="1"/>
  <c r="I261" i="14"/>
  <c r="L261" i="14"/>
  <c r="O261" i="14"/>
  <c r="R261" i="14"/>
  <c r="U261" i="14"/>
  <c r="X261" i="14"/>
  <c r="AA261" i="14"/>
  <c r="AD261" i="14"/>
  <c r="AG261" i="14"/>
  <c r="AJ261" i="14"/>
  <c r="AM261" i="14"/>
  <c r="AP261" i="14"/>
  <c r="AR261" i="14"/>
  <c r="AS261" i="14" s="1"/>
  <c r="I262" i="14"/>
  <c r="L262" i="14"/>
  <c r="O262" i="14"/>
  <c r="R262" i="14"/>
  <c r="U262" i="14"/>
  <c r="X262" i="14"/>
  <c r="AA262" i="14"/>
  <c r="AD262" i="14"/>
  <c r="AG262" i="14"/>
  <c r="AJ262" i="14"/>
  <c r="AM262" i="14"/>
  <c r="AP262" i="14"/>
  <c r="AR262" i="14"/>
  <c r="AS262" i="14" s="1"/>
  <c r="I263" i="14"/>
  <c r="L263" i="14"/>
  <c r="O263" i="14"/>
  <c r="R263" i="14"/>
  <c r="U263" i="14"/>
  <c r="X263" i="14"/>
  <c r="AA263" i="14"/>
  <c r="AD263" i="14"/>
  <c r="AG263" i="14"/>
  <c r="AJ263" i="14"/>
  <c r="AM263" i="14"/>
  <c r="AP263" i="14"/>
  <c r="AR263" i="14"/>
  <c r="AS263" i="14"/>
  <c r="I264" i="14"/>
  <c r="L264" i="14"/>
  <c r="O264" i="14"/>
  <c r="R264" i="14"/>
  <c r="U264" i="14"/>
  <c r="X264" i="14"/>
  <c r="AA264" i="14"/>
  <c r="AD264" i="14"/>
  <c r="AG264" i="14"/>
  <c r="AJ264" i="14"/>
  <c r="AM264" i="14"/>
  <c r="AP264" i="14"/>
  <c r="AR264" i="14"/>
  <c r="AS264" i="14" s="1"/>
  <c r="I265" i="14"/>
  <c r="L265" i="14"/>
  <c r="O265" i="14"/>
  <c r="R265" i="14"/>
  <c r="U265" i="14"/>
  <c r="X265" i="14"/>
  <c r="AA265" i="14"/>
  <c r="AD265" i="14"/>
  <c r="AG265" i="14"/>
  <c r="AJ265" i="14"/>
  <c r="AM265" i="14"/>
  <c r="AP265" i="14"/>
  <c r="AR265" i="14"/>
  <c r="AS265" i="14"/>
  <c r="I266" i="14"/>
  <c r="L266" i="14"/>
  <c r="O266" i="14"/>
  <c r="R266" i="14"/>
  <c r="U266" i="14"/>
  <c r="X266" i="14"/>
  <c r="AA266" i="14"/>
  <c r="AD266" i="14"/>
  <c r="AG266" i="14"/>
  <c r="AJ266" i="14"/>
  <c r="AM266" i="14"/>
  <c r="AP266" i="14"/>
  <c r="AR266" i="14"/>
  <c r="AS266" i="14" s="1"/>
  <c r="I267" i="14"/>
  <c r="L267" i="14"/>
  <c r="O267" i="14"/>
  <c r="R267" i="14"/>
  <c r="U267" i="14"/>
  <c r="X267" i="14"/>
  <c r="AA267" i="14"/>
  <c r="AD267" i="14"/>
  <c r="AG267" i="14"/>
  <c r="AJ267" i="14"/>
  <c r="AM267" i="14"/>
  <c r="AP267" i="14"/>
  <c r="AR267" i="14"/>
  <c r="AS267" i="14" s="1"/>
  <c r="I268" i="14"/>
  <c r="L268" i="14"/>
  <c r="O268" i="14"/>
  <c r="R268" i="14"/>
  <c r="U268" i="14"/>
  <c r="X268" i="14"/>
  <c r="AA268" i="14"/>
  <c r="AD268" i="14"/>
  <c r="AG268" i="14"/>
  <c r="AJ268" i="14"/>
  <c r="AM268" i="14"/>
  <c r="AP268" i="14"/>
  <c r="AR268" i="14"/>
  <c r="AS268" i="14" s="1"/>
  <c r="I269" i="14"/>
  <c r="L269" i="14"/>
  <c r="O269" i="14"/>
  <c r="R269" i="14"/>
  <c r="U269" i="14"/>
  <c r="X269" i="14"/>
  <c r="AA269" i="14"/>
  <c r="AD269" i="14"/>
  <c r="AG269" i="14"/>
  <c r="AJ269" i="14"/>
  <c r="AM269" i="14"/>
  <c r="AP269" i="14"/>
  <c r="AR269" i="14"/>
  <c r="AS269" i="14"/>
  <c r="I270" i="14"/>
  <c r="L270" i="14"/>
  <c r="O270" i="14"/>
  <c r="R270" i="14"/>
  <c r="U270" i="14"/>
  <c r="X270" i="14"/>
  <c r="AA270" i="14"/>
  <c r="AD270" i="14"/>
  <c r="AG270" i="14"/>
  <c r="AJ270" i="14"/>
  <c r="AM270" i="14"/>
  <c r="AP270" i="14"/>
  <c r="AR270" i="14"/>
  <c r="AS270" i="14" s="1"/>
  <c r="I271" i="14"/>
  <c r="L271" i="14"/>
  <c r="O271" i="14"/>
  <c r="R271" i="14"/>
  <c r="U271" i="14"/>
  <c r="X271" i="14"/>
  <c r="AA271" i="14"/>
  <c r="AD271" i="14"/>
  <c r="AG271" i="14"/>
  <c r="AJ271" i="14"/>
  <c r="AM271" i="14"/>
  <c r="AP271" i="14"/>
  <c r="AR271" i="14"/>
  <c r="AS271" i="14" s="1"/>
  <c r="I272" i="14"/>
  <c r="L272" i="14"/>
  <c r="O272" i="14"/>
  <c r="R272" i="14"/>
  <c r="U272" i="14"/>
  <c r="X272" i="14"/>
  <c r="AA272" i="14"/>
  <c r="AD272" i="14"/>
  <c r="AG272" i="14"/>
  <c r="AJ272" i="14"/>
  <c r="AM272" i="14"/>
  <c r="AP272" i="14"/>
  <c r="AR272" i="14"/>
  <c r="AS272" i="14" s="1"/>
  <c r="I273" i="14"/>
  <c r="L273" i="14"/>
  <c r="O273" i="14"/>
  <c r="R273" i="14"/>
  <c r="U273" i="14"/>
  <c r="X273" i="14"/>
  <c r="AA273" i="14"/>
  <c r="AD273" i="14"/>
  <c r="AG273" i="14"/>
  <c r="AJ273" i="14"/>
  <c r="AM273" i="14"/>
  <c r="AP273" i="14"/>
  <c r="AR273" i="14"/>
  <c r="AS273" i="14"/>
  <c r="I274" i="14"/>
  <c r="L274" i="14"/>
  <c r="O274" i="14"/>
  <c r="R274" i="14"/>
  <c r="U274" i="14"/>
  <c r="X274" i="14"/>
  <c r="AA274" i="14"/>
  <c r="AD274" i="14"/>
  <c r="AG274" i="14"/>
  <c r="AJ274" i="14"/>
  <c r="AM274" i="14"/>
  <c r="AP274" i="14"/>
  <c r="AR274" i="14"/>
  <c r="AS274" i="14" s="1"/>
  <c r="I275" i="14"/>
  <c r="L275" i="14"/>
  <c r="O275" i="14"/>
  <c r="R275" i="14"/>
  <c r="U275" i="14"/>
  <c r="X275" i="14"/>
  <c r="AA275" i="14"/>
  <c r="AD275" i="14"/>
  <c r="AG275" i="14"/>
  <c r="AJ275" i="14"/>
  <c r="AM275" i="14"/>
  <c r="AP275" i="14"/>
  <c r="AR275" i="14"/>
  <c r="AS275" i="14" s="1"/>
  <c r="I276" i="14"/>
  <c r="L276" i="14"/>
  <c r="O276" i="14"/>
  <c r="R276" i="14"/>
  <c r="U276" i="14"/>
  <c r="X276" i="14"/>
  <c r="AA276" i="14"/>
  <c r="AD276" i="14"/>
  <c r="AG276" i="14"/>
  <c r="AJ276" i="14"/>
  <c r="AM276" i="14"/>
  <c r="AP276" i="14"/>
  <c r="AR276" i="14"/>
  <c r="AS276" i="14" s="1"/>
  <c r="I277" i="14"/>
  <c r="L277" i="14"/>
  <c r="O277" i="14"/>
  <c r="R277" i="14"/>
  <c r="U277" i="14"/>
  <c r="X277" i="14"/>
  <c r="AA277" i="14"/>
  <c r="AD277" i="14"/>
  <c r="AG277" i="14"/>
  <c r="AJ277" i="14"/>
  <c r="AM277" i="14"/>
  <c r="AP277" i="14"/>
  <c r="AR277" i="14"/>
  <c r="AS277" i="14"/>
  <c r="I278" i="14"/>
  <c r="L278" i="14"/>
  <c r="O278" i="14"/>
  <c r="R278" i="14"/>
  <c r="U278" i="14"/>
  <c r="X278" i="14"/>
  <c r="AA278" i="14"/>
  <c r="AD278" i="14"/>
  <c r="AG278" i="14"/>
  <c r="AJ278" i="14"/>
  <c r="AM278" i="14"/>
  <c r="AP278" i="14"/>
  <c r="AR278" i="14"/>
  <c r="AS278" i="14" s="1"/>
  <c r="I279" i="14"/>
  <c r="L279" i="14"/>
  <c r="O279" i="14"/>
  <c r="R279" i="14"/>
  <c r="U279" i="14"/>
  <c r="X279" i="14"/>
  <c r="AA279" i="14"/>
  <c r="AD279" i="14"/>
  <c r="AG279" i="14"/>
  <c r="AJ279" i="14"/>
  <c r="AM279" i="14"/>
  <c r="AP279" i="14"/>
  <c r="AR279" i="14"/>
  <c r="AS279" i="14" s="1"/>
  <c r="I280" i="14"/>
  <c r="L280" i="14"/>
  <c r="O280" i="14"/>
  <c r="R280" i="14"/>
  <c r="U280" i="14"/>
  <c r="X280" i="14"/>
  <c r="AA280" i="14"/>
  <c r="AD280" i="14"/>
  <c r="AG280" i="14"/>
  <c r="AJ280" i="14"/>
  <c r="AM280" i="14"/>
  <c r="AP280" i="14"/>
  <c r="AR280" i="14"/>
  <c r="AS280" i="14" s="1"/>
  <c r="I281" i="14"/>
  <c r="L281" i="14"/>
  <c r="O281" i="14"/>
  <c r="R281" i="14"/>
  <c r="U281" i="14"/>
  <c r="X281" i="14"/>
  <c r="AA281" i="14"/>
  <c r="AD281" i="14"/>
  <c r="AG281" i="14"/>
  <c r="AJ281" i="14"/>
  <c r="AM281" i="14"/>
  <c r="AP281" i="14"/>
  <c r="AR281" i="14"/>
  <c r="AS281" i="14"/>
  <c r="I282" i="14"/>
  <c r="L282" i="14"/>
  <c r="O282" i="14"/>
  <c r="R282" i="14"/>
  <c r="U282" i="14"/>
  <c r="X282" i="14"/>
  <c r="AA282" i="14"/>
  <c r="AD282" i="14"/>
  <c r="AG282" i="14"/>
  <c r="AJ282" i="14"/>
  <c r="AM282" i="14"/>
  <c r="AP282" i="14"/>
  <c r="AR282" i="14"/>
  <c r="AS282" i="14" s="1"/>
  <c r="I283" i="14"/>
  <c r="L283" i="14"/>
  <c r="O283" i="14"/>
  <c r="R283" i="14"/>
  <c r="U283" i="14"/>
  <c r="X283" i="14"/>
  <c r="AA283" i="14"/>
  <c r="AD283" i="14"/>
  <c r="AG283" i="14"/>
  <c r="AJ283" i="14"/>
  <c r="AM283" i="14"/>
  <c r="AP283" i="14"/>
  <c r="AR283" i="14"/>
  <c r="AS283" i="14" s="1"/>
  <c r="I284" i="14"/>
  <c r="L284" i="14"/>
  <c r="O284" i="14"/>
  <c r="R284" i="14"/>
  <c r="U284" i="14"/>
  <c r="X284" i="14"/>
  <c r="AA284" i="14"/>
  <c r="AD284" i="14"/>
  <c r="AG284" i="14"/>
  <c r="AJ284" i="14"/>
  <c r="AM284" i="14"/>
  <c r="AP284" i="14"/>
  <c r="AR284" i="14"/>
  <c r="AS284" i="14" s="1"/>
  <c r="I285" i="14"/>
  <c r="L285" i="14"/>
  <c r="O285" i="14"/>
  <c r="R285" i="14"/>
  <c r="U285" i="14"/>
  <c r="X285" i="14"/>
  <c r="AA285" i="14"/>
  <c r="AD285" i="14"/>
  <c r="AG285" i="14"/>
  <c r="AJ285" i="14"/>
  <c r="AM285" i="14"/>
  <c r="AP285" i="14"/>
  <c r="AR285" i="14"/>
  <c r="AS285" i="14"/>
  <c r="I286" i="14"/>
  <c r="L286" i="14"/>
  <c r="O286" i="14"/>
  <c r="R286" i="14"/>
  <c r="U286" i="14"/>
  <c r="X286" i="14"/>
  <c r="AA286" i="14"/>
  <c r="AD286" i="14"/>
  <c r="AG286" i="14"/>
  <c r="AJ286" i="14"/>
  <c r="AM286" i="14"/>
  <c r="AP286" i="14"/>
  <c r="AR286" i="14"/>
  <c r="AS286" i="14" s="1"/>
  <c r="I287" i="14"/>
  <c r="L287" i="14"/>
  <c r="O287" i="14"/>
  <c r="R287" i="14"/>
  <c r="U287" i="14"/>
  <c r="X287" i="14"/>
  <c r="AA287" i="14"/>
  <c r="AD287" i="14"/>
  <c r="AG287" i="14"/>
  <c r="AJ287" i="14"/>
  <c r="AM287" i="14"/>
  <c r="AP287" i="14"/>
  <c r="AR287" i="14"/>
  <c r="AS287" i="14" s="1"/>
  <c r="I288" i="14"/>
  <c r="L288" i="14"/>
  <c r="O288" i="14"/>
  <c r="R288" i="14"/>
  <c r="U288" i="14"/>
  <c r="X288" i="14"/>
  <c r="AA288" i="14"/>
  <c r="AD288" i="14"/>
  <c r="AG288" i="14"/>
  <c r="AJ288" i="14"/>
  <c r="AM288" i="14"/>
  <c r="AP288" i="14"/>
  <c r="AR288" i="14"/>
  <c r="AS288" i="14" s="1"/>
  <c r="I289" i="14"/>
  <c r="L289" i="14"/>
  <c r="O289" i="14"/>
  <c r="R289" i="14"/>
  <c r="U289" i="14"/>
  <c r="X289" i="14"/>
  <c r="AA289" i="14"/>
  <c r="AD289" i="14"/>
  <c r="AG289" i="14"/>
  <c r="AJ289" i="14"/>
  <c r="AM289" i="14"/>
  <c r="AP289" i="14"/>
  <c r="AR289" i="14"/>
  <c r="AS289" i="14"/>
  <c r="I290" i="14"/>
  <c r="L290" i="14"/>
  <c r="O290" i="14"/>
  <c r="R290" i="14"/>
  <c r="U290" i="14"/>
  <c r="X290" i="14"/>
  <c r="AA290" i="14"/>
  <c r="AD290" i="14"/>
  <c r="AG290" i="14"/>
  <c r="AJ290" i="14"/>
  <c r="AM290" i="14"/>
  <c r="AP290" i="14"/>
  <c r="AR290" i="14"/>
  <c r="AS290" i="14" s="1"/>
  <c r="I291" i="14"/>
  <c r="L291" i="14"/>
  <c r="O291" i="14"/>
  <c r="R291" i="14"/>
  <c r="U291" i="14"/>
  <c r="X291" i="14"/>
  <c r="AA291" i="14"/>
  <c r="AD291" i="14"/>
  <c r="AG291" i="14"/>
  <c r="AJ291" i="14"/>
  <c r="AM291" i="14"/>
  <c r="AP291" i="14"/>
  <c r="AR291" i="14"/>
  <c r="AS291" i="14" s="1"/>
  <c r="I292" i="14"/>
  <c r="L292" i="14"/>
  <c r="O292" i="14"/>
  <c r="R292" i="14"/>
  <c r="U292" i="14"/>
  <c r="X292" i="14"/>
  <c r="AA292" i="14"/>
  <c r="AD292" i="14"/>
  <c r="AG292" i="14"/>
  <c r="AJ292" i="14"/>
  <c r="AM292" i="14"/>
  <c r="AP292" i="14"/>
  <c r="AR292" i="14"/>
  <c r="AS292" i="14" s="1"/>
  <c r="I293" i="14"/>
  <c r="L293" i="14"/>
  <c r="O293" i="14"/>
  <c r="R293" i="14"/>
  <c r="U293" i="14"/>
  <c r="X293" i="14"/>
  <c r="AA293" i="14"/>
  <c r="AD293" i="14"/>
  <c r="AG293" i="14"/>
  <c r="AJ293" i="14"/>
  <c r="AM293" i="14"/>
  <c r="AP293" i="14"/>
  <c r="AR293" i="14"/>
  <c r="AS293" i="14"/>
  <c r="I294" i="14"/>
  <c r="L294" i="14"/>
  <c r="O294" i="14"/>
  <c r="R294" i="14"/>
  <c r="U294" i="14"/>
  <c r="X294" i="14"/>
  <c r="AA294" i="14"/>
  <c r="AD294" i="14"/>
  <c r="AG294" i="14"/>
  <c r="AJ294" i="14"/>
  <c r="AM294" i="14"/>
  <c r="AP294" i="14"/>
  <c r="AR294" i="14"/>
  <c r="AS294" i="14" s="1"/>
  <c r="I295" i="14"/>
  <c r="L295" i="14"/>
  <c r="O295" i="14"/>
  <c r="R295" i="14"/>
  <c r="U295" i="14"/>
  <c r="X295" i="14"/>
  <c r="AA295" i="14"/>
  <c r="AD295" i="14"/>
  <c r="AG295" i="14"/>
  <c r="AJ295" i="14"/>
  <c r="AM295" i="14"/>
  <c r="AP295" i="14"/>
  <c r="AR295" i="14"/>
  <c r="AS295" i="14" s="1"/>
  <c r="I296" i="14"/>
  <c r="L296" i="14"/>
  <c r="O296" i="14"/>
  <c r="R296" i="14"/>
  <c r="U296" i="14"/>
  <c r="X296" i="14"/>
  <c r="AA296" i="14"/>
  <c r="AD296" i="14"/>
  <c r="AG296" i="14"/>
  <c r="AJ296" i="14"/>
  <c r="AM296" i="14"/>
  <c r="AP296" i="14"/>
  <c r="AR296" i="14"/>
  <c r="AS296" i="14" s="1"/>
  <c r="I297" i="14"/>
  <c r="L297" i="14"/>
  <c r="O297" i="14"/>
  <c r="R297" i="14"/>
  <c r="U297" i="14"/>
  <c r="X297" i="14"/>
  <c r="AA297" i="14"/>
  <c r="AD297" i="14"/>
  <c r="AG297" i="14"/>
  <c r="AJ297" i="14"/>
  <c r="AM297" i="14"/>
  <c r="AP297" i="14"/>
  <c r="AR297" i="14"/>
  <c r="AS297" i="14"/>
  <c r="I298" i="14"/>
  <c r="L298" i="14"/>
  <c r="O298" i="14"/>
  <c r="R298" i="14"/>
  <c r="U298" i="14"/>
  <c r="X298" i="14"/>
  <c r="AA298" i="14"/>
  <c r="AD298" i="14"/>
  <c r="AG298" i="14"/>
  <c r="AJ298" i="14"/>
  <c r="AM298" i="14"/>
  <c r="AP298" i="14"/>
  <c r="AR298" i="14"/>
  <c r="AS298" i="14" s="1"/>
  <c r="I299" i="14"/>
  <c r="L299" i="14"/>
  <c r="O299" i="14"/>
  <c r="R299" i="14"/>
  <c r="U299" i="14"/>
  <c r="X299" i="14"/>
  <c r="AA299" i="14"/>
  <c r="AD299" i="14"/>
  <c r="AG299" i="14"/>
  <c r="AJ299" i="14"/>
  <c r="AM299" i="14"/>
  <c r="AP299" i="14"/>
  <c r="AR299" i="14"/>
  <c r="AS299" i="14" s="1"/>
  <c r="I300" i="14"/>
  <c r="L300" i="14"/>
  <c r="O300" i="14"/>
  <c r="R300" i="14"/>
  <c r="U300" i="14"/>
  <c r="X300" i="14"/>
  <c r="AA300" i="14"/>
  <c r="AD300" i="14"/>
  <c r="AG300" i="14"/>
  <c r="AJ300" i="14"/>
  <c r="AM300" i="14"/>
  <c r="AP300" i="14"/>
  <c r="AR300" i="14"/>
  <c r="AS300" i="14" s="1"/>
  <c r="I301" i="14"/>
  <c r="L301" i="14"/>
  <c r="O301" i="14"/>
  <c r="R301" i="14"/>
  <c r="U301" i="14"/>
  <c r="X301" i="14"/>
  <c r="AA301" i="14"/>
  <c r="AD301" i="14"/>
  <c r="AG301" i="14"/>
  <c r="AJ301" i="14"/>
  <c r="AM301" i="14"/>
  <c r="AP301" i="14"/>
  <c r="AR301" i="14"/>
  <c r="AS301" i="14"/>
  <c r="I302" i="14"/>
  <c r="L302" i="14"/>
  <c r="O302" i="14"/>
  <c r="R302" i="14"/>
  <c r="U302" i="14"/>
  <c r="X302" i="14"/>
  <c r="AA302" i="14"/>
  <c r="AD302" i="14"/>
  <c r="AG302" i="14"/>
  <c r="AJ302" i="14"/>
  <c r="AM302" i="14"/>
  <c r="AP302" i="14"/>
  <c r="AR302" i="14"/>
  <c r="AS302" i="14" s="1"/>
  <c r="I303" i="14"/>
  <c r="L303" i="14"/>
  <c r="O303" i="14"/>
  <c r="R303" i="14"/>
  <c r="U303" i="14"/>
  <c r="X303" i="14"/>
  <c r="AA303" i="14"/>
  <c r="AD303" i="14"/>
  <c r="AG303" i="14"/>
  <c r="AJ303" i="14"/>
  <c r="AM303" i="14"/>
  <c r="AP303" i="14"/>
  <c r="AR303" i="14"/>
  <c r="AS303" i="14" s="1"/>
  <c r="I304" i="14"/>
  <c r="L304" i="14"/>
  <c r="O304" i="14"/>
  <c r="R304" i="14"/>
  <c r="U304" i="14"/>
  <c r="X304" i="14"/>
  <c r="AA304" i="14"/>
  <c r="AD304" i="14"/>
  <c r="AG304" i="14"/>
  <c r="AH304" i="14"/>
  <c r="AJ304" i="14"/>
  <c r="AM304" i="14"/>
  <c r="AP304" i="14"/>
  <c r="AR304" i="14"/>
  <c r="AS304" i="14"/>
  <c r="I305" i="14"/>
  <c r="L305" i="14"/>
  <c r="O305" i="14"/>
  <c r="R305" i="14"/>
  <c r="U305" i="14"/>
  <c r="X305" i="14"/>
  <c r="AA305" i="14"/>
  <c r="AD305" i="14"/>
  <c r="AG305" i="14"/>
  <c r="AJ305" i="14"/>
  <c r="AM305" i="14"/>
  <c r="AP305" i="14"/>
  <c r="AR305" i="14"/>
  <c r="AS305" i="14"/>
  <c r="I306" i="14"/>
  <c r="L306" i="14"/>
  <c r="O306" i="14"/>
  <c r="R306" i="14"/>
  <c r="U306" i="14"/>
  <c r="X306" i="14"/>
  <c r="AA306" i="14"/>
  <c r="AD306" i="14"/>
  <c r="AG306" i="14"/>
  <c r="AJ306" i="14"/>
  <c r="AM306" i="14"/>
  <c r="AP306" i="14"/>
  <c r="AR306" i="14"/>
  <c r="AS306" i="14"/>
  <c r="I307" i="14"/>
  <c r="L307" i="14"/>
  <c r="O307" i="14"/>
  <c r="R307" i="14"/>
  <c r="U307" i="14"/>
  <c r="X307" i="14"/>
  <c r="AA307" i="14"/>
  <c r="AD307" i="14"/>
  <c r="AG307" i="14"/>
  <c r="AJ307" i="14"/>
  <c r="AM307" i="14"/>
  <c r="AP307" i="14"/>
  <c r="AR307" i="14"/>
  <c r="AS307" i="14"/>
  <c r="I308" i="14"/>
  <c r="L308" i="14"/>
  <c r="O308" i="14"/>
  <c r="R308" i="14"/>
  <c r="U308" i="14"/>
  <c r="X308" i="14"/>
  <c r="AA308" i="14"/>
  <c r="AD308" i="14"/>
  <c r="AG308" i="14"/>
  <c r="AJ308" i="14"/>
  <c r="AM308" i="14"/>
  <c r="AP308" i="14"/>
  <c r="AR308" i="14"/>
  <c r="AS308" i="14"/>
  <c r="I309" i="14"/>
  <c r="L309" i="14"/>
  <c r="O309" i="14"/>
  <c r="R309" i="14"/>
  <c r="U309" i="14"/>
  <c r="X309" i="14"/>
  <c r="AA309" i="14"/>
  <c r="AD309" i="14"/>
  <c r="AG309" i="14"/>
  <c r="AJ309" i="14"/>
  <c r="AM309" i="14"/>
  <c r="AP309" i="14"/>
  <c r="AR309" i="14"/>
  <c r="AS309" i="14"/>
  <c r="I310" i="14"/>
  <c r="L310" i="14"/>
  <c r="O310" i="14"/>
  <c r="R310" i="14"/>
  <c r="U310" i="14"/>
  <c r="X310" i="14"/>
  <c r="AA310" i="14"/>
  <c r="AD310" i="14"/>
  <c r="AG310" i="14"/>
  <c r="AJ310" i="14"/>
  <c r="AM310" i="14"/>
  <c r="AP310" i="14"/>
  <c r="AR310" i="14"/>
  <c r="AS310" i="14"/>
  <c r="I311" i="14"/>
  <c r="L311" i="14"/>
  <c r="O311" i="14"/>
  <c r="R311" i="14"/>
  <c r="U311" i="14"/>
  <c r="X311" i="14"/>
  <c r="AA311" i="14"/>
  <c r="AD311" i="14"/>
  <c r="AG311" i="14"/>
  <c r="AJ311" i="14"/>
  <c r="AM311" i="14"/>
  <c r="AP311" i="14"/>
  <c r="AR311" i="14"/>
  <c r="AS311" i="14"/>
  <c r="I312" i="14"/>
  <c r="L312" i="14"/>
  <c r="O312" i="14"/>
  <c r="R312" i="14"/>
  <c r="U312" i="14"/>
  <c r="X312" i="14"/>
  <c r="AA312" i="14"/>
  <c r="AD312" i="14"/>
  <c r="AG312" i="14"/>
  <c r="AJ312" i="14"/>
  <c r="AM312" i="14"/>
  <c r="AP312" i="14"/>
  <c r="AR312" i="14"/>
  <c r="AS312" i="14"/>
  <c r="I313" i="14"/>
  <c r="L313" i="14"/>
  <c r="O313" i="14"/>
  <c r="R313" i="14"/>
  <c r="U313" i="14"/>
  <c r="X313" i="14"/>
  <c r="AA313" i="14"/>
  <c r="AD313" i="14"/>
  <c r="AG313" i="14"/>
  <c r="AJ313" i="14"/>
  <c r="AM313" i="14"/>
  <c r="AP313" i="14"/>
  <c r="AR313" i="14"/>
  <c r="AS313" i="14"/>
  <c r="I314" i="14"/>
  <c r="L314" i="14"/>
  <c r="O314" i="14"/>
  <c r="R314" i="14"/>
  <c r="U314" i="14"/>
  <c r="X314" i="14"/>
  <c r="AA314" i="14"/>
  <c r="AD314" i="14"/>
  <c r="AG314" i="14"/>
  <c r="AJ314" i="14"/>
  <c r="AM314" i="14"/>
  <c r="AP314" i="14"/>
  <c r="AR314" i="14"/>
  <c r="AS314" i="14"/>
  <c r="I315" i="14"/>
  <c r="L315" i="14"/>
  <c r="O315" i="14"/>
  <c r="R315" i="14"/>
  <c r="U315" i="14"/>
  <c r="X315" i="14"/>
  <c r="AA315" i="14"/>
  <c r="AD315" i="14"/>
  <c r="AG315" i="14"/>
  <c r="AJ315" i="14"/>
  <c r="AM315" i="14"/>
  <c r="AP315" i="14"/>
  <c r="AR315" i="14"/>
  <c r="AS315" i="14"/>
  <c r="I316" i="14"/>
  <c r="L316" i="14"/>
  <c r="O316" i="14"/>
  <c r="R316" i="14"/>
  <c r="U316" i="14"/>
  <c r="X316" i="14"/>
  <c r="AA316" i="14"/>
  <c r="AD316" i="14"/>
  <c r="AG316" i="14"/>
  <c r="AJ316" i="14"/>
  <c r="AM316" i="14"/>
  <c r="AP316" i="14"/>
  <c r="AR316" i="14"/>
  <c r="AS316" i="14"/>
  <c r="I317" i="14"/>
  <c r="L317" i="14"/>
  <c r="O317" i="14"/>
  <c r="R317" i="14"/>
  <c r="U317" i="14"/>
  <c r="X317" i="14"/>
  <c r="AA317" i="14"/>
  <c r="AD317" i="14"/>
  <c r="AG317" i="14"/>
  <c r="AJ317" i="14"/>
  <c r="AM317" i="14"/>
  <c r="AP317" i="14"/>
  <c r="AR317" i="14"/>
  <c r="AS317" i="14"/>
  <c r="I318" i="14"/>
  <c r="L318" i="14"/>
  <c r="O318" i="14"/>
  <c r="R318" i="14"/>
  <c r="U318" i="14"/>
  <c r="X318" i="14"/>
  <c r="AA318" i="14"/>
  <c r="AD318" i="14"/>
  <c r="AG318" i="14"/>
  <c r="AJ318" i="14"/>
  <c r="AM318" i="14"/>
  <c r="AP318" i="14"/>
  <c r="AR318" i="14"/>
  <c r="AS318" i="14"/>
  <c r="I319" i="14"/>
  <c r="L319" i="14"/>
  <c r="O319" i="14"/>
  <c r="R319" i="14"/>
  <c r="U319" i="14"/>
  <c r="X319" i="14"/>
  <c r="AA319" i="14"/>
  <c r="AD319" i="14"/>
  <c r="AG319" i="14"/>
  <c r="AJ319" i="14"/>
  <c r="AM319" i="14"/>
  <c r="AP319" i="14"/>
  <c r="AR319" i="14"/>
  <c r="AS319" i="14"/>
  <c r="I320" i="14"/>
  <c r="L320" i="14"/>
  <c r="O320" i="14"/>
  <c r="R320" i="14"/>
  <c r="U320" i="14"/>
  <c r="X320" i="14"/>
  <c r="AA320" i="14"/>
  <c r="AD320" i="14"/>
  <c r="AG320" i="14"/>
  <c r="AJ320" i="14"/>
  <c r="AM320" i="14"/>
  <c r="AP320" i="14"/>
  <c r="AR320" i="14"/>
  <c r="AS320" i="14"/>
  <c r="I321" i="14"/>
  <c r="L321" i="14"/>
  <c r="O321" i="14"/>
  <c r="R321" i="14"/>
  <c r="U321" i="14"/>
  <c r="X321" i="14"/>
  <c r="AA321" i="14"/>
  <c r="AD321" i="14"/>
  <c r="AG321" i="14"/>
  <c r="AJ321" i="14"/>
  <c r="AM321" i="14"/>
  <c r="AP321" i="14"/>
  <c r="AR321" i="14"/>
  <c r="AS321" i="14"/>
  <c r="I322" i="14"/>
  <c r="L322" i="14"/>
  <c r="O322" i="14"/>
  <c r="R322" i="14"/>
  <c r="U322" i="14"/>
  <c r="X322" i="14"/>
  <c r="AA322" i="14"/>
  <c r="AD322" i="14"/>
  <c r="AG322" i="14"/>
  <c r="AJ322" i="14"/>
  <c r="AM322" i="14"/>
  <c r="AP322" i="14"/>
  <c r="AR322" i="14"/>
  <c r="AS322" i="14"/>
  <c r="I323" i="14"/>
  <c r="L323" i="14"/>
  <c r="O323" i="14"/>
  <c r="R323" i="14"/>
  <c r="U323" i="14"/>
  <c r="X323" i="14"/>
  <c r="AA323" i="14"/>
  <c r="AD323" i="14"/>
  <c r="AG323" i="14"/>
  <c r="AJ323" i="14"/>
  <c r="AM323" i="14"/>
  <c r="AP323" i="14"/>
  <c r="AR323" i="14"/>
  <c r="AS323" i="14"/>
  <c r="I324" i="14"/>
  <c r="L324" i="14"/>
  <c r="O324" i="14"/>
  <c r="R324" i="14"/>
  <c r="U324" i="14"/>
  <c r="X324" i="14"/>
  <c r="AA324" i="14"/>
  <c r="AD324" i="14"/>
  <c r="AG324" i="14"/>
  <c r="AJ324" i="14"/>
  <c r="AM324" i="14"/>
  <c r="AP324" i="14"/>
  <c r="AR324" i="14"/>
  <c r="AS324" i="14"/>
  <c r="I325" i="14"/>
  <c r="L325" i="14"/>
  <c r="O325" i="14"/>
  <c r="R325" i="14"/>
  <c r="U325" i="14"/>
  <c r="X325" i="14"/>
  <c r="AA325" i="14"/>
  <c r="AD325" i="14"/>
  <c r="AG325" i="14"/>
  <c r="AJ325" i="14"/>
  <c r="AM325" i="14"/>
  <c r="AP325" i="14"/>
  <c r="AR325" i="14"/>
  <c r="AS325" i="14"/>
  <c r="I326" i="14"/>
  <c r="L326" i="14"/>
  <c r="O326" i="14"/>
  <c r="R326" i="14"/>
  <c r="U326" i="14"/>
  <c r="X326" i="14"/>
  <c r="AA326" i="14"/>
  <c r="AD326" i="14"/>
  <c r="AG326" i="14"/>
  <c r="AJ326" i="14"/>
  <c r="AM326" i="14"/>
  <c r="AP326" i="14"/>
  <c r="AR326" i="14"/>
  <c r="AS326" i="14"/>
  <c r="I327" i="14"/>
  <c r="L327" i="14"/>
  <c r="O327" i="14"/>
  <c r="R327" i="14"/>
  <c r="U327" i="14"/>
  <c r="X327" i="14"/>
  <c r="AA327" i="14"/>
  <c r="AD327" i="14"/>
  <c r="AG327" i="14"/>
  <c r="AJ327" i="14"/>
  <c r="AM327" i="14"/>
  <c r="AP327" i="14"/>
  <c r="AR327" i="14"/>
  <c r="AS327" i="14"/>
  <c r="I328" i="14"/>
  <c r="L328" i="14"/>
  <c r="O328" i="14"/>
  <c r="R328" i="14"/>
  <c r="U328" i="14"/>
  <c r="X328" i="14"/>
  <c r="AA328" i="14"/>
  <c r="AD328" i="14"/>
  <c r="AG328" i="14"/>
  <c r="AJ328" i="14"/>
  <c r="AM328" i="14"/>
  <c r="AP328" i="14"/>
  <c r="AR328" i="14"/>
  <c r="AS328" i="14"/>
  <c r="I329" i="14"/>
  <c r="L329" i="14"/>
  <c r="O329" i="14"/>
  <c r="R329" i="14"/>
  <c r="U329" i="14"/>
  <c r="X329" i="14"/>
  <c r="AA329" i="14"/>
  <c r="AD329" i="14"/>
  <c r="AG329" i="14"/>
  <c r="AJ329" i="14"/>
  <c r="AM329" i="14"/>
  <c r="AP329" i="14"/>
  <c r="AR329" i="14"/>
  <c r="AS329" i="14"/>
  <c r="I330" i="14"/>
  <c r="L330" i="14"/>
  <c r="O330" i="14"/>
  <c r="R330" i="14"/>
  <c r="U330" i="14"/>
  <c r="X330" i="14"/>
  <c r="AA330" i="14"/>
  <c r="AD330" i="14"/>
  <c r="AG330" i="14"/>
  <c r="AJ330" i="14"/>
  <c r="AM330" i="14"/>
  <c r="AP330" i="14"/>
  <c r="AR330" i="14"/>
  <c r="AS330" i="14"/>
  <c r="I331" i="14"/>
  <c r="L331" i="14"/>
  <c r="O331" i="14"/>
  <c r="R331" i="14"/>
  <c r="U331" i="14"/>
  <c r="X331" i="14"/>
  <c r="AA331" i="14"/>
  <c r="AD331" i="14"/>
  <c r="AG331" i="14"/>
  <c r="AJ331" i="14"/>
  <c r="AM331" i="14"/>
  <c r="AP331" i="14"/>
  <c r="AR331" i="14"/>
  <c r="AS331" i="14"/>
  <c r="I332" i="14"/>
  <c r="L332" i="14"/>
  <c r="O332" i="14"/>
  <c r="R332" i="14"/>
  <c r="U332" i="14"/>
  <c r="X332" i="14"/>
  <c r="AA332" i="14"/>
  <c r="AD332" i="14"/>
  <c r="AG332" i="14"/>
  <c r="AJ332" i="14"/>
  <c r="AM332" i="14"/>
  <c r="AP332" i="14"/>
  <c r="AR332" i="14"/>
  <c r="AS332" i="14"/>
  <c r="I333" i="14"/>
  <c r="L333" i="14"/>
  <c r="O333" i="14"/>
  <c r="R333" i="14"/>
  <c r="U333" i="14"/>
  <c r="X333" i="14"/>
  <c r="AA333" i="14"/>
  <c r="AD333" i="14"/>
  <c r="AG333" i="14"/>
  <c r="AJ333" i="14"/>
  <c r="AM333" i="14"/>
  <c r="AP333" i="14"/>
  <c r="AR333" i="14"/>
  <c r="AS333" i="14"/>
  <c r="I334" i="14"/>
  <c r="L334" i="14"/>
  <c r="O334" i="14"/>
  <c r="R334" i="14"/>
  <c r="U334" i="14"/>
  <c r="X334" i="14"/>
  <c r="AA334" i="14"/>
  <c r="AD334" i="14"/>
  <c r="AG334" i="14"/>
  <c r="AJ334" i="14"/>
  <c r="AM334" i="14"/>
  <c r="AP334" i="14"/>
  <c r="AR334" i="14"/>
  <c r="AS334" i="14"/>
  <c r="I335" i="14"/>
  <c r="L335" i="14"/>
  <c r="O335" i="14"/>
  <c r="R335" i="14"/>
  <c r="U335" i="14"/>
  <c r="X335" i="14"/>
  <c r="AA335" i="14"/>
  <c r="AD335" i="14"/>
  <c r="AG335" i="14"/>
  <c r="AJ335" i="14"/>
  <c r="AM335" i="14"/>
  <c r="AP335" i="14"/>
  <c r="AR335" i="14"/>
  <c r="AS335" i="14"/>
  <c r="I336" i="14"/>
  <c r="L336" i="14"/>
  <c r="O336" i="14"/>
  <c r="R336" i="14"/>
  <c r="U336" i="14"/>
  <c r="X336" i="14"/>
  <c r="AA336" i="14"/>
  <c r="AD336" i="14"/>
  <c r="AG336" i="14"/>
  <c r="AJ336" i="14"/>
  <c r="AM336" i="14"/>
  <c r="AP336" i="14"/>
  <c r="AR336" i="14"/>
  <c r="AS336" i="14"/>
  <c r="I337" i="14"/>
  <c r="L337" i="14"/>
  <c r="O337" i="14"/>
  <c r="R337" i="14"/>
  <c r="U337" i="14"/>
  <c r="X337" i="14"/>
  <c r="AA337" i="14"/>
  <c r="AD337" i="14"/>
  <c r="AG337" i="14"/>
  <c r="AJ337" i="14"/>
  <c r="AM337" i="14"/>
  <c r="AP337" i="14"/>
  <c r="AR337" i="14"/>
  <c r="AS337" i="14"/>
  <c r="I338" i="14"/>
  <c r="L338" i="14"/>
  <c r="O338" i="14"/>
  <c r="R338" i="14"/>
  <c r="U338" i="14"/>
  <c r="X338" i="14"/>
  <c r="AA338" i="14"/>
  <c r="AD338" i="14"/>
  <c r="AG338" i="14"/>
  <c r="AJ338" i="14"/>
  <c r="AM338" i="14"/>
  <c r="AP338" i="14"/>
  <c r="AR338" i="14"/>
  <c r="AS338" i="14"/>
  <c r="I339" i="14"/>
  <c r="L339" i="14"/>
  <c r="O339" i="14"/>
  <c r="R339" i="14"/>
  <c r="U339" i="14"/>
  <c r="X339" i="14"/>
  <c r="AA339" i="14"/>
  <c r="AD339" i="14"/>
  <c r="AG339" i="14"/>
  <c r="AJ339" i="14"/>
  <c r="AM339" i="14"/>
  <c r="AP339" i="14"/>
  <c r="AR339" i="14"/>
  <c r="AS339" i="14"/>
  <c r="I340" i="14"/>
  <c r="L340" i="14"/>
  <c r="O340" i="14"/>
  <c r="R340" i="14"/>
  <c r="U340" i="14"/>
  <c r="X340" i="14"/>
  <c r="AA340" i="14"/>
  <c r="AD340" i="14"/>
  <c r="AG340" i="14"/>
  <c r="AJ340" i="14"/>
  <c r="AM340" i="14"/>
  <c r="AP340" i="14"/>
  <c r="AR340" i="14"/>
  <c r="AS340" i="14"/>
  <c r="I341" i="14"/>
  <c r="L341" i="14"/>
  <c r="O341" i="14"/>
  <c r="R341" i="14"/>
  <c r="U341" i="14"/>
  <c r="X341" i="14"/>
  <c r="AA341" i="14"/>
  <c r="AD341" i="14"/>
  <c r="AG341" i="14"/>
  <c r="AJ341" i="14"/>
  <c r="AM341" i="14"/>
  <c r="AP341" i="14"/>
  <c r="AR341" i="14"/>
  <c r="AS341" i="14"/>
  <c r="I342" i="14"/>
  <c r="L342" i="14"/>
  <c r="O342" i="14"/>
  <c r="R342" i="14"/>
  <c r="U342" i="14"/>
  <c r="X342" i="14"/>
  <c r="AA342" i="14"/>
  <c r="AD342" i="14"/>
  <c r="AG342" i="14"/>
  <c r="AJ342" i="14"/>
  <c r="AM342" i="14"/>
  <c r="AP342" i="14"/>
  <c r="AR342" i="14"/>
  <c r="AS342" i="14"/>
  <c r="I343" i="14"/>
  <c r="L343" i="14"/>
  <c r="O343" i="14"/>
  <c r="R343" i="14"/>
  <c r="U343" i="14"/>
  <c r="X343" i="14"/>
  <c r="AA343" i="14"/>
  <c r="AD343" i="14"/>
  <c r="AG343" i="14"/>
  <c r="AJ343" i="14"/>
  <c r="AM343" i="14"/>
  <c r="AP343" i="14"/>
  <c r="AR343" i="14"/>
  <c r="AS343" i="14"/>
  <c r="I344" i="14"/>
  <c r="L344" i="14"/>
  <c r="O344" i="14"/>
  <c r="R344" i="14"/>
  <c r="U344" i="14"/>
  <c r="X344" i="14"/>
  <c r="AA344" i="14"/>
  <c r="AD344" i="14"/>
  <c r="AG344" i="14"/>
  <c r="AJ344" i="14"/>
  <c r="AM344" i="14"/>
  <c r="AP344" i="14"/>
  <c r="AR344" i="14"/>
  <c r="AS344" i="14"/>
  <c r="I345" i="14"/>
  <c r="L345" i="14"/>
  <c r="O345" i="14"/>
  <c r="R345" i="14"/>
  <c r="U345" i="14"/>
  <c r="X345" i="14"/>
  <c r="AA345" i="14"/>
  <c r="AD345" i="14"/>
  <c r="AG345" i="14"/>
  <c r="AJ345" i="14"/>
  <c r="AM345" i="14"/>
  <c r="AP345" i="14"/>
  <c r="AR345" i="14"/>
  <c r="AS345" i="14"/>
  <c r="I346" i="14"/>
  <c r="L346" i="14"/>
  <c r="O346" i="14"/>
  <c r="R346" i="14"/>
  <c r="U346" i="14"/>
  <c r="X346" i="14"/>
  <c r="AA346" i="14"/>
  <c r="AD346" i="14"/>
  <c r="AG346" i="14"/>
  <c r="AJ346" i="14"/>
  <c r="AM346" i="14"/>
  <c r="AP346" i="14"/>
  <c r="AR346" i="14"/>
  <c r="AS346" i="14" s="1"/>
  <c r="I347" i="14"/>
  <c r="L347" i="14"/>
  <c r="O347" i="14"/>
  <c r="R347" i="14"/>
  <c r="U347" i="14"/>
  <c r="X347" i="14"/>
  <c r="AA347" i="14"/>
  <c r="AD347" i="14"/>
  <c r="AG347" i="14"/>
  <c r="AJ347" i="14"/>
  <c r="AM347" i="14"/>
  <c r="AP347" i="14"/>
  <c r="AR347" i="14"/>
  <c r="AS347" i="14"/>
  <c r="I348" i="14"/>
  <c r="L348" i="14"/>
  <c r="O348" i="14"/>
  <c r="R348" i="14"/>
  <c r="U348" i="14"/>
  <c r="X348" i="14"/>
  <c r="AA348" i="14"/>
  <c r="AD348" i="14"/>
  <c r="AG348" i="14"/>
  <c r="AJ348" i="14"/>
  <c r="AM348" i="14"/>
  <c r="AP348" i="14"/>
  <c r="AR348" i="14"/>
  <c r="AS348" i="14" s="1"/>
  <c r="I349" i="14"/>
  <c r="L349" i="14"/>
  <c r="O349" i="14"/>
  <c r="R349" i="14"/>
  <c r="U349" i="14"/>
  <c r="X349" i="14"/>
  <c r="AA349" i="14"/>
  <c r="AD349" i="14"/>
  <c r="AG349" i="14"/>
  <c r="AJ349" i="14"/>
  <c r="AM349" i="14"/>
  <c r="AP349" i="14"/>
  <c r="AR349" i="14"/>
  <c r="AS349" i="14"/>
  <c r="I350" i="14"/>
  <c r="L350" i="14"/>
  <c r="O350" i="14"/>
  <c r="R350" i="14"/>
  <c r="U350" i="14"/>
  <c r="X350" i="14"/>
  <c r="AA350" i="14"/>
  <c r="AD350" i="14"/>
  <c r="AG350" i="14"/>
  <c r="AJ350" i="14"/>
  <c r="AM350" i="14"/>
  <c r="AP350" i="14"/>
  <c r="AR350" i="14"/>
  <c r="AS350" i="14" s="1"/>
  <c r="I351" i="14"/>
  <c r="L351" i="14"/>
  <c r="O351" i="14"/>
  <c r="R351" i="14"/>
  <c r="U351" i="14"/>
  <c r="X351" i="14"/>
  <c r="AA351" i="14"/>
  <c r="AD351" i="14"/>
  <c r="AG351" i="14"/>
  <c r="AJ351" i="14"/>
  <c r="AM351" i="14"/>
  <c r="AP351" i="14"/>
  <c r="AR351" i="14"/>
  <c r="AS351" i="14"/>
  <c r="I352" i="14"/>
  <c r="L352" i="14"/>
  <c r="O352" i="14"/>
  <c r="R352" i="14"/>
  <c r="U352" i="14"/>
  <c r="X352" i="14"/>
  <c r="AA352" i="14"/>
  <c r="AD352" i="14"/>
  <c r="AG352" i="14"/>
  <c r="AJ352" i="14"/>
  <c r="AM352" i="14"/>
  <c r="AP352" i="14"/>
  <c r="AR352" i="14"/>
  <c r="AS352" i="14" s="1"/>
  <c r="I353" i="14"/>
  <c r="L353" i="14"/>
  <c r="O353" i="14"/>
  <c r="R353" i="14"/>
  <c r="U353" i="14"/>
  <c r="X353" i="14"/>
  <c r="AA353" i="14"/>
  <c r="AD353" i="14"/>
  <c r="AG353" i="14"/>
  <c r="AJ353" i="14"/>
  <c r="AM353" i="14"/>
  <c r="AP353" i="14"/>
  <c r="AR353" i="14"/>
  <c r="AS353" i="14"/>
  <c r="I354" i="14"/>
  <c r="L354" i="14"/>
  <c r="O354" i="14"/>
  <c r="R354" i="14"/>
  <c r="U354" i="14"/>
  <c r="X354" i="14"/>
  <c r="AA354" i="14"/>
  <c r="AD354" i="14"/>
  <c r="AG354" i="14"/>
  <c r="AJ354" i="14"/>
  <c r="AM354" i="14"/>
  <c r="AP354" i="14"/>
  <c r="AR354" i="14"/>
  <c r="AS354" i="14" s="1"/>
  <c r="I355" i="14"/>
  <c r="L355" i="14"/>
  <c r="O355" i="14"/>
  <c r="R355" i="14"/>
  <c r="U355" i="14"/>
  <c r="X355" i="14"/>
  <c r="AA355" i="14"/>
  <c r="AD355" i="14"/>
  <c r="AG355" i="14"/>
  <c r="AJ355" i="14"/>
  <c r="AM355" i="14"/>
  <c r="AP355" i="14"/>
  <c r="AR355" i="14"/>
  <c r="AS355" i="14"/>
  <c r="I356" i="14"/>
  <c r="L356" i="14"/>
  <c r="O356" i="14"/>
  <c r="R356" i="14"/>
  <c r="U356" i="14"/>
  <c r="X356" i="14"/>
  <c r="AA356" i="14"/>
  <c r="AD356" i="14"/>
  <c r="AG356" i="14"/>
  <c r="AJ356" i="14"/>
  <c r="AM356" i="14"/>
  <c r="AP356" i="14"/>
  <c r="AR356" i="14"/>
  <c r="AS356" i="14" s="1"/>
  <c r="I357" i="14"/>
  <c r="L357" i="14"/>
  <c r="O357" i="14"/>
  <c r="R357" i="14"/>
  <c r="U357" i="14"/>
  <c r="X357" i="14"/>
  <c r="AA357" i="14"/>
  <c r="AD357" i="14"/>
  <c r="AG357" i="14"/>
  <c r="AJ357" i="14"/>
  <c r="AM357" i="14"/>
  <c r="AP357" i="14"/>
  <c r="AR357" i="14"/>
  <c r="AS357" i="14"/>
  <c r="I358" i="14"/>
  <c r="L358" i="14"/>
  <c r="O358" i="14"/>
  <c r="R358" i="14"/>
  <c r="U358" i="14"/>
  <c r="X358" i="14"/>
  <c r="AA358" i="14"/>
  <c r="AD358" i="14"/>
  <c r="AG358" i="14"/>
  <c r="AJ358" i="14"/>
  <c r="AM358" i="14"/>
  <c r="AP358" i="14"/>
  <c r="AR358" i="14"/>
  <c r="AS358" i="14" s="1"/>
  <c r="I359" i="14"/>
  <c r="L359" i="14"/>
  <c r="O359" i="14"/>
  <c r="R359" i="14"/>
  <c r="U359" i="14"/>
  <c r="X359" i="14"/>
  <c r="AA359" i="14"/>
  <c r="AD359" i="14"/>
  <c r="AG359" i="14"/>
  <c r="AJ359" i="14"/>
  <c r="AM359" i="14"/>
  <c r="AP359" i="14"/>
  <c r="AR359" i="14"/>
  <c r="AS359" i="14"/>
  <c r="I360" i="14"/>
  <c r="L360" i="14"/>
  <c r="O360" i="14"/>
  <c r="R360" i="14"/>
  <c r="U360" i="14"/>
  <c r="X360" i="14"/>
  <c r="AA360" i="14"/>
  <c r="AD360" i="14"/>
  <c r="AG360" i="14"/>
  <c r="AJ360" i="14"/>
  <c r="AM360" i="14"/>
  <c r="AP360" i="14"/>
  <c r="AR360" i="14"/>
  <c r="AS360" i="14" s="1"/>
  <c r="I361" i="14"/>
  <c r="L361" i="14"/>
  <c r="O361" i="14"/>
  <c r="R361" i="14"/>
  <c r="U361" i="14"/>
  <c r="X361" i="14"/>
  <c r="AA361" i="14"/>
  <c r="AD361" i="14"/>
  <c r="AG361" i="14"/>
  <c r="AJ361" i="14"/>
  <c r="AM361" i="14"/>
  <c r="AP361" i="14"/>
  <c r="AR361" i="14"/>
  <c r="AS361" i="14"/>
  <c r="I362" i="14"/>
  <c r="L362" i="14"/>
  <c r="O362" i="14"/>
  <c r="R362" i="14"/>
  <c r="U362" i="14"/>
  <c r="X362" i="14"/>
  <c r="AA362" i="14"/>
  <c r="AD362" i="14"/>
  <c r="AG362" i="14"/>
  <c r="AJ362" i="14"/>
  <c r="AM362" i="14"/>
  <c r="AP362" i="14"/>
  <c r="AR362" i="14"/>
  <c r="AS362" i="14" s="1"/>
  <c r="I363" i="14"/>
  <c r="L363" i="14"/>
  <c r="O363" i="14"/>
  <c r="R363" i="14"/>
  <c r="U363" i="14"/>
  <c r="X363" i="14"/>
  <c r="AA363" i="14"/>
  <c r="AD363" i="14"/>
  <c r="AG363" i="14"/>
  <c r="AJ363" i="14"/>
  <c r="AM363" i="14"/>
  <c r="AP363" i="14"/>
  <c r="AR363" i="14"/>
  <c r="AS363" i="14"/>
  <c r="I364" i="14"/>
  <c r="L364" i="14"/>
  <c r="O364" i="14"/>
  <c r="R364" i="14"/>
  <c r="U364" i="14"/>
  <c r="X364" i="14"/>
  <c r="AA364" i="14"/>
  <c r="AD364" i="14"/>
  <c r="AG364" i="14"/>
  <c r="AJ364" i="14"/>
  <c r="AM364" i="14"/>
  <c r="AP364" i="14"/>
  <c r="AR364" i="14"/>
  <c r="AS364" i="14" s="1"/>
  <c r="I365" i="14"/>
  <c r="L365" i="14"/>
  <c r="O365" i="14"/>
  <c r="R365" i="14"/>
  <c r="U365" i="14"/>
  <c r="X365" i="14"/>
  <c r="AA365" i="14"/>
  <c r="AD365" i="14"/>
  <c r="AG365" i="14"/>
  <c r="AJ365" i="14"/>
  <c r="AM365" i="14"/>
  <c r="AP365" i="14"/>
  <c r="AR365" i="14"/>
  <c r="AS365" i="14"/>
  <c r="I366" i="14"/>
  <c r="L366" i="14"/>
  <c r="O366" i="14"/>
  <c r="R366" i="14"/>
  <c r="U366" i="14"/>
  <c r="X366" i="14"/>
  <c r="AA366" i="14"/>
  <c r="AD366" i="14"/>
  <c r="AG366" i="14"/>
  <c r="AJ366" i="14"/>
  <c r="AM366" i="14"/>
  <c r="AP366" i="14"/>
  <c r="AR366" i="14"/>
  <c r="AS366" i="14" s="1"/>
  <c r="I367" i="14"/>
  <c r="L367" i="14"/>
  <c r="O367" i="14"/>
  <c r="R367" i="14"/>
  <c r="U367" i="14"/>
  <c r="X367" i="14"/>
  <c r="AA367" i="14"/>
  <c r="AD367" i="14"/>
  <c r="AG367" i="14"/>
  <c r="AJ367" i="14"/>
  <c r="AM367" i="14"/>
  <c r="AP367" i="14"/>
  <c r="AR367" i="14"/>
  <c r="AS367" i="14"/>
  <c r="I368" i="14"/>
  <c r="L368" i="14"/>
  <c r="O368" i="14"/>
  <c r="R368" i="14"/>
  <c r="U368" i="14"/>
  <c r="X368" i="14"/>
  <c r="AA368" i="14"/>
  <c r="AD368" i="14"/>
  <c r="AG368" i="14"/>
  <c r="AJ368" i="14"/>
  <c r="AM368" i="14"/>
  <c r="AP368" i="14"/>
  <c r="AR368" i="14"/>
  <c r="AS368" i="14" s="1"/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2" i="2"/>
  <c r="AL6" i="1" l="1"/>
  <c r="AM6" i="1" s="1"/>
  <c r="AL7" i="1"/>
  <c r="AM7" i="1" s="1"/>
  <c r="AL8" i="1"/>
  <c r="AM8" i="1" s="1"/>
  <c r="AL9" i="1"/>
  <c r="AM9" i="1" s="1"/>
  <c r="AL10" i="1"/>
  <c r="AM10" i="1" s="1"/>
  <c r="AL11" i="1"/>
  <c r="AM11" i="1" s="1"/>
  <c r="AL12" i="1"/>
  <c r="AM12" i="1" s="1"/>
  <c r="AL13" i="1"/>
  <c r="AM13" i="1" s="1"/>
  <c r="AL14" i="1"/>
  <c r="AM14" i="1" s="1"/>
  <c r="AL15" i="1"/>
  <c r="AM15" i="1" s="1"/>
  <c r="AL16" i="1"/>
  <c r="AM16" i="1" s="1"/>
  <c r="AL17" i="1"/>
  <c r="AM17" i="1" s="1"/>
  <c r="AL18" i="1"/>
  <c r="AM18" i="1" s="1"/>
  <c r="AL19" i="1"/>
  <c r="AM19" i="1" s="1"/>
  <c r="AL20" i="1"/>
  <c r="AM20" i="1" s="1"/>
  <c r="AL21" i="1"/>
  <c r="AM21" i="1" s="1"/>
  <c r="AL22" i="1"/>
  <c r="AM22" i="1" s="1"/>
  <c r="AL23" i="1"/>
  <c r="AM23" i="1" s="1"/>
  <c r="AL24" i="1"/>
  <c r="AM24" i="1" s="1"/>
  <c r="AL25" i="1"/>
  <c r="AM25" i="1" s="1"/>
  <c r="AL26" i="1"/>
  <c r="AM26" i="1" s="1"/>
  <c r="AL27" i="1"/>
  <c r="AM27" i="1" s="1"/>
  <c r="AL28" i="1"/>
  <c r="AM28" i="1" s="1"/>
  <c r="AL29" i="1"/>
  <c r="AM29" i="1" s="1"/>
  <c r="AL30" i="1"/>
  <c r="AM30" i="1" s="1"/>
  <c r="AL31" i="1"/>
  <c r="AM31" i="1" s="1"/>
  <c r="AL32" i="1"/>
  <c r="AM32" i="1" s="1"/>
  <c r="AL33" i="1"/>
  <c r="AM33" i="1" s="1"/>
  <c r="AL34" i="1"/>
  <c r="AM34" i="1" s="1"/>
  <c r="AL35" i="1"/>
  <c r="AM35" i="1" s="1"/>
  <c r="AL36" i="1"/>
  <c r="AM36" i="1" s="1"/>
  <c r="AL37" i="1"/>
  <c r="AM37" i="1"/>
  <c r="AL38" i="1"/>
  <c r="AM38" i="1" s="1"/>
  <c r="AL39" i="1"/>
  <c r="AM39" i="1" s="1"/>
  <c r="AL40" i="1"/>
  <c r="AM40" i="1" s="1"/>
  <c r="AL41" i="1"/>
  <c r="AM41" i="1" s="1"/>
  <c r="AL42" i="1"/>
  <c r="AM42" i="1" s="1"/>
  <c r="AL43" i="1"/>
  <c r="AM43" i="1" s="1"/>
  <c r="AL44" i="1"/>
  <c r="AM44" i="1" s="1"/>
  <c r="AL45" i="1"/>
  <c r="AM45" i="1" s="1"/>
  <c r="AL46" i="1"/>
  <c r="AM46" i="1" s="1"/>
  <c r="AL47" i="1"/>
  <c r="AM47" i="1" s="1"/>
  <c r="AL48" i="1"/>
  <c r="AM48" i="1" s="1"/>
  <c r="AL49" i="1"/>
  <c r="AM49" i="1" s="1"/>
  <c r="AL50" i="1"/>
  <c r="AM50" i="1" s="1"/>
  <c r="AL51" i="1"/>
  <c r="AM51" i="1" s="1"/>
  <c r="AL52" i="1"/>
  <c r="AM52" i="1" s="1"/>
  <c r="AL53" i="1"/>
  <c r="AM53" i="1"/>
  <c r="AL54" i="1"/>
  <c r="AM54" i="1" s="1"/>
  <c r="AL55" i="1"/>
  <c r="AM55" i="1" s="1"/>
  <c r="AL56" i="1"/>
  <c r="AM56" i="1" s="1"/>
  <c r="AL57" i="1"/>
  <c r="AM57" i="1" s="1"/>
  <c r="AL58" i="1"/>
  <c r="AM58" i="1" s="1"/>
  <c r="AL59" i="1"/>
  <c r="AM59" i="1" s="1"/>
  <c r="AL60" i="1"/>
  <c r="AM60" i="1" s="1"/>
  <c r="AL61" i="1"/>
  <c r="AM61" i="1" s="1"/>
  <c r="AL62" i="1"/>
  <c r="AM62" i="1" s="1"/>
  <c r="AL63" i="1"/>
  <c r="AM63" i="1" s="1"/>
  <c r="AL64" i="1"/>
  <c r="AM64" i="1" s="1"/>
  <c r="AL65" i="1"/>
  <c r="AM65" i="1" s="1"/>
  <c r="AL66" i="1"/>
  <c r="AM66" i="1" s="1"/>
  <c r="AL67" i="1"/>
  <c r="AM67" i="1" s="1"/>
  <c r="AL68" i="1"/>
  <c r="AM68" i="1" s="1"/>
  <c r="AL69" i="1"/>
  <c r="AM69" i="1" s="1"/>
  <c r="AL70" i="1"/>
  <c r="AM70" i="1" s="1"/>
  <c r="AL71" i="1"/>
  <c r="AM71" i="1" s="1"/>
  <c r="AL72" i="1"/>
  <c r="AM72" i="1" s="1"/>
  <c r="AL73" i="1"/>
  <c r="AM73" i="1" s="1"/>
  <c r="AL74" i="1"/>
  <c r="AM74" i="1" s="1"/>
  <c r="AL75" i="1"/>
  <c r="AM75" i="1" s="1"/>
  <c r="AL76" i="1"/>
  <c r="AM76" i="1" s="1"/>
  <c r="AL77" i="1"/>
  <c r="AM77" i="1" s="1"/>
  <c r="AL78" i="1"/>
  <c r="AM78" i="1" s="1"/>
  <c r="AL79" i="1"/>
  <c r="AM79" i="1" s="1"/>
  <c r="AL80" i="1"/>
  <c r="AM80" i="1" s="1"/>
  <c r="AL81" i="1"/>
  <c r="AM81" i="1" s="1"/>
  <c r="AL82" i="1"/>
  <c r="AM82" i="1" s="1"/>
  <c r="AL83" i="1"/>
  <c r="AM83" i="1" s="1"/>
  <c r="AL84" i="1"/>
  <c r="AM84" i="1" s="1"/>
  <c r="AL85" i="1"/>
  <c r="AM85" i="1" s="1"/>
  <c r="AL86" i="1"/>
  <c r="AM86" i="1" s="1"/>
  <c r="AL87" i="1"/>
  <c r="AM87" i="1" s="1"/>
  <c r="AL88" i="1"/>
  <c r="AM88" i="1" s="1"/>
  <c r="AL89" i="1"/>
  <c r="AM89" i="1" s="1"/>
  <c r="AL90" i="1"/>
  <c r="AM90" i="1" s="1"/>
  <c r="AL91" i="1"/>
  <c r="AM91" i="1" s="1"/>
  <c r="AL92" i="1"/>
  <c r="AM92" i="1" s="1"/>
  <c r="AL93" i="1"/>
  <c r="AM93" i="1" s="1"/>
  <c r="AL94" i="1"/>
  <c r="AM94" i="1" s="1"/>
  <c r="AL95" i="1"/>
  <c r="AM95" i="1" s="1"/>
  <c r="AL96" i="1"/>
  <c r="AM96" i="1" s="1"/>
  <c r="AL97" i="1"/>
  <c r="AM97" i="1" s="1"/>
  <c r="AL98" i="1"/>
  <c r="AM98" i="1" s="1"/>
  <c r="AL99" i="1"/>
  <c r="AM99" i="1" s="1"/>
  <c r="AL100" i="1"/>
  <c r="AM100" i="1" s="1"/>
  <c r="AL101" i="1"/>
  <c r="AM101" i="1" s="1"/>
  <c r="AL102" i="1"/>
  <c r="AM102" i="1" s="1"/>
  <c r="AL103" i="1"/>
  <c r="AM103" i="1" s="1"/>
  <c r="AL104" i="1"/>
  <c r="AM104" i="1" s="1"/>
  <c r="AL105" i="1"/>
  <c r="AM105" i="1" s="1"/>
  <c r="AL106" i="1"/>
  <c r="AM106" i="1" s="1"/>
  <c r="AL107" i="1"/>
  <c r="AM107" i="1" s="1"/>
  <c r="AL108" i="1"/>
  <c r="AM108" i="1" s="1"/>
  <c r="AL109" i="1"/>
  <c r="AM109" i="1" s="1"/>
  <c r="AL110" i="1"/>
  <c r="AM110" i="1" s="1"/>
  <c r="AL111" i="1"/>
  <c r="AM111" i="1" s="1"/>
  <c r="AL112" i="1"/>
  <c r="AM112" i="1" s="1"/>
  <c r="AL113" i="1"/>
  <c r="AM113" i="1" s="1"/>
  <c r="AL114" i="1"/>
  <c r="AM114" i="1" s="1"/>
  <c r="AL115" i="1"/>
  <c r="AM115" i="1" s="1"/>
  <c r="AL116" i="1"/>
  <c r="AM116" i="1" s="1"/>
  <c r="AL117" i="1"/>
  <c r="AM117" i="1" s="1"/>
  <c r="AL118" i="1"/>
  <c r="AM118" i="1" s="1"/>
  <c r="AL119" i="1"/>
  <c r="AM119" i="1" s="1"/>
  <c r="AL120" i="1"/>
  <c r="AM120" i="1" s="1"/>
  <c r="AL121" i="1"/>
  <c r="AM121" i="1" s="1"/>
  <c r="AL122" i="1"/>
  <c r="AM122" i="1" s="1"/>
  <c r="AL123" i="1"/>
  <c r="AM123" i="1" s="1"/>
  <c r="AL124" i="1"/>
  <c r="AM124" i="1" s="1"/>
  <c r="AL125" i="1"/>
  <c r="AM125" i="1" s="1"/>
  <c r="AL126" i="1"/>
  <c r="AM126" i="1" s="1"/>
  <c r="AL127" i="1"/>
  <c r="AM127" i="1" s="1"/>
  <c r="AL128" i="1"/>
  <c r="AM128" i="1" s="1"/>
  <c r="AL129" i="1"/>
  <c r="AM129" i="1" s="1"/>
  <c r="AL130" i="1"/>
  <c r="AM130" i="1" s="1"/>
  <c r="AL131" i="1"/>
  <c r="AM131" i="1" s="1"/>
  <c r="AL132" i="1"/>
  <c r="AM132" i="1" s="1"/>
  <c r="AL133" i="1"/>
  <c r="AM133" i="1"/>
  <c r="AL134" i="1"/>
  <c r="AM134" i="1" s="1"/>
  <c r="AL135" i="1"/>
  <c r="AM135" i="1" s="1"/>
  <c r="AL136" i="1"/>
  <c r="AM136" i="1" s="1"/>
  <c r="AL137" i="1"/>
  <c r="AM137" i="1" s="1"/>
  <c r="AL138" i="1"/>
  <c r="AM138" i="1" s="1"/>
  <c r="AL139" i="1"/>
  <c r="AM139" i="1" s="1"/>
  <c r="AL140" i="1"/>
  <c r="AM140" i="1" s="1"/>
  <c r="AL141" i="1"/>
  <c r="AM141" i="1" s="1"/>
  <c r="AL142" i="1"/>
  <c r="AM142" i="1" s="1"/>
  <c r="AL143" i="1"/>
  <c r="AM143" i="1" s="1"/>
  <c r="AL144" i="1"/>
  <c r="AM144" i="1" s="1"/>
  <c r="AL145" i="1"/>
  <c r="AM145" i="1" s="1"/>
  <c r="AL146" i="1"/>
  <c r="AM146" i="1" s="1"/>
  <c r="AL147" i="1"/>
  <c r="AM147" i="1" s="1"/>
  <c r="AL148" i="1"/>
  <c r="AM148" i="1" s="1"/>
  <c r="AL149" i="1"/>
  <c r="AM149" i="1" s="1"/>
  <c r="AL150" i="1"/>
  <c r="AM150" i="1" s="1"/>
  <c r="AL151" i="1"/>
  <c r="AM151" i="1"/>
  <c r="AL152" i="1"/>
  <c r="AM152" i="1" s="1"/>
  <c r="AL153" i="1"/>
  <c r="AM153" i="1" s="1"/>
  <c r="AL154" i="1"/>
  <c r="AM154" i="1" s="1"/>
  <c r="AL155" i="1"/>
  <c r="AM155" i="1" s="1"/>
  <c r="AL156" i="1"/>
  <c r="AM156" i="1" s="1"/>
  <c r="AL157" i="1"/>
  <c r="AM157" i="1" s="1"/>
  <c r="AL158" i="1"/>
  <c r="AM158" i="1" s="1"/>
  <c r="AL159" i="1"/>
  <c r="AM159" i="1" s="1"/>
  <c r="AL160" i="1"/>
  <c r="AM160" i="1" s="1"/>
  <c r="AL161" i="1"/>
  <c r="AM161" i="1" s="1"/>
  <c r="AL162" i="1"/>
  <c r="AM162" i="1" s="1"/>
  <c r="AL163" i="1"/>
  <c r="AM163" i="1" s="1"/>
  <c r="AL164" i="1"/>
  <c r="AM164" i="1" s="1"/>
  <c r="AL165" i="1"/>
  <c r="AM165" i="1" s="1"/>
  <c r="AL166" i="1"/>
  <c r="AM166" i="1" s="1"/>
  <c r="AL167" i="1"/>
  <c r="AM167" i="1" s="1"/>
  <c r="AL168" i="1"/>
  <c r="AM168" i="1" s="1"/>
  <c r="AL169" i="1"/>
  <c r="AM169" i="1" s="1"/>
  <c r="AL170" i="1"/>
  <c r="AM170" i="1" s="1"/>
  <c r="AL171" i="1"/>
  <c r="AM171" i="1" s="1"/>
  <c r="AL172" i="1"/>
  <c r="AM172" i="1" s="1"/>
  <c r="AL173" i="1"/>
  <c r="AM173" i="1" s="1"/>
  <c r="AL174" i="1"/>
  <c r="AM174" i="1" s="1"/>
  <c r="AL175" i="1"/>
  <c r="AM175" i="1" s="1"/>
  <c r="AL176" i="1"/>
  <c r="AM176" i="1" s="1"/>
  <c r="AL177" i="1"/>
  <c r="AM177" i="1" s="1"/>
  <c r="AL178" i="1"/>
  <c r="AM178" i="1" s="1"/>
  <c r="AL179" i="1"/>
  <c r="AM179" i="1"/>
  <c r="AL180" i="1"/>
  <c r="AM180" i="1" s="1"/>
  <c r="AL181" i="1"/>
  <c r="AM181" i="1" s="1"/>
  <c r="AL182" i="1"/>
  <c r="AM182" i="1" s="1"/>
  <c r="AL183" i="1"/>
  <c r="AM183" i="1" s="1"/>
  <c r="AL184" i="1"/>
  <c r="AM184" i="1" s="1"/>
  <c r="AL185" i="1"/>
  <c r="AM185" i="1"/>
  <c r="AL186" i="1"/>
  <c r="AM186" i="1" s="1"/>
  <c r="AL187" i="1"/>
  <c r="AM187" i="1" s="1"/>
  <c r="AL188" i="1"/>
  <c r="AM188" i="1" s="1"/>
  <c r="AL189" i="1"/>
  <c r="AM189" i="1" s="1"/>
  <c r="AL190" i="1"/>
  <c r="AM190" i="1" s="1"/>
  <c r="AL191" i="1"/>
  <c r="AM191" i="1"/>
  <c r="AL192" i="1"/>
  <c r="AM192" i="1" s="1"/>
  <c r="AL193" i="1"/>
  <c r="AM193" i="1" s="1"/>
  <c r="AL194" i="1"/>
  <c r="AM194" i="1" s="1"/>
  <c r="AL195" i="1"/>
  <c r="AM195" i="1" s="1"/>
  <c r="AL196" i="1"/>
  <c r="AM196" i="1" s="1"/>
  <c r="AL197" i="1"/>
  <c r="AM197" i="1" s="1"/>
  <c r="AL198" i="1"/>
  <c r="AM198" i="1" s="1"/>
  <c r="AL199" i="1"/>
  <c r="AM199" i="1" s="1"/>
  <c r="AL200" i="1"/>
  <c r="AM200" i="1" s="1"/>
  <c r="AL201" i="1"/>
  <c r="AM201" i="1" s="1"/>
  <c r="AL202" i="1"/>
  <c r="AM202" i="1" s="1"/>
  <c r="AL203" i="1"/>
  <c r="AM203" i="1" s="1"/>
  <c r="AL204" i="1"/>
  <c r="AM204" i="1" s="1"/>
  <c r="AL205" i="1"/>
  <c r="AM205" i="1" s="1"/>
  <c r="AL206" i="1"/>
  <c r="AM206" i="1" s="1"/>
  <c r="AL207" i="1"/>
  <c r="AM207" i="1" s="1"/>
  <c r="AL208" i="1"/>
  <c r="AM208" i="1" s="1"/>
  <c r="AL209" i="1"/>
  <c r="AM209" i="1" s="1"/>
  <c r="AL210" i="1"/>
  <c r="AM210" i="1" s="1"/>
  <c r="AL211" i="1"/>
  <c r="AM211" i="1" s="1"/>
  <c r="AL212" i="1"/>
  <c r="AM212" i="1" s="1"/>
  <c r="AL213" i="1"/>
  <c r="AM213" i="1" s="1"/>
  <c r="AL214" i="1"/>
  <c r="AM214" i="1" s="1"/>
  <c r="AL215" i="1"/>
  <c r="AM215" i="1" s="1"/>
  <c r="AL216" i="1"/>
  <c r="AM216" i="1" s="1"/>
  <c r="AL217" i="1"/>
  <c r="AM217" i="1"/>
  <c r="AL218" i="1"/>
  <c r="AM218" i="1" s="1"/>
  <c r="AL219" i="1"/>
  <c r="AM219" i="1" s="1"/>
  <c r="AL220" i="1"/>
  <c r="AM220" i="1" s="1"/>
  <c r="AL221" i="1"/>
  <c r="AM221" i="1" s="1"/>
  <c r="AL222" i="1"/>
  <c r="AM222" i="1" s="1"/>
  <c r="AL223" i="1"/>
  <c r="AM223" i="1" s="1"/>
  <c r="AL224" i="1"/>
  <c r="AM224" i="1" s="1"/>
  <c r="AL225" i="1"/>
  <c r="AM225" i="1" s="1"/>
  <c r="AL226" i="1"/>
  <c r="AM226" i="1" s="1"/>
  <c r="AL227" i="1"/>
  <c r="AM227" i="1" s="1"/>
  <c r="AL228" i="1"/>
  <c r="AM228" i="1" s="1"/>
  <c r="AL229" i="1"/>
  <c r="AM229" i="1" s="1"/>
  <c r="AL230" i="1"/>
  <c r="AM230" i="1" s="1"/>
  <c r="AL231" i="1"/>
  <c r="AM231" i="1" s="1"/>
  <c r="AL232" i="1"/>
  <c r="AM232" i="1" s="1"/>
  <c r="AL233" i="1"/>
  <c r="AM233" i="1" s="1"/>
  <c r="AL234" i="1"/>
  <c r="AM234" i="1" s="1"/>
  <c r="AL235" i="1"/>
  <c r="AM235" i="1" s="1"/>
  <c r="AL236" i="1"/>
  <c r="AM236" i="1" s="1"/>
  <c r="AL237" i="1"/>
  <c r="AM237" i="1" s="1"/>
  <c r="AL238" i="1"/>
  <c r="AM238" i="1" s="1"/>
  <c r="AL239" i="1"/>
  <c r="AM239" i="1" s="1"/>
  <c r="AL240" i="1"/>
  <c r="AM240" i="1" s="1"/>
  <c r="AL241" i="1"/>
  <c r="AM241" i="1" s="1"/>
  <c r="AL242" i="1"/>
  <c r="AM242" i="1" s="1"/>
  <c r="AL243" i="1"/>
  <c r="AM243" i="1"/>
  <c r="AL244" i="1"/>
  <c r="AM244" i="1" s="1"/>
  <c r="AL245" i="1"/>
  <c r="AM245" i="1" s="1"/>
  <c r="AL246" i="1"/>
  <c r="AM246" i="1" s="1"/>
  <c r="AL247" i="1"/>
  <c r="AM247" i="1" s="1"/>
  <c r="AL248" i="1"/>
  <c r="AM248" i="1" s="1"/>
  <c r="AL249" i="1"/>
  <c r="AM249" i="1" s="1"/>
  <c r="AL250" i="1"/>
  <c r="AM250" i="1" s="1"/>
  <c r="AL251" i="1"/>
  <c r="AM251" i="1" s="1"/>
  <c r="AL252" i="1"/>
  <c r="AM252" i="1" s="1"/>
  <c r="AL253" i="1"/>
  <c r="AM253" i="1" s="1"/>
  <c r="AL254" i="1"/>
  <c r="AM254" i="1" s="1"/>
  <c r="AL255" i="1"/>
  <c r="AM255" i="1" s="1"/>
  <c r="AL256" i="1"/>
  <c r="AM256" i="1" s="1"/>
  <c r="AL257" i="1"/>
  <c r="AM257" i="1"/>
  <c r="AL258" i="1"/>
  <c r="AM258" i="1" s="1"/>
  <c r="AL259" i="1"/>
  <c r="AM259" i="1" s="1"/>
  <c r="AL260" i="1"/>
  <c r="AM260" i="1" s="1"/>
  <c r="AL261" i="1"/>
  <c r="AM261" i="1" s="1"/>
  <c r="AL262" i="1"/>
  <c r="AM262" i="1" s="1"/>
  <c r="AL263" i="1"/>
  <c r="AM263" i="1"/>
  <c r="AL264" i="1"/>
  <c r="AM264" i="1" s="1"/>
  <c r="AL265" i="1"/>
  <c r="AM265" i="1" s="1"/>
  <c r="AL266" i="1"/>
  <c r="AM266" i="1" s="1"/>
  <c r="AL267" i="1"/>
  <c r="AM267" i="1" s="1"/>
  <c r="AL268" i="1"/>
  <c r="AM268" i="1" s="1"/>
  <c r="AL269" i="1"/>
  <c r="AM269" i="1" s="1"/>
  <c r="AL270" i="1"/>
  <c r="AM270" i="1" s="1"/>
  <c r="AL271" i="1"/>
  <c r="AM271" i="1" s="1"/>
  <c r="AL272" i="1"/>
  <c r="AM272" i="1" s="1"/>
  <c r="AL273" i="1"/>
  <c r="AM273" i="1" s="1"/>
  <c r="AL274" i="1"/>
  <c r="AM274" i="1" s="1"/>
  <c r="AL275" i="1"/>
  <c r="AM275" i="1"/>
  <c r="AL276" i="1"/>
  <c r="AM276" i="1" s="1"/>
  <c r="AL277" i="1"/>
  <c r="AM277" i="1" s="1"/>
  <c r="AL278" i="1"/>
  <c r="AM278" i="1" s="1"/>
  <c r="AL279" i="1"/>
  <c r="AM279" i="1" s="1"/>
  <c r="AL280" i="1"/>
  <c r="AM280" i="1" s="1"/>
  <c r="AL281" i="1"/>
  <c r="AM281" i="1"/>
  <c r="AL282" i="1"/>
  <c r="AM282" i="1" s="1"/>
  <c r="AL283" i="1"/>
  <c r="AM283" i="1" s="1"/>
  <c r="AL284" i="1"/>
  <c r="AM284" i="1" s="1"/>
  <c r="AL285" i="1"/>
  <c r="AM285" i="1" s="1"/>
  <c r="AL286" i="1"/>
  <c r="AM286" i="1" s="1"/>
  <c r="AL287" i="1"/>
  <c r="AM287" i="1" s="1"/>
  <c r="AL288" i="1"/>
  <c r="AM288" i="1" s="1"/>
  <c r="AL289" i="1"/>
  <c r="AM289" i="1" s="1"/>
  <c r="AL290" i="1"/>
  <c r="AM290" i="1" s="1"/>
  <c r="AL291" i="1"/>
  <c r="AM291" i="1" s="1"/>
  <c r="AL292" i="1"/>
  <c r="AM292" i="1" s="1"/>
  <c r="AL293" i="1"/>
  <c r="AM293" i="1" s="1"/>
  <c r="AL294" i="1"/>
  <c r="AM294" i="1" s="1"/>
  <c r="AL295" i="1"/>
  <c r="AM295" i="1"/>
  <c r="AL296" i="1"/>
  <c r="AM296" i="1" s="1"/>
  <c r="AL297" i="1"/>
  <c r="AM297" i="1" s="1"/>
  <c r="AL298" i="1"/>
  <c r="AM298" i="1" s="1"/>
  <c r="AL299" i="1"/>
  <c r="AM299" i="1" s="1"/>
  <c r="AL300" i="1"/>
  <c r="AM300" i="1" s="1"/>
  <c r="AL301" i="1"/>
  <c r="AM301" i="1" s="1"/>
  <c r="AL302" i="1"/>
  <c r="AM302" i="1" s="1"/>
  <c r="AL303" i="1"/>
  <c r="AM303" i="1" s="1"/>
  <c r="AL304" i="1"/>
  <c r="AM304" i="1" s="1"/>
  <c r="AL305" i="1"/>
  <c r="AM305" i="1" s="1"/>
  <c r="AL306" i="1"/>
  <c r="AM306" i="1" s="1"/>
  <c r="AL307" i="1"/>
  <c r="AM307" i="1" s="1"/>
  <c r="AL308" i="1"/>
  <c r="AM308" i="1" s="1"/>
  <c r="AL309" i="1"/>
  <c r="AM309" i="1" s="1"/>
  <c r="AL310" i="1"/>
  <c r="AM310" i="1"/>
  <c r="AL311" i="1"/>
  <c r="AM311" i="1" s="1"/>
  <c r="AL312" i="1"/>
  <c r="AM312" i="1" s="1"/>
  <c r="AL313" i="1"/>
  <c r="AM313" i="1" s="1"/>
  <c r="AL314" i="1"/>
  <c r="AM314" i="1" s="1"/>
  <c r="AL315" i="1"/>
  <c r="AM315" i="1" s="1"/>
  <c r="AL316" i="1"/>
  <c r="AM316" i="1"/>
  <c r="AL317" i="1"/>
  <c r="AM317" i="1" s="1"/>
  <c r="AL318" i="1"/>
  <c r="AM318" i="1"/>
  <c r="AL319" i="1"/>
  <c r="AM319" i="1" s="1"/>
  <c r="AL320" i="1"/>
  <c r="AM320" i="1" s="1"/>
  <c r="AL321" i="1"/>
  <c r="AM321" i="1" s="1"/>
  <c r="AL322" i="1"/>
  <c r="AM322" i="1"/>
  <c r="AL323" i="1"/>
  <c r="AM323" i="1" s="1"/>
  <c r="AL324" i="1"/>
  <c r="AM324" i="1" s="1"/>
  <c r="AL325" i="1"/>
  <c r="AM325" i="1" s="1"/>
  <c r="AL326" i="1"/>
  <c r="AM326" i="1" s="1"/>
  <c r="AL327" i="1"/>
  <c r="AM327" i="1" s="1"/>
  <c r="AL328" i="1"/>
  <c r="AM328" i="1"/>
  <c r="AL329" i="1"/>
  <c r="AM329" i="1" s="1"/>
  <c r="AL330" i="1"/>
  <c r="AM330" i="1" s="1"/>
  <c r="AL331" i="1"/>
  <c r="AM331" i="1" s="1"/>
  <c r="AL332" i="1"/>
  <c r="AM332" i="1" s="1"/>
  <c r="AL333" i="1"/>
  <c r="AM333" i="1" s="1"/>
  <c r="AL334" i="1"/>
  <c r="AM334" i="1"/>
  <c r="AL335" i="1"/>
  <c r="AM335" i="1" s="1"/>
  <c r="AL336" i="1"/>
  <c r="AM336" i="1" s="1"/>
  <c r="AL337" i="1"/>
  <c r="AM337" i="1" s="1"/>
  <c r="AL338" i="1"/>
  <c r="AM338" i="1" s="1"/>
  <c r="AL339" i="1"/>
  <c r="AM339" i="1" s="1"/>
  <c r="AL340" i="1"/>
  <c r="AM340" i="1" s="1"/>
  <c r="AL341" i="1"/>
  <c r="AM341" i="1" s="1"/>
  <c r="AL342" i="1"/>
  <c r="AM342" i="1" s="1"/>
  <c r="AL343" i="1"/>
  <c r="AM343" i="1" s="1"/>
  <c r="AL344" i="1"/>
  <c r="AM344" i="1" s="1"/>
  <c r="AL345" i="1"/>
  <c r="AM345" i="1" s="1"/>
  <c r="AL346" i="1"/>
  <c r="AM346" i="1" s="1"/>
  <c r="AL347" i="1"/>
  <c r="AM347" i="1" s="1"/>
  <c r="AL348" i="1"/>
  <c r="AM348" i="1" s="1"/>
  <c r="AL349" i="1"/>
  <c r="AM349" i="1" s="1"/>
  <c r="AL350" i="1"/>
  <c r="AM350" i="1"/>
  <c r="AL351" i="1"/>
  <c r="AM351" i="1" s="1"/>
  <c r="AL352" i="1"/>
  <c r="AM352" i="1" s="1"/>
  <c r="AL353" i="1"/>
  <c r="AM353" i="1" s="1"/>
  <c r="AL354" i="1"/>
  <c r="AM354" i="1" s="1"/>
  <c r="AL355" i="1"/>
  <c r="AM355" i="1" s="1"/>
  <c r="AL356" i="1"/>
  <c r="AM356" i="1" s="1"/>
  <c r="AL357" i="1"/>
  <c r="AM357" i="1" s="1"/>
  <c r="AL358" i="1"/>
  <c r="AM358" i="1" s="1"/>
  <c r="AL5" i="1"/>
  <c r="AM5" i="1" s="1"/>
  <c r="AI6" i="1" l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5" i="1"/>
  <c r="AJ145" i="1" l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5" i="1"/>
  <c r="AF6" i="1" l="1"/>
  <c r="AG6" i="1" s="1"/>
  <c r="AF7" i="1"/>
  <c r="AG7" i="1" s="1"/>
  <c r="AF8" i="1"/>
  <c r="AG8" i="1" s="1"/>
  <c r="AF9" i="1"/>
  <c r="AG9" i="1" s="1"/>
  <c r="AF10" i="1"/>
  <c r="AG10" i="1" s="1"/>
  <c r="AF11" i="1"/>
  <c r="AG11" i="1" s="1"/>
  <c r="AF12" i="1"/>
  <c r="AG12" i="1" s="1"/>
  <c r="AF15" i="1"/>
  <c r="AG15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2" i="1"/>
  <c r="AG22" i="1" s="1"/>
  <c r="AF23" i="1"/>
  <c r="AG23" i="1" s="1"/>
  <c r="AF24" i="1"/>
  <c r="AG24" i="1" s="1"/>
  <c r="AF25" i="1"/>
  <c r="AG25" i="1" s="1"/>
  <c r="AF42" i="1"/>
  <c r="AG42" i="1" s="1"/>
  <c r="AF43" i="1"/>
  <c r="AG43" i="1" s="1"/>
  <c r="AF44" i="1"/>
  <c r="AG44" i="1" s="1"/>
  <c r="AF45" i="1"/>
  <c r="AG45" i="1" s="1"/>
  <c r="AF66" i="1"/>
  <c r="AG66" i="1" s="1"/>
  <c r="AF67" i="1"/>
  <c r="AG67" i="1" s="1"/>
  <c r="AF68" i="1"/>
  <c r="AG68" i="1" s="1"/>
  <c r="AF69" i="1"/>
  <c r="AG69" i="1" s="1"/>
  <c r="AF70" i="1"/>
  <c r="AG70" i="1" s="1"/>
  <c r="AF71" i="1"/>
  <c r="AG71" i="1" s="1"/>
  <c r="AF72" i="1"/>
  <c r="AG72" i="1" s="1"/>
  <c r="AF73" i="1"/>
  <c r="AG73" i="1" s="1"/>
  <c r="AF74" i="1"/>
  <c r="AG74" i="1" s="1"/>
  <c r="AF75" i="1"/>
  <c r="AG75" i="1" s="1"/>
  <c r="AF76" i="1"/>
  <c r="AG76" i="1" s="1"/>
  <c r="AF77" i="1"/>
  <c r="AG77" i="1" s="1"/>
  <c r="AF78" i="1"/>
  <c r="AG78" i="1" s="1"/>
  <c r="AF79" i="1"/>
  <c r="AG79" i="1" s="1"/>
  <c r="AF80" i="1"/>
  <c r="AG80" i="1" s="1"/>
  <c r="AF81" i="1"/>
  <c r="AG81" i="1" s="1"/>
  <c r="AF82" i="1"/>
  <c r="AG82" i="1" s="1"/>
  <c r="AF83" i="1"/>
  <c r="AG83" i="1" s="1"/>
  <c r="AF84" i="1"/>
  <c r="AG84" i="1" s="1"/>
  <c r="AF85" i="1"/>
  <c r="AG85" i="1" s="1"/>
  <c r="AF86" i="1"/>
  <c r="AG86" i="1" s="1"/>
  <c r="AF87" i="1"/>
  <c r="AG87" i="1" s="1"/>
  <c r="AF88" i="1"/>
  <c r="AG88" i="1" s="1"/>
  <c r="AF89" i="1"/>
  <c r="AG89" i="1" s="1"/>
  <c r="AF91" i="1"/>
  <c r="AG91" i="1" s="1"/>
  <c r="AF92" i="1"/>
  <c r="AG92" i="1" s="1"/>
  <c r="AF93" i="1"/>
  <c r="AG93" i="1" s="1"/>
  <c r="AF94" i="1"/>
  <c r="AG94" i="1" s="1"/>
  <c r="AF96" i="1"/>
  <c r="AG96" i="1" s="1"/>
  <c r="AF98" i="1"/>
  <c r="AG98" i="1" s="1"/>
  <c r="AF99" i="1"/>
  <c r="AG99" i="1" s="1"/>
  <c r="AF100" i="1"/>
  <c r="AG100" i="1" s="1"/>
  <c r="AF101" i="1"/>
  <c r="AG101" i="1" s="1"/>
  <c r="AF102" i="1"/>
  <c r="AG102" i="1" s="1"/>
  <c r="AF103" i="1"/>
  <c r="AG103" i="1" s="1"/>
  <c r="AF104" i="1"/>
  <c r="AG104" i="1" s="1"/>
  <c r="AF105" i="1"/>
  <c r="AG105" i="1" s="1"/>
  <c r="AF106" i="1"/>
  <c r="AG106" i="1" s="1"/>
  <c r="AF107" i="1"/>
  <c r="AG107" i="1" s="1"/>
  <c r="AF108" i="1"/>
  <c r="AG108" i="1" s="1"/>
  <c r="AF109" i="1"/>
  <c r="AG109" i="1" s="1"/>
  <c r="AF110" i="1"/>
  <c r="AG110" i="1" s="1"/>
  <c r="AF111" i="1"/>
  <c r="AG111" i="1" s="1"/>
  <c r="AF112" i="1"/>
  <c r="AG112" i="1" s="1"/>
  <c r="AF113" i="1"/>
  <c r="AG113" i="1" s="1"/>
  <c r="AF114" i="1"/>
  <c r="AG114" i="1" s="1"/>
  <c r="AF115" i="1"/>
  <c r="AG115" i="1" s="1"/>
  <c r="AF117" i="1"/>
  <c r="AG117" i="1" s="1"/>
  <c r="AF118" i="1"/>
  <c r="AG118" i="1" s="1"/>
  <c r="AF119" i="1"/>
  <c r="AG119" i="1" s="1"/>
  <c r="AF120" i="1"/>
  <c r="AG120" i="1" s="1"/>
  <c r="AF121" i="1"/>
  <c r="AG121" i="1" s="1"/>
  <c r="AF122" i="1"/>
  <c r="AG122" i="1" s="1"/>
  <c r="AF123" i="1"/>
  <c r="AG123" i="1" s="1"/>
  <c r="AF124" i="1"/>
  <c r="AG124" i="1" s="1"/>
  <c r="AF126" i="1"/>
  <c r="AG126" i="1" s="1"/>
  <c r="AF128" i="1"/>
  <c r="AG128" i="1" s="1"/>
  <c r="AF129" i="1"/>
  <c r="AG129" i="1" s="1"/>
  <c r="AF130" i="1"/>
  <c r="AG130" i="1" s="1"/>
  <c r="AF131" i="1"/>
  <c r="AG131" i="1" s="1"/>
  <c r="AF135" i="1"/>
  <c r="AG135" i="1" s="1"/>
  <c r="AF136" i="1"/>
  <c r="AG136" i="1" s="1"/>
  <c r="AF137" i="1"/>
  <c r="AG137" i="1" s="1"/>
  <c r="AF138" i="1"/>
  <c r="AG138" i="1" s="1"/>
  <c r="AF139" i="1"/>
  <c r="AG139" i="1" s="1"/>
  <c r="AF140" i="1"/>
  <c r="AG140" i="1" s="1"/>
  <c r="AF141" i="1"/>
  <c r="AG141" i="1" s="1"/>
  <c r="AF142" i="1"/>
  <c r="AG142" i="1" s="1"/>
  <c r="AF146" i="1"/>
  <c r="AG146" i="1" s="1"/>
  <c r="AF147" i="1"/>
  <c r="AG147" i="1" s="1"/>
  <c r="AF148" i="1"/>
  <c r="AG148" i="1" s="1"/>
  <c r="AF149" i="1"/>
  <c r="AG149" i="1" s="1"/>
  <c r="AF150" i="1"/>
  <c r="AG150" i="1" s="1"/>
  <c r="AF151" i="1"/>
  <c r="AG151" i="1" s="1"/>
  <c r="AF152" i="1"/>
  <c r="AG152" i="1" s="1"/>
  <c r="AF156" i="1"/>
  <c r="AG156" i="1" s="1"/>
  <c r="AF161" i="1"/>
  <c r="AG161" i="1" s="1"/>
  <c r="AF162" i="1"/>
  <c r="AG162" i="1" s="1"/>
  <c r="AF163" i="1"/>
  <c r="AG163" i="1" s="1"/>
  <c r="AF164" i="1"/>
  <c r="AG164" i="1" s="1"/>
  <c r="AF165" i="1"/>
  <c r="AG165" i="1" s="1"/>
  <c r="AF166" i="1"/>
  <c r="AG166" i="1" s="1"/>
  <c r="AF167" i="1"/>
  <c r="AG167" i="1" s="1"/>
  <c r="AF168" i="1"/>
  <c r="AG168" i="1" s="1"/>
  <c r="AF169" i="1"/>
  <c r="AG169" i="1" s="1"/>
  <c r="AF170" i="1"/>
  <c r="AG170" i="1" s="1"/>
  <c r="AF171" i="1"/>
  <c r="AG171" i="1" s="1"/>
  <c r="AF178" i="1"/>
  <c r="AG178" i="1" s="1"/>
  <c r="AF179" i="1"/>
  <c r="AG179" i="1" s="1"/>
  <c r="AF180" i="1"/>
  <c r="AG180" i="1" s="1"/>
  <c r="AF189" i="1"/>
  <c r="AG189" i="1" s="1"/>
  <c r="AF190" i="1"/>
  <c r="AG190" i="1" s="1"/>
  <c r="AF191" i="1"/>
  <c r="AG191" i="1" s="1"/>
  <c r="AF192" i="1"/>
  <c r="AG192" i="1" s="1"/>
  <c r="AF194" i="1"/>
  <c r="AG194" i="1" s="1"/>
  <c r="AF195" i="1"/>
  <c r="AG195" i="1" s="1"/>
  <c r="AF196" i="1"/>
  <c r="AG196" i="1" s="1"/>
  <c r="AF197" i="1"/>
  <c r="AG197" i="1" s="1"/>
  <c r="AF198" i="1"/>
  <c r="AG198" i="1" s="1"/>
  <c r="AF199" i="1"/>
  <c r="AG199" i="1" s="1"/>
  <c r="AF200" i="1"/>
  <c r="AG200" i="1" s="1"/>
  <c r="AF206" i="1"/>
  <c r="AG206" i="1" s="1"/>
  <c r="AF207" i="1"/>
  <c r="AG207" i="1" s="1"/>
  <c r="AF208" i="1"/>
  <c r="AG208" i="1" s="1"/>
  <c r="AF209" i="1"/>
  <c r="AG209" i="1" s="1"/>
  <c r="AF210" i="1"/>
  <c r="AG210" i="1" s="1"/>
  <c r="AF211" i="1"/>
  <c r="AG211" i="1" s="1"/>
  <c r="AF212" i="1"/>
  <c r="AG212" i="1" s="1"/>
  <c r="AF217" i="1"/>
  <c r="AG217" i="1" s="1"/>
  <c r="AF218" i="1"/>
  <c r="AG218" i="1" s="1"/>
  <c r="AF220" i="1"/>
  <c r="AG220" i="1" s="1"/>
  <c r="AF221" i="1"/>
  <c r="AG221" i="1" s="1"/>
  <c r="AF223" i="1"/>
  <c r="AG223" i="1" s="1"/>
  <c r="AF225" i="1"/>
  <c r="AG225" i="1" s="1"/>
  <c r="AF226" i="1"/>
  <c r="AG226" i="1" s="1"/>
  <c r="AF227" i="1"/>
  <c r="AG227" i="1" s="1"/>
  <c r="AF228" i="1"/>
  <c r="AG228" i="1" s="1"/>
  <c r="AF230" i="1"/>
  <c r="AG230" i="1" s="1"/>
  <c r="AF232" i="1"/>
  <c r="AG232" i="1" s="1"/>
  <c r="AF233" i="1"/>
  <c r="AG233" i="1" s="1"/>
  <c r="AF234" i="1"/>
  <c r="AG234" i="1" s="1"/>
  <c r="AF235" i="1"/>
  <c r="AG235" i="1" s="1"/>
  <c r="AF236" i="1"/>
  <c r="AG236" i="1" s="1"/>
  <c r="AF237" i="1"/>
  <c r="AG237" i="1" s="1"/>
  <c r="AF238" i="1"/>
  <c r="AG238" i="1" s="1"/>
  <c r="AF239" i="1"/>
  <c r="AG239" i="1" s="1"/>
  <c r="AF240" i="1"/>
  <c r="AG240" i="1" s="1"/>
  <c r="AF241" i="1"/>
  <c r="AG241" i="1" s="1"/>
  <c r="AF242" i="1"/>
  <c r="AG242" i="1" s="1"/>
  <c r="AF243" i="1"/>
  <c r="AG243" i="1" s="1"/>
  <c r="AF244" i="1"/>
  <c r="AG244" i="1" s="1"/>
  <c r="AF245" i="1"/>
  <c r="AG245" i="1" s="1"/>
  <c r="AF247" i="1"/>
  <c r="AG247" i="1" s="1"/>
  <c r="AF251" i="1"/>
  <c r="AG251" i="1" s="1"/>
  <c r="AF252" i="1"/>
  <c r="AG252" i="1" s="1"/>
  <c r="AF253" i="1"/>
  <c r="AG253" i="1" s="1"/>
  <c r="AF254" i="1"/>
  <c r="AG254" i="1" s="1"/>
  <c r="AF260" i="1"/>
  <c r="AG260" i="1" s="1"/>
  <c r="AF261" i="1"/>
  <c r="AG261" i="1" s="1"/>
  <c r="AF262" i="1"/>
  <c r="AG262" i="1" s="1"/>
  <c r="AF263" i="1"/>
  <c r="AG263" i="1" s="1"/>
  <c r="AF266" i="1"/>
  <c r="AG266" i="1" s="1"/>
  <c r="AF267" i="1"/>
  <c r="AG267" i="1" s="1"/>
  <c r="AF268" i="1"/>
  <c r="AG268" i="1" s="1"/>
  <c r="AF270" i="1"/>
  <c r="AG270" i="1" s="1"/>
  <c r="AF272" i="1"/>
  <c r="AG272" i="1" s="1"/>
  <c r="AF273" i="1"/>
  <c r="AG273" i="1" s="1"/>
  <c r="AF274" i="1"/>
  <c r="AG274" i="1" s="1"/>
  <c r="AF275" i="1"/>
  <c r="AG275" i="1" s="1"/>
  <c r="AF276" i="1"/>
  <c r="AG276" i="1" s="1"/>
  <c r="AF277" i="1"/>
  <c r="AG277" i="1" s="1"/>
  <c r="AF278" i="1"/>
  <c r="AG278" i="1" s="1"/>
  <c r="AF279" i="1"/>
  <c r="AG279" i="1" s="1"/>
  <c r="AF280" i="1"/>
  <c r="AG280" i="1" s="1"/>
  <c r="AF285" i="1"/>
  <c r="AG285" i="1" s="1"/>
  <c r="AF286" i="1"/>
  <c r="AG286" i="1" s="1"/>
  <c r="AF287" i="1"/>
  <c r="AG287" i="1" s="1"/>
  <c r="AF288" i="1"/>
  <c r="AG288" i="1" s="1"/>
  <c r="AF291" i="1"/>
  <c r="AG291" i="1" s="1"/>
  <c r="AF295" i="1"/>
  <c r="AG295" i="1" s="1"/>
  <c r="AF296" i="1"/>
  <c r="AG296" i="1" s="1"/>
  <c r="AF297" i="1"/>
  <c r="AG297" i="1" s="1"/>
  <c r="AF298" i="1"/>
  <c r="AG298" i="1" s="1"/>
  <c r="AF299" i="1"/>
  <c r="AG299" i="1" s="1"/>
  <c r="AF305" i="1"/>
  <c r="AG305" i="1" s="1"/>
  <c r="AF307" i="1"/>
  <c r="AG307" i="1" s="1"/>
  <c r="AF308" i="1"/>
  <c r="AG308" i="1" s="1"/>
  <c r="AF309" i="1"/>
  <c r="AG309" i="1" s="1"/>
  <c r="AF310" i="1"/>
  <c r="AG310" i="1" s="1"/>
  <c r="AF311" i="1"/>
  <c r="AG311" i="1" s="1"/>
  <c r="AF318" i="1"/>
  <c r="AG318" i="1" s="1"/>
  <c r="AF319" i="1"/>
  <c r="AG319" i="1" s="1"/>
  <c r="AF320" i="1"/>
  <c r="AG320" i="1" s="1"/>
  <c r="AF321" i="1"/>
  <c r="AG321" i="1" s="1"/>
  <c r="AF322" i="1"/>
  <c r="AG322" i="1" s="1"/>
  <c r="AF323" i="1"/>
  <c r="AG323" i="1" s="1"/>
  <c r="AF324" i="1"/>
  <c r="AG324" i="1" s="1"/>
  <c r="AF325" i="1"/>
  <c r="AG325" i="1" s="1"/>
  <c r="AF327" i="1"/>
  <c r="AG327" i="1" s="1"/>
  <c r="AF328" i="1"/>
  <c r="AG328" i="1" s="1"/>
  <c r="AF329" i="1"/>
  <c r="AG329" i="1" s="1"/>
  <c r="AF330" i="1"/>
  <c r="AG330" i="1" s="1"/>
  <c r="AF331" i="1"/>
  <c r="AG331" i="1" s="1"/>
  <c r="AF332" i="1"/>
  <c r="AG332" i="1" s="1"/>
  <c r="AF333" i="1"/>
  <c r="AG333" i="1" s="1"/>
  <c r="AF334" i="1"/>
  <c r="AG334" i="1" s="1"/>
  <c r="AF335" i="1"/>
  <c r="AG335" i="1" s="1"/>
  <c r="AF336" i="1"/>
  <c r="AG336" i="1" s="1"/>
  <c r="AF337" i="1"/>
  <c r="AG337" i="1" s="1"/>
  <c r="AF338" i="1"/>
  <c r="AG338" i="1" s="1"/>
  <c r="AF339" i="1"/>
  <c r="AG339" i="1" s="1"/>
  <c r="AF340" i="1"/>
  <c r="AG340" i="1" s="1"/>
  <c r="AF341" i="1"/>
  <c r="AG341" i="1" s="1"/>
  <c r="AF342" i="1"/>
  <c r="AG342" i="1" s="1"/>
  <c r="AF344" i="1"/>
  <c r="AG344" i="1" s="1"/>
  <c r="AF354" i="1"/>
  <c r="AG354" i="1" s="1"/>
  <c r="AF5" i="1"/>
  <c r="AG5" i="1" s="1"/>
  <c r="H5" i="1" l="1"/>
  <c r="I5" i="1" s="1"/>
  <c r="E5" i="1"/>
  <c r="F5" i="1" s="1"/>
  <c r="AC354" i="1" l="1"/>
  <c r="AD354" i="1" s="1"/>
  <c r="AC344" i="1"/>
  <c r="AD344" i="1" s="1"/>
  <c r="AC342" i="1"/>
  <c r="AD342" i="1" s="1"/>
  <c r="AC341" i="1"/>
  <c r="AD341" i="1" s="1"/>
  <c r="AC340" i="1"/>
  <c r="AD340" i="1" s="1"/>
  <c r="AC339" i="1"/>
  <c r="AD339" i="1" s="1"/>
  <c r="AC338" i="1"/>
  <c r="AD338" i="1" s="1"/>
  <c r="AC337" i="1"/>
  <c r="AD337" i="1" s="1"/>
  <c r="AC336" i="1"/>
  <c r="AD336" i="1" s="1"/>
  <c r="AC335" i="1"/>
  <c r="AD335" i="1" s="1"/>
  <c r="AC334" i="1"/>
  <c r="AD334" i="1" s="1"/>
  <c r="AC333" i="1"/>
  <c r="AD333" i="1" s="1"/>
  <c r="AC332" i="1"/>
  <c r="AD332" i="1" s="1"/>
  <c r="AC331" i="1"/>
  <c r="AD331" i="1" s="1"/>
  <c r="AC330" i="1"/>
  <c r="AD330" i="1" s="1"/>
  <c r="AC329" i="1"/>
  <c r="AD329" i="1" s="1"/>
  <c r="AC328" i="1"/>
  <c r="AD328" i="1" s="1"/>
  <c r="AC327" i="1"/>
  <c r="AD327" i="1" s="1"/>
  <c r="AC325" i="1"/>
  <c r="AD325" i="1" s="1"/>
  <c r="AC324" i="1"/>
  <c r="AD324" i="1" s="1"/>
  <c r="AC323" i="1"/>
  <c r="AD323" i="1" s="1"/>
  <c r="AC322" i="1"/>
  <c r="AD322" i="1" s="1"/>
  <c r="AC321" i="1"/>
  <c r="AD321" i="1" s="1"/>
  <c r="AC320" i="1"/>
  <c r="AD320" i="1" s="1"/>
  <c r="AC319" i="1"/>
  <c r="AD319" i="1" s="1"/>
  <c r="AC318" i="1"/>
  <c r="AD318" i="1" s="1"/>
  <c r="AC311" i="1"/>
  <c r="AD311" i="1" s="1"/>
  <c r="AC310" i="1"/>
  <c r="AD310" i="1" s="1"/>
  <c r="AC309" i="1"/>
  <c r="AD309" i="1" s="1"/>
  <c r="AC308" i="1"/>
  <c r="AD308" i="1" s="1"/>
  <c r="AC307" i="1"/>
  <c r="AD307" i="1" s="1"/>
  <c r="AC305" i="1"/>
  <c r="AD305" i="1" s="1"/>
  <c r="AC299" i="1"/>
  <c r="AD299" i="1" s="1"/>
  <c r="AC298" i="1"/>
  <c r="AD298" i="1" s="1"/>
  <c r="AC297" i="1"/>
  <c r="AD297" i="1" s="1"/>
  <c r="AC296" i="1"/>
  <c r="AD296" i="1" s="1"/>
  <c r="AC295" i="1"/>
  <c r="AD295" i="1" s="1"/>
  <c r="AC291" i="1"/>
  <c r="AD291" i="1" s="1"/>
  <c r="AC288" i="1"/>
  <c r="AD288" i="1" s="1"/>
  <c r="AC287" i="1"/>
  <c r="AD287" i="1" s="1"/>
  <c r="AC286" i="1"/>
  <c r="AD286" i="1" s="1"/>
  <c r="AC285" i="1"/>
  <c r="AD285" i="1" s="1"/>
  <c r="AC280" i="1"/>
  <c r="AD280" i="1" s="1"/>
  <c r="AC279" i="1"/>
  <c r="AD279" i="1" s="1"/>
  <c r="AC278" i="1"/>
  <c r="AD278" i="1" s="1"/>
  <c r="AC277" i="1"/>
  <c r="AD277" i="1" s="1"/>
  <c r="AC276" i="1"/>
  <c r="AD276" i="1" s="1"/>
  <c r="AC275" i="1"/>
  <c r="AD275" i="1" s="1"/>
  <c r="AC274" i="1"/>
  <c r="AD274" i="1" s="1"/>
  <c r="AC273" i="1"/>
  <c r="AD273" i="1" s="1"/>
  <c r="AC272" i="1"/>
  <c r="AD272" i="1" s="1"/>
  <c r="AC270" i="1"/>
  <c r="AD270" i="1" s="1"/>
  <c r="AC268" i="1"/>
  <c r="AD268" i="1" s="1"/>
  <c r="AC267" i="1"/>
  <c r="AD267" i="1" s="1"/>
  <c r="AC266" i="1"/>
  <c r="AD266" i="1" s="1"/>
  <c r="AC263" i="1"/>
  <c r="AD263" i="1" s="1"/>
  <c r="AC262" i="1"/>
  <c r="AD262" i="1" s="1"/>
  <c r="AC261" i="1"/>
  <c r="AD261" i="1" s="1"/>
  <c r="AC260" i="1"/>
  <c r="AD260" i="1" s="1"/>
  <c r="AC254" i="1"/>
  <c r="AD254" i="1" s="1"/>
  <c r="AC253" i="1"/>
  <c r="AD253" i="1" s="1"/>
  <c r="AC252" i="1"/>
  <c r="AD252" i="1" s="1"/>
  <c r="AC251" i="1"/>
  <c r="AD251" i="1" s="1"/>
  <c r="AC247" i="1"/>
  <c r="AD247" i="1" s="1"/>
  <c r="AC245" i="1"/>
  <c r="AD245" i="1" s="1"/>
  <c r="AC244" i="1"/>
  <c r="AD244" i="1" s="1"/>
  <c r="AC243" i="1"/>
  <c r="AD243" i="1" s="1"/>
  <c r="AC242" i="1"/>
  <c r="AD242" i="1" s="1"/>
  <c r="AC241" i="1"/>
  <c r="AD241" i="1" s="1"/>
  <c r="AC240" i="1"/>
  <c r="AD240" i="1" s="1"/>
  <c r="AC239" i="1"/>
  <c r="AD239" i="1" s="1"/>
  <c r="AC238" i="1"/>
  <c r="AD238" i="1" s="1"/>
  <c r="AC237" i="1"/>
  <c r="AD237" i="1" s="1"/>
  <c r="AC236" i="1"/>
  <c r="AD236" i="1" s="1"/>
  <c r="AC235" i="1"/>
  <c r="AD235" i="1" s="1"/>
  <c r="AC234" i="1"/>
  <c r="AD234" i="1" s="1"/>
  <c r="AC233" i="1"/>
  <c r="AD233" i="1" s="1"/>
  <c r="AC232" i="1"/>
  <c r="AD232" i="1" s="1"/>
  <c r="AC230" i="1"/>
  <c r="AD230" i="1" s="1"/>
  <c r="AC228" i="1"/>
  <c r="AD228" i="1" s="1"/>
  <c r="AC227" i="1"/>
  <c r="AD227" i="1" s="1"/>
  <c r="AC226" i="1"/>
  <c r="AD226" i="1" s="1"/>
  <c r="AC225" i="1"/>
  <c r="AD225" i="1" s="1"/>
  <c r="AC223" i="1"/>
  <c r="AD223" i="1" s="1"/>
  <c r="AC221" i="1"/>
  <c r="AD221" i="1" s="1"/>
  <c r="AC220" i="1"/>
  <c r="AD220" i="1" s="1"/>
  <c r="AC218" i="1"/>
  <c r="AD218" i="1" s="1"/>
  <c r="AC217" i="1"/>
  <c r="AD217" i="1" s="1"/>
  <c r="AC212" i="1"/>
  <c r="AD212" i="1" s="1"/>
  <c r="AC211" i="1"/>
  <c r="AD211" i="1" s="1"/>
  <c r="AC210" i="1"/>
  <c r="AD210" i="1" s="1"/>
  <c r="AC209" i="1"/>
  <c r="AD209" i="1" s="1"/>
  <c r="AC208" i="1"/>
  <c r="AD208" i="1" s="1"/>
  <c r="AC207" i="1"/>
  <c r="AD207" i="1" s="1"/>
  <c r="AC206" i="1"/>
  <c r="AD206" i="1" s="1"/>
  <c r="AC200" i="1"/>
  <c r="AD200" i="1" s="1"/>
  <c r="AC199" i="1"/>
  <c r="AD199" i="1" s="1"/>
  <c r="AC198" i="1"/>
  <c r="AD198" i="1" s="1"/>
  <c r="AC197" i="1"/>
  <c r="AD197" i="1" s="1"/>
  <c r="AC196" i="1"/>
  <c r="AD196" i="1" s="1"/>
  <c r="AC195" i="1"/>
  <c r="AD195" i="1" s="1"/>
  <c r="AC194" i="1"/>
  <c r="AD194" i="1" s="1"/>
  <c r="AC192" i="1"/>
  <c r="AD192" i="1" s="1"/>
  <c r="AC191" i="1"/>
  <c r="AD191" i="1" s="1"/>
  <c r="AC190" i="1"/>
  <c r="AD190" i="1" s="1"/>
  <c r="AC189" i="1"/>
  <c r="AD189" i="1" s="1"/>
  <c r="AC180" i="1"/>
  <c r="AD180" i="1" s="1"/>
  <c r="AC179" i="1"/>
  <c r="AD179" i="1" s="1"/>
  <c r="AC178" i="1"/>
  <c r="AD178" i="1" s="1"/>
  <c r="AC171" i="1"/>
  <c r="AD171" i="1" s="1"/>
  <c r="AC170" i="1"/>
  <c r="AD170" i="1" s="1"/>
  <c r="AC169" i="1"/>
  <c r="AD169" i="1" s="1"/>
  <c r="AC168" i="1"/>
  <c r="AD168" i="1" s="1"/>
  <c r="AC167" i="1"/>
  <c r="AD167" i="1" s="1"/>
  <c r="AC166" i="1"/>
  <c r="AD166" i="1" s="1"/>
  <c r="AC165" i="1"/>
  <c r="AD165" i="1" s="1"/>
  <c r="AC164" i="1"/>
  <c r="AD164" i="1" s="1"/>
  <c r="AC163" i="1"/>
  <c r="AD163" i="1" s="1"/>
  <c r="AC162" i="1"/>
  <c r="AD162" i="1" s="1"/>
  <c r="AC161" i="1"/>
  <c r="AD161" i="1" s="1"/>
  <c r="AC156" i="1"/>
  <c r="AD156" i="1" s="1"/>
  <c r="AC152" i="1"/>
  <c r="AD152" i="1" s="1"/>
  <c r="AC151" i="1"/>
  <c r="AD151" i="1" s="1"/>
  <c r="AC150" i="1"/>
  <c r="AD150" i="1" s="1"/>
  <c r="AC149" i="1"/>
  <c r="AD149" i="1" s="1"/>
  <c r="AC148" i="1"/>
  <c r="AD148" i="1" s="1"/>
  <c r="AC147" i="1"/>
  <c r="AD147" i="1" s="1"/>
  <c r="AC146" i="1"/>
  <c r="AD146" i="1" s="1"/>
  <c r="AC142" i="1"/>
  <c r="AD142" i="1" s="1"/>
  <c r="AC141" i="1"/>
  <c r="AD141" i="1" s="1"/>
  <c r="AC140" i="1"/>
  <c r="AD140" i="1" s="1"/>
  <c r="AC139" i="1"/>
  <c r="AD139" i="1" s="1"/>
  <c r="AC138" i="1"/>
  <c r="AD138" i="1" s="1"/>
  <c r="AC137" i="1"/>
  <c r="AD137" i="1" s="1"/>
  <c r="AC136" i="1"/>
  <c r="AD136" i="1" s="1"/>
  <c r="AC135" i="1"/>
  <c r="AD135" i="1" s="1"/>
  <c r="AC131" i="1"/>
  <c r="AD131" i="1" s="1"/>
  <c r="AC130" i="1"/>
  <c r="AD130" i="1" s="1"/>
  <c r="AC129" i="1"/>
  <c r="AD129" i="1" s="1"/>
  <c r="AC128" i="1"/>
  <c r="AD128" i="1" s="1"/>
  <c r="AC126" i="1"/>
  <c r="AD126" i="1" s="1"/>
  <c r="AC124" i="1"/>
  <c r="AD124" i="1" s="1"/>
  <c r="AC123" i="1"/>
  <c r="AD123" i="1" s="1"/>
  <c r="AC122" i="1"/>
  <c r="AD122" i="1" s="1"/>
  <c r="AC121" i="1"/>
  <c r="AD121" i="1" s="1"/>
  <c r="AC120" i="1"/>
  <c r="AD120" i="1" s="1"/>
  <c r="AC119" i="1"/>
  <c r="AD119" i="1" s="1"/>
  <c r="AC118" i="1"/>
  <c r="AD118" i="1" s="1"/>
  <c r="AC117" i="1"/>
  <c r="AD117" i="1" s="1"/>
  <c r="AC115" i="1"/>
  <c r="AD115" i="1" s="1"/>
  <c r="AC114" i="1"/>
  <c r="AD114" i="1" s="1"/>
  <c r="AC113" i="1"/>
  <c r="AD113" i="1" s="1"/>
  <c r="AC112" i="1"/>
  <c r="AD112" i="1" s="1"/>
  <c r="AC111" i="1"/>
  <c r="AD111" i="1" s="1"/>
  <c r="AC110" i="1"/>
  <c r="AD110" i="1" s="1"/>
  <c r="AC109" i="1"/>
  <c r="AD109" i="1" s="1"/>
  <c r="AC108" i="1"/>
  <c r="AD108" i="1" s="1"/>
  <c r="AC107" i="1"/>
  <c r="AD107" i="1" s="1"/>
  <c r="AC106" i="1"/>
  <c r="AD106" i="1" s="1"/>
  <c r="AC105" i="1"/>
  <c r="AD105" i="1" s="1"/>
  <c r="AC104" i="1"/>
  <c r="AD104" i="1" s="1"/>
  <c r="AC103" i="1"/>
  <c r="AD103" i="1" s="1"/>
  <c r="AC102" i="1"/>
  <c r="AD102" i="1" s="1"/>
  <c r="AC101" i="1"/>
  <c r="AD101" i="1" s="1"/>
  <c r="AC100" i="1"/>
  <c r="AD100" i="1" s="1"/>
  <c r="AC99" i="1"/>
  <c r="AD99" i="1" s="1"/>
  <c r="AC98" i="1"/>
  <c r="AD98" i="1" s="1"/>
  <c r="AC96" i="1"/>
  <c r="AD96" i="1" s="1"/>
  <c r="AC94" i="1"/>
  <c r="AD94" i="1" s="1"/>
  <c r="AC93" i="1"/>
  <c r="AD93" i="1" s="1"/>
  <c r="AC92" i="1"/>
  <c r="AD92" i="1" s="1"/>
  <c r="AC91" i="1"/>
  <c r="AD91" i="1" s="1"/>
  <c r="AC89" i="1"/>
  <c r="AD89" i="1" s="1"/>
  <c r="AC88" i="1"/>
  <c r="AD88" i="1" s="1"/>
  <c r="AC87" i="1"/>
  <c r="AD87" i="1" s="1"/>
  <c r="AC86" i="1"/>
  <c r="AD86" i="1" s="1"/>
  <c r="AC85" i="1"/>
  <c r="AD85" i="1" s="1"/>
  <c r="AC84" i="1"/>
  <c r="AD84" i="1" s="1"/>
  <c r="AC83" i="1"/>
  <c r="AD83" i="1" s="1"/>
  <c r="AC82" i="1"/>
  <c r="AD82" i="1" s="1"/>
  <c r="AC81" i="1"/>
  <c r="AD81" i="1" s="1"/>
  <c r="AC80" i="1"/>
  <c r="AD80" i="1" s="1"/>
  <c r="AC79" i="1"/>
  <c r="AD79" i="1" s="1"/>
  <c r="AC78" i="1"/>
  <c r="AD78" i="1" s="1"/>
  <c r="AC77" i="1"/>
  <c r="AD77" i="1" s="1"/>
  <c r="AC76" i="1"/>
  <c r="AD76" i="1" s="1"/>
  <c r="AC75" i="1"/>
  <c r="AD75" i="1" s="1"/>
  <c r="AC74" i="1"/>
  <c r="AD74" i="1" s="1"/>
  <c r="AC73" i="1"/>
  <c r="AD73" i="1" s="1"/>
  <c r="AC72" i="1"/>
  <c r="AD72" i="1" s="1"/>
  <c r="AC71" i="1"/>
  <c r="AD71" i="1" s="1"/>
  <c r="AC70" i="1"/>
  <c r="AD70" i="1" s="1"/>
  <c r="AC69" i="1"/>
  <c r="AD69" i="1" s="1"/>
  <c r="AC68" i="1"/>
  <c r="AD68" i="1" s="1"/>
  <c r="AC67" i="1"/>
  <c r="AD67" i="1" s="1"/>
  <c r="AC66" i="1"/>
  <c r="AD66" i="1" s="1"/>
  <c r="AC45" i="1"/>
  <c r="AD45" i="1" s="1"/>
  <c r="AC44" i="1"/>
  <c r="AD44" i="1" s="1"/>
  <c r="AC43" i="1"/>
  <c r="AD43" i="1" s="1"/>
  <c r="AC42" i="1"/>
  <c r="AD42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5" i="1"/>
  <c r="AD15" i="1" s="1"/>
  <c r="AC12" i="1"/>
  <c r="AD12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Z354" i="1"/>
  <c r="AA354" i="1" s="1"/>
  <c r="Z344" i="1"/>
  <c r="AA344" i="1" s="1"/>
  <c r="Z342" i="1"/>
  <c r="AA342" i="1" s="1"/>
  <c r="Z341" i="1"/>
  <c r="AA341" i="1" s="1"/>
  <c r="Z340" i="1"/>
  <c r="AA340" i="1" s="1"/>
  <c r="Z339" i="1"/>
  <c r="AA339" i="1" s="1"/>
  <c r="Z338" i="1"/>
  <c r="AA338" i="1" s="1"/>
  <c r="Z337" i="1"/>
  <c r="AA337" i="1" s="1"/>
  <c r="Z336" i="1"/>
  <c r="AA336" i="1" s="1"/>
  <c r="Z335" i="1"/>
  <c r="AA335" i="1" s="1"/>
  <c r="Z334" i="1"/>
  <c r="AA334" i="1" s="1"/>
  <c r="Z333" i="1"/>
  <c r="AA333" i="1" s="1"/>
  <c r="Z332" i="1"/>
  <c r="AA332" i="1" s="1"/>
  <c r="Z331" i="1"/>
  <c r="AA331" i="1" s="1"/>
  <c r="Z330" i="1"/>
  <c r="AA330" i="1" s="1"/>
  <c r="Z329" i="1"/>
  <c r="AA329" i="1" s="1"/>
  <c r="Z328" i="1"/>
  <c r="AA328" i="1" s="1"/>
  <c r="Z327" i="1"/>
  <c r="AA327" i="1" s="1"/>
  <c r="Z325" i="1"/>
  <c r="AA325" i="1" s="1"/>
  <c r="Z324" i="1"/>
  <c r="AA324" i="1" s="1"/>
  <c r="Z323" i="1"/>
  <c r="AA323" i="1" s="1"/>
  <c r="Z322" i="1"/>
  <c r="AA322" i="1" s="1"/>
  <c r="Z321" i="1"/>
  <c r="AA321" i="1" s="1"/>
  <c r="Z320" i="1"/>
  <c r="AA320" i="1" s="1"/>
  <c r="Z319" i="1"/>
  <c r="AA319" i="1" s="1"/>
  <c r="Z318" i="1"/>
  <c r="AA318" i="1" s="1"/>
  <c r="Z311" i="1"/>
  <c r="AA311" i="1" s="1"/>
  <c r="Z310" i="1"/>
  <c r="AA310" i="1" s="1"/>
  <c r="Z309" i="1"/>
  <c r="AA309" i="1" s="1"/>
  <c r="Z308" i="1"/>
  <c r="AA308" i="1" s="1"/>
  <c r="Z307" i="1"/>
  <c r="AA307" i="1" s="1"/>
  <c r="Z305" i="1"/>
  <c r="AA305" i="1" s="1"/>
  <c r="Z299" i="1"/>
  <c r="AA299" i="1" s="1"/>
  <c r="Z298" i="1"/>
  <c r="AA298" i="1" s="1"/>
  <c r="Z297" i="1"/>
  <c r="AA297" i="1" s="1"/>
  <c r="Z296" i="1"/>
  <c r="AA296" i="1" s="1"/>
  <c r="Z295" i="1"/>
  <c r="AA295" i="1" s="1"/>
  <c r="Z291" i="1"/>
  <c r="AA291" i="1" s="1"/>
  <c r="Z288" i="1"/>
  <c r="AA288" i="1" s="1"/>
  <c r="Z287" i="1"/>
  <c r="AA287" i="1" s="1"/>
  <c r="Z286" i="1"/>
  <c r="AA286" i="1" s="1"/>
  <c r="Z285" i="1"/>
  <c r="AA285" i="1" s="1"/>
  <c r="Z280" i="1"/>
  <c r="AA280" i="1" s="1"/>
  <c r="Z279" i="1"/>
  <c r="AA279" i="1" s="1"/>
  <c r="Z278" i="1"/>
  <c r="AA278" i="1" s="1"/>
  <c r="Z277" i="1"/>
  <c r="AA277" i="1" s="1"/>
  <c r="Z276" i="1"/>
  <c r="AA276" i="1" s="1"/>
  <c r="Z275" i="1"/>
  <c r="AA275" i="1" s="1"/>
  <c r="Z274" i="1"/>
  <c r="AA274" i="1" s="1"/>
  <c r="Z273" i="1"/>
  <c r="AA273" i="1" s="1"/>
  <c r="Z272" i="1"/>
  <c r="AA272" i="1" s="1"/>
  <c r="Z270" i="1"/>
  <c r="AA270" i="1" s="1"/>
  <c r="Z268" i="1"/>
  <c r="AA268" i="1" s="1"/>
  <c r="Z267" i="1"/>
  <c r="AA267" i="1" s="1"/>
  <c r="Z266" i="1"/>
  <c r="AA266" i="1" s="1"/>
  <c r="Z263" i="1"/>
  <c r="AA263" i="1" s="1"/>
  <c r="Z262" i="1"/>
  <c r="AA262" i="1" s="1"/>
  <c r="Z261" i="1"/>
  <c r="AA261" i="1" s="1"/>
  <c r="Z260" i="1"/>
  <c r="AA260" i="1" s="1"/>
  <c r="Z254" i="1"/>
  <c r="AA254" i="1" s="1"/>
  <c r="Z253" i="1"/>
  <c r="AA253" i="1" s="1"/>
  <c r="Z252" i="1"/>
  <c r="AA252" i="1" s="1"/>
  <c r="Z251" i="1"/>
  <c r="AA251" i="1" s="1"/>
  <c r="Z247" i="1"/>
  <c r="AA247" i="1" s="1"/>
  <c r="Z245" i="1"/>
  <c r="AA245" i="1" s="1"/>
  <c r="Z244" i="1"/>
  <c r="AA244" i="1" s="1"/>
  <c r="Z243" i="1"/>
  <c r="AA243" i="1" s="1"/>
  <c r="Z242" i="1"/>
  <c r="AA242" i="1" s="1"/>
  <c r="Z241" i="1"/>
  <c r="AA241" i="1" s="1"/>
  <c r="Z240" i="1"/>
  <c r="AA240" i="1" s="1"/>
  <c r="Z239" i="1"/>
  <c r="AA239" i="1" s="1"/>
  <c r="Z238" i="1"/>
  <c r="AA238" i="1" s="1"/>
  <c r="Z237" i="1"/>
  <c r="AA237" i="1" s="1"/>
  <c r="Z236" i="1"/>
  <c r="AA236" i="1" s="1"/>
  <c r="Z235" i="1"/>
  <c r="AA235" i="1" s="1"/>
  <c r="Z234" i="1"/>
  <c r="AA234" i="1" s="1"/>
  <c r="Z233" i="1"/>
  <c r="AA233" i="1" s="1"/>
  <c r="Z232" i="1"/>
  <c r="AA232" i="1" s="1"/>
  <c r="Z230" i="1"/>
  <c r="AA230" i="1" s="1"/>
  <c r="Z228" i="1"/>
  <c r="AA228" i="1" s="1"/>
  <c r="Z227" i="1"/>
  <c r="AA227" i="1" s="1"/>
  <c r="Z226" i="1"/>
  <c r="AA226" i="1" s="1"/>
  <c r="Z225" i="1"/>
  <c r="AA225" i="1" s="1"/>
  <c r="Z223" i="1"/>
  <c r="AA223" i="1" s="1"/>
  <c r="Z221" i="1"/>
  <c r="AA221" i="1" s="1"/>
  <c r="Z220" i="1"/>
  <c r="AA220" i="1" s="1"/>
  <c r="Z218" i="1"/>
  <c r="AA218" i="1" s="1"/>
  <c r="Z217" i="1"/>
  <c r="AA217" i="1" s="1"/>
  <c r="Z212" i="1"/>
  <c r="AA212" i="1" s="1"/>
  <c r="Z211" i="1"/>
  <c r="AA211" i="1" s="1"/>
  <c r="Z210" i="1"/>
  <c r="AA210" i="1" s="1"/>
  <c r="Z209" i="1"/>
  <c r="AA209" i="1" s="1"/>
  <c r="Z208" i="1"/>
  <c r="AA208" i="1" s="1"/>
  <c r="Z207" i="1"/>
  <c r="AA207" i="1" s="1"/>
  <c r="Z206" i="1"/>
  <c r="AA206" i="1" s="1"/>
  <c r="Z200" i="1"/>
  <c r="AA200" i="1" s="1"/>
  <c r="Z199" i="1"/>
  <c r="AA199" i="1" s="1"/>
  <c r="Z198" i="1"/>
  <c r="AA198" i="1" s="1"/>
  <c r="Z197" i="1"/>
  <c r="AA197" i="1" s="1"/>
  <c r="Z196" i="1"/>
  <c r="AA196" i="1" s="1"/>
  <c r="Z195" i="1"/>
  <c r="AA195" i="1" s="1"/>
  <c r="Z194" i="1"/>
  <c r="AA194" i="1" s="1"/>
  <c r="Z192" i="1"/>
  <c r="AA192" i="1" s="1"/>
  <c r="Z191" i="1"/>
  <c r="AA191" i="1" s="1"/>
  <c r="Z190" i="1"/>
  <c r="AA190" i="1" s="1"/>
  <c r="Z189" i="1"/>
  <c r="AA189" i="1" s="1"/>
  <c r="Z180" i="1"/>
  <c r="AA180" i="1" s="1"/>
  <c r="Z179" i="1"/>
  <c r="AA179" i="1" s="1"/>
  <c r="Z178" i="1"/>
  <c r="AA178" i="1" s="1"/>
  <c r="Z171" i="1"/>
  <c r="AA171" i="1" s="1"/>
  <c r="Z170" i="1"/>
  <c r="AA170" i="1" s="1"/>
  <c r="Z169" i="1"/>
  <c r="AA169" i="1" s="1"/>
  <c r="Z168" i="1"/>
  <c r="AA168" i="1" s="1"/>
  <c r="Z167" i="1"/>
  <c r="AA167" i="1" s="1"/>
  <c r="Z166" i="1"/>
  <c r="AA166" i="1" s="1"/>
  <c r="Z165" i="1"/>
  <c r="AA165" i="1" s="1"/>
  <c r="Z164" i="1"/>
  <c r="AA164" i="1" s="1"/>
  <c r="Z163" i="1"/>
  <c r="AA163" i="1" s="1"/>
  <c r="Z162" i="1"/>
  <c r="AA162" i="1" s="1"/>
  <c r="Z161" i="1"/>
  <c r="AA161" i="1" s="1"/>
  <c r="Z156" i="1"/>
  <c r="AA156" i="1" s="1"/>
  <c r="Z152" i="1"/>
  <c r="AA152" i="1" s="1"/>
  <c r="Z151" i="1"/>
  <c r="AA151" i="1" s="1"/>
  <c r="Z150" i="1"/>
  <c r="AA150" i="1" s="1"/>
  <c r="Z149" i="1"/>
  <c r="AA149" i="1" s="1"/>
  <c r="Z148" i="1"/>
  <c r="AA148" i="1" s="1"/>
  <c r="Z147" i="1"/>
  <c r="AA147" i="1" s="1"/>
  <c r="Z146" i="1"/>
  <c r="AA146" i="1" s="1"/>
  <c r="Z142" i="1"/>
  <c r="AA142" i="1" s="1"/>
  <c r="Z141" i="1"/>
  <c r="AA141" i="1" s="1"/>
  <c r="Z140" i="1"/>
  <c r="AA140" i="1" s="1"/>
  <c r="Z139" i="1"/>
  <c r="AA139" i="1" s="1"/>
  <c r="Z138" i="1"/>
  <c r="AA138" i="1" s="1"/>
  <c r="Z137" i="1"/>
  <c r="AA137" i="1" s="1"/>
  <c r="Z136" i="1"/>
  <c r="AA136" i="1" s="1"/>
  <c r="Z135" i="1"/>
  <c r="AA135" i="1" s="1"/>
  <c r="Z131" i="1"/>
  <c r="AA131" i="1" s="1"/>
  <c r="Z130" i="1"/>
  <c r="AA130" i="1" s="1"/>
  <c r="Z129" i="1"/>
  <c r="AA129" i="1" s="1"/>
  <c r="Z128" i="1"/>
  <c r="AA128" i="1" s="1"/>
  <c r="Z126" i="1"/>
  <c r="AA126" i="1" s="1"/>
  <c r="Z124" i="1"/>
  <c r="AA124" i="1" s="1"/>
  <c r="Z123" i="1"/>
  <c r="AA123" i="1" s="1"/>
  <c r="Z122" i="1"/>
  <c r="AA122" i="1" s="1"/>
  <c r="Z121" i="1"/>
  <c r="AA121" i="1" s="1"/>
  <c r="Z120" i="1"/>
  <c r="AA120" i="1" s="1"/>
  <c r="Z119" i="1"/>
  <c r="AA119" i="1" s="1"/>
  <c r="Z118" i="1"/>
  <c r="AA118" i="1" s="1"/>
  <c r="Z117" i="1"/>
  <c r="AA117" i="1" s="1"/>
  <c r="Z115" i="1"/>
  <c r="AA115" i="1" s="1"/>
  <c r="Z114" i="1"/>
  <c r="AA114" i="1" s="1"/>
  <c r="Z113" i="1"/>
  <c r="AA113" i="1" s="1"/>
  <c r="Z112" i="1"/>
  <c r="AA112" i="1" s="1"/>
  <c r="Z111" i="1"/>
  <c r="AA111" i="1" s="1"/>
  <c r="Z110" i="1"/>
  <c r="AA110" i="1" s="1"/>
  <c r="Z109" i="1"/>
  <c r="AA109" i="1" s="1"/>
  <c r="Z108" i="1"/>
  <c r="AA108" i="1" s="1"/>
  <c r="Z107" i="1"/>
  <c r="AA107" i="1" s="1"/>
  <c r="Z106" i="1"/>
  <c r="AA106" i="1" s="1"/>
  <c r="Z105" i="1"/>
  <c r="AA105" i="1" s="1"/>
  <c r="Z104" i="1"/>
  <c r="AA104" i="1" s="1"/>
  <c r="Z103" i="1"/>
  <c r="AA103" i="1" s="1"/>
  <c r="Z102" i="1"/>
  <c r="AA102" i="1" s="1"/>
  <c r="Z101" i="1"/>
  <c r="AA101" i="1" s="1"/>
  <c r="Z100" i="1"/>
  <c r="AA100" i="1" s="1"/>
  <c r="Z99" i="1"/>
  <c r="AA99" i="1" s="1"/>
  <c r="Z98" i="1"/>
  <c r="AA98" i="1" s="1"/>
  <c r="Z96" i="1"/>
  <c r="AA96" i="1" s="1"/>
  <c r="Z94" i="1"/>
  <c r="AA94" i="1" s="1"/>
  <c r="Z93" i="1"/>
  <c r="AA93" i="1" s="1"/>
  <c r="Z92" i="1"/>
  <c r="AA92" i="1" s="1"/>
  <c r="Z91" i="1"/>
  <c r="AA91" i="1" s="1"/>
  <c r="Z89" i="1"/>
  <c r="AA89" i="1" s="1"/>
  <c r="Z88" i="1"/>
  <c r="AA88" i="1" s="1"/>
  <c r="Z87" i="1"/>
  <c r="AA87" i="1" s="1"/>
  <c r="Z86" i="1"/>
  <c r="AA86" i="1" s="1"/>
  <c r="Z85" i="1"/>
  <c r="AA85" i="1" s="1"/>
  <c r="Z84" i="1"/>
  <c r="AA84" i="1" s="1"/>
  <c r="Z83" i="1"/>
  <c r="AA83" i="1" s="1"/>
  <c r="Z82" i="1"/>
  <c r="AA82" i="1" s="1"/>
  <c r="Z81" i="1"/>
  <c r="AA81" i="1" s="1"/>
  <c r="Z80" i="1"/>
  <c r="AA80" i="1" s="1"/>
  <c r="Z79" i="1"/>
  <c r="AA79" i="1" s="1"/>
  <c r="Z78" i="1"/>
  <c r="AA78" i="1" s="1"/>
  <c r="Z77" i="1"/>
  <c r="AA77" i="1" s="1"/>
  <c r="Z76" i="1"/>
  <c r="AA76" i="1" s="1"/>
  <c r="Z75" i="1"/>
  <c r="AA75" i="1" s="1"/>
  <c r="Z74" i="1"/>
  <c r="AA74" i="1" s="1"/>
  <c r="Z73" i="1"/>
  <c r="AA73" i="1" s="1"/>
  <c r="Z72" i="1"/>
  <c r="AA72" i="1" s="1"/>
  <c r="Z71" i="1"/>
  <c r="AA71" i="1" s="1"/>
  <c r="Z70" i="1"/>
  <c r="AA70" i="1" s="1"/>
  <c r="Z69" i="1"/>
  <c r="AA69" i="1" s="1"/>
  <c r="Z68" i="1"/>
  <c r="AA68" i="1" s="1"/>
  <c r="Z67" i="1"/>
  <c r="AA67" i="1" s="1"/>
  <c r="Z66" i="1"/>
  <c r="AA66" i="1" s="1"/>
  <c r="Z45" i="1"/>
  <c r="AA45" i="1" s="1"/>
  <c r="Z44" i="1"/>
  <c r="AA44" i="1" s="1"/>
  <c r="Z43" i="1"/>
  <c r="AA43" i="1" s="1"/>
  <c r="Z42" i="1"/>
  <c r="AA42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5" i="1"/>
  <c r="AA15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W354" i="1"/>
  <c r="X354" i="1" s="1"/>
  <c r="W344" i="1"/>
  <c r="X344" i="1" s="1"/>
  <c r="W342" i="1"/>
  <c r="X342" i="1" s="1"/>
  <c r="W341" i="1"/>
  <c r="X341" i="1" s="1"/>
  <c r="W340" i="1"/>
  <c r="X340" i="1" s="1"/>
  <c r="W339" i="1"/>
  <c r="X339" i="1" s="1"/>
  <c r="W338" i="1"/>
  <c r="X338" i="1" s="1"/>
  <c r="W337" i="1"/>
  <c r="X337" i="1" s="1"/>
  <c r="W336" i="1"/>
  <c r="X336" i="1" s="1"/>
  <c r="W335" i="1"/>
  <c r="X335" i="1" s="1"/>
  <c r="W334" i="1"/>
  <c r="X334" i="1" s="1"/>
  <c r="W333" i="1"/>
  <c r="X333" i="1" s="1"/>
  <c r="W332" i="1"/>
  <c r="X332" i="1" s="1"/>
  <c r="W331" i="1"/>
  <c r="X331" i="1" s="1"/>
  <c r="W330" i="1"/>
  <c r="X330" i="1" s="1"/>
  <c r="W329" i="1"/>
  <c r="X329" i="1" s="1"/>
  <c r="W328" i="1"/>
  <c r="X328" i="1" s="1"/>
  <c r="W327" i="1"/>
  <c r="X327" i="1" s="1"/>
  <c r="W325" i="1"/>
  <c r="X325" i="1" s="1"/>
  <c r="W324" i="1"/>
  <c r="X324" i="1" s="1"/>
  <c r="W323" i="1"/>
  <c r="X323" i="1" s="1"/>
  <c r="W322" i="1"/>
  <c r="X322" i="1" s="1"/>
  <c r="W321" i="1"/>
  <c r="X321" i="1" s="1"/>
  <c r="W320" i="1"/>
  <c r="X320" i="1" s="1"/>
  <c r="W319" i="1"/>
  <c r="X319" i="1" s="1"/>
  <c r="W318" i="1"/>
  <c r="X318" i="1" s="1"/>
  <c r="W311" i="1"/>
  <c r="X311" i="1" s="1"/>
  <c r="W310" i="1"/>
  <c r="X310" i="1" s="1"/>
  <c r="W309" i="1"/>
  <c r="X309" i="1" s="1"/>
  <c r="W308" i="1"/>
  <c r="X308" i="1" s="1"/>
  <c r="W307" i="1"/>
  <c r="X307" i="1" s="1"/>
  <c r="W305" i="1"/>
  <c r="X305" i="1" s="1"/>
  <c r="W299" i="1"/>
  <c r="X299" i="1" s="1"/>
  <c r="W298" i="1"/>
  <c r="X298" i="1" s="1"/>
  <c r="W297" i="1"/>
  <c r="X297" i="1" s="1"/>
  <c r="W296" i="1"/>
  <c r="X296" i="1" s="1"/>
  <c r="W295" i="1"/>
  <c r="X295" i="1" s="1"/>
  <c r="W291" i="1"/>
  <c r="X291" i="1" s="1"/>
  <c r="W288" i="1"/>
  <c r="X288" i="1" s="1"/>
  <c r="W287" i="1"/>
  <c r="X287" i="1" s="1"/>
  <c r="W286" i="1"/>
  <c r="X286" i="1" s="1"/>
  <c r="W285" i="1"/>
  <c r="X285" i="1" s="1"/>
  <c r="W280" i="1"/>
  <c r="X280" i="1" s="1"/>
  <c r="W279" i="1"/>
  <c r="X279" i="1" s="1"/>
  <c r="W278" i="1"/>
  <c r="X278" i="1" s="1"/>
  <c r="W277" i="1"/>
  <c r="X277" i="1" s="1"/>
  <c r="W276" i="1"/>
  <c r="X276" i="1" s="1"/>
  <c r="W275" i="1"/>
  <c r="X275" i="1" s="1"/>
  <c r="W274" i="1"/>
  <c r="X274" i="1" s="1"/>
  <c r="W273" i="1"/>
  <c r="X273" i="1" s="1"/>
  <c r="W272" i="1"/>
  <c r="X272" i="1" s="1"/>
  <c r="W270" i="1"/>
  <c r="X270" i="1" s="1"/>
  <c r="W268" i="1"/>
  <c r="X268" i="1" s="1"/>
  <c r="W267" i="1"/>
  <c r="X267" i="1" s="1"/>
  <c r="W266" i="1"/>
  <c r="X266" i="1" s="1"/>
  <c r="W263" i="1"/>
  <c r="X263" i="1" s="1"/>
  <c r="W262" i="1"/>
  <c r="X262" i="1" s="1"/>
  <c r="W261" i="1"/>
  <c r="X261" i="1" s="1"/>
  <c r="W260" i="1"/>
  <c r="X260" i="1" s="1"/>
  <c r="W254" i="1"/>
  <c r="X254" i="1" s="1"/>
  <c r="W253" i="1"/>
  <c r="X253" i="1" s="1"/>
  <c r="W252" i="1"/>
  <c r="X252" i="1" s="1"/>
  <c r="W251" i="1"/>
  <c r="X251" i="1" s="1"/>
  <c r="W247" i="1"/>
  <c r="X247" i="1" s="1"/>
  <c r="W245" i="1"/>
  <c r="X245" i="1" s="1"/>
  <c r="W244" i="1"/>
  <c r="X244" i="1" s="1"/>
  <c r="W243" i="1"/>
  <c r="X243" i="1" s="1"/>
  <c r="W242" i="1"/>
  <c r="X242" i="1" s="1"/>
  <c r="W241" i="1"/>
  <c r="X241" i="1" s="1"/>
  <c r="W240" i="1"/>
  <c r="X240" i="1" s="1"/>
  <c r="W239" i="1"/>
  <c r="X239" i="1" s="1"/>
  <c r="W238" i="1"/>
  <c r="X238" i="1" s="1"/>
  <c r="W237" i="1"/>
  <c r="X237" i="1" s="1"/>
  <c r="W236" i="1"/>
  <c r="X236" i="1" s="1"/>
  <c r="W235" i="1"/>
  <c r="X235" i="1" s="1"/>
  <c r="W234" i="1"/>
  <c r="X234" i="1" s="1"/>
  <c r="W233" i="1"/>
  <c r="X233" i="1" s="1"/>
  <c r="W232" i="1"/>
  <c r="X232" i="1" s="1"/>
  <c r="W230" i="1"/>
  <c r="X230" i="1" s="1"/>
  <c r="W228" i="1"/>
  <c r="X228" i="1" s="1"/>
  <c r="W227" i="1"/>
  <c r="X227" i="1" s="1"/>
  <c r="W226" i="1"/>
  <c r="X226" i="1" s="1"/>
  <c r="W225" i="1"/>
  <c r="X225" i="1" s="1"/>
  <c r="W223" i="1"/>
  <c r="X223" i="1" s="1"/>
  <c r="W221" i="1"/>
  <c r="X221" i="1" s="1"/>
  <c r="W220" i="1"/>
  <c r="X220" i="1" s="1"/>
  <c r="W218" i="1"/>
  <c r="X218" i="1" s="1"/>
  <c r="W217" i="1"/>
  <c r="X217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0" i="1"/>
  <c r="X200" i="1" s="1"/>
  <c r="W199" i="1"/>
  <c r="X199" i="1" s="1"/>
  <c r="W198" i="1"/>
  <c r="X198" i="1" s="1"/>
  <c r="W197" i="1"/>
  <c r="X197" i="1" s="1"/>
  <c r="W196" i="1"/>
  <c r="X196" i="1" s="1"/>
  <c r="W195" i="1"/>
  <c r="X195" i="1" s="1"/>
  <c r="W194" i="1"/>
  <c r="X194" i="1" s="1"/>
  <c r="W192" i="1"/>
  <c r="X192" i="1" s="1"/>
  <c r="W191" i="1"/>
  <c r="X191" i="1" s="1"/>
  <c r="W190" i="1"/>
  <c r="X190" i="1" s="1"/>
  <c r="W189" i="1"/>
  <c r="X189" i="1" s="1"/>
  <c r="W180" i="1"/>
  <c r="X180" i="1" s="1"/>
  <c r="W179" i="1"/>
  <c r="X179" i="1" s="1"/>
  <c r="W178" i="1"/>
  <c r="X178" i="1" s="1"/>
  <c r="W171" i="1"/>
  <c r="X171" i="1" s="1"/>
  <c r="W170" i="1"/>
  <c r="X170" i="1" s="1"/>
  <c r="W169" i="1"/>
  <c r="X169" i="1" s="1"/>
  <c r="W168" i="1"/>
  <c r="X168" i="1" s="1"/>
  <c r="W167" i="1"/>
  <c r="X167" i="1" s="1"/>
  <c r="W166" i="1"/>
  <c r="X166" i="1" s="1"/>
  <c r="W165" i="1"/>
  <c r="X165" i="1" s="1"/>
  <c r="W164" i="1"/>
  <c r="X164" i="1" s="1"/>
  <c r="W163" i="1"/>
  <c r="X163" i="1" s="1"/>
  <c r="W162" i="1"/>
  <c r="X162" i="1" s="1"/>
  <c r="W161" i="1"/>
  <c r="X161" i="1" s="1"/>
  <c r="W156" i="1"/>
  <c r="X156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6" i="1"/>
  <c r="X146" i="1" s="1"/>
  <c r="W142" i="1"/>
  <c r="X142" i="1" s="1"/>
  <c r="W141" i="1"/>
  <c r="X141" i="1" s="1"/>
  <c r="W140" i="1"/>
  <c r="X140" i="1" s="1"/>
  <c r="W139" i="1"/>
  <c r="X139" i="1" s="1"/>
  <c r="W138" i="1"/>
  <c r="X138" i="1" s="1"/>
  <c r="W137" i="1"/>
  <c r="X137" i="1" s="1"/>
  <c r="W136" i="1"/>
  <c r="X136" i="1" s="1"/>
  <c r="W135" i="1"/>
  <c r="X135" i="1" s="1"/>
  <c r="W131" i="1"/>
  <c r="X131" i="1" s="1"/>
  <c r="W130" i="1"/>
  <c r="X130" i="1" s="1"/>
  <c r="W129" i="1"/>
  <c r="X129" i="1" s="1"/>
  <c r="W128" i="1"/>
  <c r="X128" i="1" s="1"/>
  <c r="W126" i="1"/>
  <c r="X126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6" i="1"/>
  <c r="X96" i="1" s="1"/>
  <c r="W94" i="1"/>
  <c r="X94" i="1" s="1"/>
  <c r="W93" i="1"/>
  <c r="X93" i="1" s="1"/>
  <c r="W92" i="1"/>
  <c r="X92" i="1" s="1"/>
  <c r="W91" i="1"/>
  <c r="X91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45" i="1"/>
  <c r="X45" i="1" s="1"/>
  <c r="W44" i="1"/>
  <c r="X44" i="1" s="1"/>
  <c r="W43" i="1"/>
  <c r="X43" i="1" s="1"/>
  <c r="W42" i="1"/>
  <c r="X42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T354" i="1"/>
  <c r="U354" i="1" s="1"/>
  <c r="T344" i="1"/>
  <c r="U344" i="1" s="1"/>
  <c r="T342" i="1"/>
  <c r="U342" i="1" s="1"/>
  <c r="T341" i="1"/>
  <c r="U341" i="1" s="1"/>
  <c r="T340" i="1"/>
  <c r="U340" i="1" s="1"/>
  <c r="T339" i="1"/>
  <c r="U339" i="1" s="1"/>
  <c r="T338" i="1"/>
  <c r="U338" i="1" s="1"/>
  <c r="T337" i="1"/>
  <c r="U337" i="1" s="1"/>
  <c r="T336" i="1"/>
  <c r="U336" i="1" s="1"/>
  <c r="T335" i="1"/>
  <c r="U335" i="1" s="1"/>
  <c r="T334" i="1"/>
  <c r="U334" i="1" s="1"/>
  <c r="T333" i="1"/>
  <c r="U333" i="1" s="1"/>
  <c r="T332" i="1"/>
  <c r="U332" i="1" s="1"/>
  <c r="T331" i="1"/>
  <c r="U331" i="1" s="1"/>
  <c r="T330" i="1"/>
  <c r="U330" i="1" s="1"/>
  <c r="T329" i="1"/>
  <c r="U329" i="1" s="1"/>
  <c r="T328" i="1"/>
  <c r="U328" i="1" s="1"/>
  <c r="T327" i="1"/>
  <c r="U327" i="1" s="1"/>
  <c r="T325" i="1"/>
  <c r="U325" i="1" s="1"/>
  <c r="T324" i="1"/>
  <c r="U324" i="1" s="1"/>
  <c r="T323" i="1"/>
  <c r="U323" i="1" s="1"/>
  <c r="T322" i="1"/>
  <c r="U322" i="1" s="1"/>
  <c r="T321" i="1"/>
  <c r="U321" i="1" s="1"/>
  <c r="T320" i="1"/>
  <c r="U320" i="1" s="1"/>
  <c r="T319" i="1"/>
  <c r="U319" i="1" s="1"/>
  <c r="T318" i="1"/>
  <c r="U318" i="1" s="1"/>
  <c r="T311" i="1"/>
  <c r="U311" i="1" s="1"/>
  <c r="T310" i="1"/>
  <c r="U310" i="1" s="1"/>
  <c r="T309" i="1"/>
  <c r="U309" i="1" s="1"/>
  <c r="T308" i="1"/>
  <c r="U308" i="1" s="1"/>
  <c r="T307" i="1"/>
  <c r="U307" i="1" s="1"/>
  <c r="T305" i="1"/>
  <c r="U305" i="1" s="1"/>
  <c r="T299" i="1"/>
  <c r="U299" i="1" s="1"/>
  <c r="T298" i="1"/>
  <c r="U298" i="1" s="1"/>
  <c r="T297" i="1"/>
  <c r="U297" i="1" s="1"/>
  <c r="T296" i="1"/>
  <c r="U296" i="1" s="1"/>
  <c r="T295" i="1"/>
  <c r="U295" i="1" s="1"/>
  <c r="T291" i="1"/>
  <c r="U291" i="1" s="1"/>
  <c r="T288" i="1"/>
  <c r="U288" i="1" s="1"/>
  <c r="T287" i="1"/>
  <c r="U287" i="1" s="1"/>
  <c r="T286" i="1"/>
  <c r="U286" i="1" s="1"/>
  <c r="T285" i="1"/>
  <c r="U285" i="1" s="1"/>
  <c r="T280" i="1"/>
  <c r="U280" i="1" s="1"/>
  <c r="T279" i="1"/>
  <c r="U279" i="1" s="1"/>
  <c r="T278" i="1"/>
  <c r="U278" i="1" s="1"/>
  <c r="T277" i="1"/>
  <c r="U277" i="1" s="1"/>
  <c r="T276" i="1"/>
  <c r="U276" i="1" s="1"/>
  <c r="T275" i="1"/>
  <c r="U275" i="1" s="1"/>
  <c r="T274" i="1"/>
  <c r="U274" i="1" s="1"/>
  <c r="T273" i="1"/>
  <c r="U273" i="1" s="1"/>
  <c r="T272" i="1"/>
  <c r="U272" i="1" s="1"/>
  <c r="T270" i="1"/>
  <c r="U270" i="1" s="1"/>
  <c r="T268" i="1"/>
  <c r="U268" i="1" s="1"/>
  <c r="T267" i="1"/>
  <c r="U267" i="1" s="1"/>
  <c r="T266" i="1"/>
  <c r="U266" i="1" s="1"/>
  <c r="T263" i="1"/>
  <c r="U263" i="1" s="1"/>
  <c r="T262" i="1"/>
  <c r="U262" i="1" s="1"/>
  <c r="T261" i="1"/>
  <c r="U261" i="1" s="1"/>
  <c r="T260" i="1"/>
  <c r="U260" i="1" s="1"/>
  <c r="T254" i="1"/>
  <c r="U254" i="1" s="1"/>
  <c r="T253" i="1"/>
  <c r="U253" i="1" s="1"/>
  <c r="T252" i="1"/>
  <c r="U252" i="1" s="1"/>
  <c r="T251" i="1"/>
  <c r="U251" i="1" s="1"/>
  <c r="T247" i="1"/>
  <c r="U247" i="1" s="1"/>
  <c r="T245" i="1"/>
  <c r="U245" i="1" s="1"/>
  <c r="T244" i="1"/>
  <c r="U244" i="1" s="1"/>
  <c r="T243" i="1"/>
  <c r="U243" i="1" s="1"/>
  <c r="T242" i="1"/>
  <c r="U242" i="1" s="1"/>
  <c r="T241" i="1"/>
  <c r="U241" i="1" s="1"/>
  <c r="T240" i="1"/>
  <c r="U240" i="1" s="1"/>
  <c r="T239" i="1"/>
  <c r="U239" i="1" s="1"/>
  <c r="T238" i="1"/>
  <c r="U238" i="1" s="1"/>
  <c r="T237" i="1"/>
  <c r="U237" i="1" s="1"/>
  <c r="T236" i="1"/>
  <c r="U236" i="1" s="1"/>
  <c r="T235" i="1"/>
  <c r="U235" i="1" s="1"/>
  <c r="T234" i="1"/>
  <c r="U234" i="1" s="1"/>
  <c r="T233" i="1"/>
  <c r="U233" i="1" s="1"/>
  <c r="T232" i="1"/>
  <c r="U232" i="1" s="1"/>
  <c r="T230" i="1"/>
  <c r="U230" i="1" s="1"/>
  <c r="T228" i="1"/>
  <c r="U228" i="1" s="1"/>
  <c r="T227" i="1"/>
  <c r="U227" i="1" s="1"/>
  <c r="T226" i="1"/>
  <c r="U226" i="1" s="1"/>
  <c r="T225" i="1"/>
  <c r="U225" i="1" s="1"/>
  <c r="T223" i="1"/>
  <c r="U223" i="1" s="1"/>
  <c r="T221" i="1"/>
  <c r="U221" i="1" s="1"/>
  <c r="T220" i="1"/>
  <c r="U220" i="1" s="1"/>
  <c r="T218" i="1"/>
  <c r="U218" i="1" s="1"/>
  <c r="T217" i="1"/>
  <c r="U217" i="1" s="1"/>
  <c r="T212" i="1"/>
  <c r="U212" i="1" s="1"/>
  <c r="T211" i="1"/>
  <c r="U211" i="1" s="1"/>
  <c r="T210" i="1"/>
  <c r="U210" i="1" s="1"/>
  <c r="T209" i="1"/>
  <c r="U209" i="1" s="1"/>
  <c r="T208" i="1"/>
  <c r="U208" i="1" s="1"/>
  <c r="T207" i="1"/>
  <c r="U207" i="1" s="1"/>
  <c r="T206" i="1"/>
  <c r="U206" i="1" s="1"/>
  <c r="T200" i="1"/>
  <c r="U200" i="1" s="1"/>
  <c r="T199" i="1"/>
  <c r="U199" i="1" s="1"/>
  <c r="T198" i="1"/>
  <c r="U198" i="1" s="1"/>
  <c r="T197" i="1"/>
  <c r="U197" i="1" s="1"/>
  <c r="T196" i="1"/>
  <c r="U196" i="1" s="1"/>
  <c r="T195" i="1"/>
  <c r="U195" i="1" s="1"/>
  <c r="T194" i="1"/>
  <c r="U194" i="1" s="1"/>
  <c r="T192" i="1"/>
  <c r="U192" i="1" s="1"/>
  <c r="T191" i="1"/>
  <c r="U191" i="1" s="1"/>
  <c r="T190" i="1"/>
  <c r="U190" i="1" s="1"/>
  <c r="T189" i="1"/>
  <c r="U189" i="1" s="1"/>
  <c r="T180" i="1"/>
  <c r="U180" i="1" s="1"/>
  <c r="T179" i="1"/>
  <c r="U179" i="1" s="1"/>
  <c r="T178" i="1"/>
  <c r="U178" i="1" s="1"/>
  <c r="T171" i="1"/>
  <c r="U171" i="1" s="1"/>
  <c r="T170" i="1"/>
  <c r="U170" i="1" s="1"/>
  <c r="T169" i="1"/>
  <c r="U169" i="1" s="1"/>
  <c r="T168" i="1"/>
  <c r="U168" i="1" s="1"/>
  <c r="T167" i="1"/>
  <c r="U167" i="1" s="1"/>
  <c r="T166" i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56" i="1"/>
  <c r="U156" i="1" s="1"/>
  <c r="T152" i="1"/>
  <c r="U152" i="1" s="1"/>
  <c r="T151" i="1"/>
  <c r="U151" i="1" s="1"/>
  <c r="T150" i="1"/>
  <c r="U150" i="1" s="1"/>
  <c r="T149" i="1"/>
  <c r="U149" i="1" s="1"/>
  <c r="T148" i="1"/>
  <c r="U148" i="1" s="1"/>
  <c r="T147" i="1"/>
  <c r="U147" i="1" s="1"/>
  <c r="T146" i="1"/>
  <c r="U146" i="1" s="1"/>
  <c r="T142" i="1"/>
  <c r="U142" i="1" s="1"/>
  <c r="T141" i="1"/>
  <c r="U141" i="1" s="1"/>
  <c r="T140" i="1"/>
  <c r="U140" i="1" s="1"/>
  <c r="T139" i="1"/>
  <c r="U139" i="1" s="1"/>
  <c r="T138" i="1"/>
  <c r="U138" i="1" s="1"/>
  <c r="T137" i="1"/>
  <c r="U137" i="1" s="1"/>
  <c r="T136" i="1"/>
  <c r="U136" i="1" s="1"/>
  <c r="T135" i="1"/>
  <c r="U135" i="1" s="1"/>
  <c r="T131" i="1"/>
  <c r="U131" i="1" s="1"/>
  <c r="T130" i="1"/>
  <c r="U130" i="1" s="1"/>
  <c r="T129" i="1"/>
  <c r="U129" i="1" s="1"/>
  <c r="T128" i="1"/>
  <c r="U128" i="1" s="1"/>
  <c r="T126" i="1"/>
  <c r="U126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8" i="1"/>
  <c r="U118" i="1" s="1"/>
  <c r="T117" i="1"/>
  <c r="U117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8" i="1"/>
  <c r="U108" i="1" s="1"/>
  <c r="T107" i="1"/>
  <c r="U107" i="1" s="1"/>
  <c r="T106" i="1"/>
  <c r="U106" i="1" s="1"/>
  <c r="T105" i="1"/>
  <c r="U105" i="1" s="1"/>
  <c r="T104" i="1"/>
  <c r="U104" i="1" s="1"/>
  <c r="T103" i="1"/>
  <c r="U103" i="1" s="1"/>
  <c r="T102" i="1"/>
  <c r="U102" i="1" s="1"/>
  <c r="T101" i="1"/>
  <c r="U101" i="1" s="1"/>
  <c r="T100" i="1"/>
  <c r="U100" i="1" s="1"/>
  <c r="T99" i="1"/>
  <c r="U99" i="1" s="1"/>
  <c r="T98" i="1"/>
  <c r="U98" i="1" s="1"/>
  <c r="T96" i="1"/>
  <c r="U96" i="1" s="1"/>
  <c r="T94" i="1"/>
  <c r="U94" i="1" s="1"/>
  <c r="T93" i="1"/>
  <c r="U93" i="1" s="1"/>
  <c r="T92" i="1"/>
  <c r="U92" i="1" s="1"/>
  <c r="T91" i="1"/>
  <c r="U91" i="1" s="1"/>
  <c r="T89" i="1"/>
  <c r="U89" i="1" s="1"/>
  <c r="T88" i="1"/>
  <c r="U88" i="1" s="1"/>
  <c r="T87" i="1"/>
  <c r="U87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73" i="1"/>
  <c r="U73" i="1" s="1"/>
  <c r="T72" i="1"/>
  <c r="U72" i="1" s="1"/>
  <c r="T71" i="1"/>
  <c r="U71" i="1" s="1"/>
  <c r="T70" i="1"/>
  <c r="U70" i="1" s="1"/>
  <c r="T69" i="1"/>
  <c r="U69" i="1" s="1"/>
  <c r="T68" i="1"/>
  <c r="U68" i="1" s="1"/>
  <c r="T67" i="1"/>
  <c r="U67" i="1" s="1"/>
  <c r="T66" i="1"/>
  <c r="U66" i="1" s="1"/>
  <c r="T45" i="1"/>
  <c r="U45" i="1" s="1"/>
  <c r="T44" i="1"/>
  <c r="U44" i="1" s="1"/>
  <c r="T43" i="1"/>
  <c r="U43" i="1" s="1"/>
  <c r="T42" i="1"/>
  <c r="U42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5" i="1"/>
  <c r="U15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Q354" i="1"/>
  <c r="R354" i="1" s="1"/>
  <c r="Q344" i="1"/>
  <c r="R344" i="1" s="1"/>
  <c r="Q342" i="1"/>
  <c r="R342" i="1" s="1"/>
  <c r="Q341" i="1"/>
  <c r="R341" i="1" s="1"/>
  <c r="Q340" i="1"/>
  <c r="R340" i="1" s="1"/>
  <c r="Q339" i="1"/>
  <c r="R339" i="1" s="1"/>
  <c r="Q338" i="1"/>
  <c r="R338" i="1" s="1"/>
  <c r="Q337" i="1"/>
  <c r="R337" i="1" s="1"/>
  <c r="Q336" i="1"/>
  <c r="R336" i="1" s="1"/>
  <c r="Q335" i="1"/>
  <c r="R335" i="1" s="1"/>
  <c r="Q334" i="1"/>
  <c r="R334" i="1" s="1"/>
  <c r="Q333" i="1"/>
  <c r="R333" i="1" s="1"/>
  <c r="Q332" i="1"/>
  <c r="R332" i="1" s="1"/>
  <c r="Q331" i="1"/>
  <c r="R331" i="1" s="1"/>
  <c r="Q330" i="1"/>
  <c r="R330" i="1" s="1"/>
  <c r="Q329" i="1"/>
  <c r="R329" i="1" s="1"/>
  <c r="Q328" i="1"/>
  <c r="R328" i="1" s="1"/>
  <c r="Q327" i="1"/>
  <c r="R327" i="1" s="1"/>
  <c r="Q325" i="1"/>
  <c r="R325" i="1" s="1"/>
  <c r="Q324" i="1"/>
  <c r="R324" i="1" s="1"/>
  <c r="Q323" i="1"/>
  <c r="R323" i="1" s="1"/>
  <c r="Q322" i="1"/>
  <c r="R322" i="1" s="1"/>
  <c r="Q321" i="1"/>
  <c r="R321" i="1" s="1"/>
  <c r="Q320" i="1"/>
  <c r="R320" i="1" s="1"/>
  <c r="Q319" i="1"/>
  <c r="R319" i="1" s="1"/>
  <c r="Q318" i="1"/>
  <c r="R318" i="1" s="1"/>
  <c r="Q311" i="1"/>
  <c r="R311" i="1" s="1"/>
  <c r="Q310" i="1"/>
  <c r="R310" i="1" s="1"/>
  <c r="Q309" i="1"/>
  <c r="R309" i="1" s="1"/>
  <c r="Q308" i="1"/>
  <c r="R308" i="1" s="1"/>
  <c r="Q307" i="1"/>
  <c r="R307" i="1" s="1"/>
  <c r="Q305" i="1"/>
  <c r="R305" i="1" s="1"/>
  <c r="Q299" i="1"/>
  <c r="R299" i="1" s="1"/>
  <c r="Q298" i="1"/>
  <c r="R298" i="1" s="1"/>
  <c r="Q297" i="1"/>
  <c r="R297" i="1" s="1"/>
  <c r="Q296" i="1"/>
  <c r="R296" i="1" s="1"/>
  <c r="Q295" i="1"/>
  <c r="R295" i="1" s="1"/>
  <c r="Q291" i="1"/>
  <c r="R291" i="1" s="1"/>
  <c r="Q288" i="1"/>
  <c r="R288" i="1" s="1"/>
  <c r="Q287" i="1"/>
  <c r="R287" i="1" s="1"/>
  <c r="Q286" i="1"/>
  <c r="R286" i="1" s="1"/>
  <c r="Q285" i="1"/>
  <c r="R285" i="1" s="1"/>
  <c r="Q280" i="1"/>
  <c r="R280" i="1" s="1"/>
  <c r="Q279" i="1"/>
  <c r="R279" i="1" s="1"/>
  <c r="Q278" i="1"/>
  <c r="R278" i="1" s="1"/>
  <c r="Q277" i="1"/>
  <c r="R277" i="1" s="1"/>
  <c r="Q276" i="1"/>
  <c r="R276" i="1" s="1"/>
  <c r="Q275" i="1"/>
  <c r="R275" i="1" s="1"/>
  <c r="Q274" i="1"/>
  <c r="R274" i="1" s="1"/>
  <c r="Q273" i="1"/>
  <c r="R273" i="1" s="1"/>
  <c r="Q272" i="1"/>
  <c r="R272" i="1" s="1"/>
  <c r="Q270" i="1"/>
  <c r="R270" i="1" s="1"/>
  <c r="Q268" i="1"/>
  <c r="R268" i="1" s="1"/>
  <c r="Q267" i="1"/>
  <c r="R267" i="1" s="1"/>
  <c r="Q266" i="1"/>
  <c r="R266" i="1" s="1"/>
  <c r="Q263" i="1"/>
  <c r="R263" i="1" s="1"/>
  <c r="Q262" i="1"/>
  <c r="R262" i="1" s="1"/>
  <c r="Q261" i="1"/>
  <c r="R261" i="1" s="1"/>
  <c r="Q260" i="1"/>
  <c r="R260" i="1" s="1"/>
  <c r="Q254" i="1"/>
  <c r="R254" i="1" s="1"/>
  <c r="Q253" i="1"/>
  <c r="R253" i="1" s="1"/>
  <c r="Q252" i="1"/>
  <c r="R252" i="1" s="1"/>
  <c r="Q251" i="1"/>
  <c r="R251" i="1" s="1"/>
  <c r="Q247" i="1"/>
  <c r="R247" i="1" s="1"/>
  <c r="Q245" i="1"/>
  <c r="R245" i="1" s="1"/>
  <c r="Q244" i="1"/>
  <c r="R244" i="1" s="1"/>
  <c r="Q243" i="1"/>
  <c r="R243" i="1" s="1"/>
  <c r="Q242" i="1"/>
  <c r="R242" i="1" s="1"/>
  <c r="Q241" i="1"/>
  <c r="R241" i="1" s="1"/>
  <c r="Q240" i="1"/>
  <c r="R240" i="1" s="1"/>
  <c r="Q239" i="1"/>
  <c r="R239" i="1" s="1"/>
  <c r="Q238" i="1"/>
  <c r="R238" i="1" s="1"/>
  <c r="Q237" i="1"/>
  <c r="R237" i="1" s="1"/>
  <c r="Q236" i="1"/>
  <c r="R236" i="1" s="1"/>
  <c r="Q235" i="1"/>
  <c r="R235" i="1" s="1"/>
  <c r="Q234" i="1"/>
  <c r="R234" i="1" s="1"/>
  <c r="Q233" i="1"/>
  <c r="R233" i="1" s="1"/>
  <c r="Q232" i="1"/>
  <c r="R232" i="1" s="1"/>
  <c r="Q230" i="1"/>
  <c r="R230" i="1" s="1"/>
  <c r="Q228" i="1"/>
  <c r="R228" i="1" s="1"/>
  <c r="Q227" i="1"/>
  <c r="R227" i="1" s="1"/>
  <c r="Q226" i="1"/>
  <c r="R226" i="1" s="1"/>
  <c r="Q225" i="1"/>
  <c r="R225" i="1" s="1"/>
  <c r="Q223" i="1"/>
  <c r="R223" i="1" s="1"/>
  <c r="Q221" i="1"/>
  <c r="R221" i="1" s="1"/>
  <c r="Q220" i="1"/>
  <c r="R220" i="1" s="1"/>
  <c r="Q218" i="1"/>
  <c r="R218" i="1" s="1"/>
  <c r="Q217" i="1"/>
  <c r="R217" i="1" s="1"/>
  <c r="Q212" i="1"/>
  <c r="R212" i="1" s="1"/>
  <c r="Q211" i="1"/>
  <c r="R211" i="1" s="1"/>
  <c r="Q210" i="1"/>
  <c r="R210" i="1" s="1"/>
  <c r="Q209" i="1"/>
  <c r="R209" i="1" s="1"/>
  <c r="Q208" i="1"/>
  <c r="R208" i="1" s="1"/>
  <c r="Q207" i="1"/>
  <c r="R207" i="1" s="1"/>
  <c r="Q206" i="1"/>
  <c r="R206" i="1" s="1"/>
  <c r="Q200" i="1"/>
  <c r="R200" i="1" s="1"/>
  <c r="Q199" i="1"/>
  <c r="R199" i="1" s="1"/>
  <c r="Q198" i="1"/>
  <c r="R198" i="1" s="1"/>
  <c r="Q197" i="1"/>
  <c r="R197" i="1" s="1"/>
  <c r="Q196" i="1"/>
  <c r="R196" i="1" s="1"/>
  <c r="Q195" i="1"/>
  <c r="R195" i="1" s="1"/>
  <c r="Q194" i="1"/>
  <c r="R194" i="1" s="1"/>
  <c r="Q192" i="1"/>
  <c r="R192" i="1" s="1"/>
  <c r="Q191" i="1"/>
  <c r="R191" i="1" s="1"/>
  <c r="Q190" i="1"/>
  <c r="R190" i="1" s="1"/>
  <c r="Q189" i="1"/>
  <c r="R189" i="1" s="1"/>
  <c r="Q180" i="1"/>
  <c r="R180" i="1" s="1"/>
  <c r="Q179" i="1"/>
  <c r="R179" i="1" s="1"/>
  <c r="Q178" i="1"/>
  <c r="R178" i="1" s="1"/>
  <c r="Q171" i="1"/>
  <c r="R171" i="1" s="1"/>
  <c r="Q170" i="1"/>
  <c r="R170" i="1" s="1"/>
  <c r="Q169" i="1"/>
  <c r="R169" i="1" s="1"/>
  <c r="Q168" i="1"/>
  <c r="R168" i="1" s="1"/>
  <c r="Q167" i="1"/>
  <c r="R167" i="1" s="1"/>
  <c r="Q166" i="1"/>
  <c r="R166" i="1" s="1"/>
  <c r="Q165" i="1"/>
  <c r="R165" i="1" s="1"/>
  <c r="Q164" i="1"/>
  <c r="R164" i="1" s="1"/>
  <c r="Q163" i="1"/>
  <c r="R163" i="1" s="1"/>
  <c r="Q162" i="1"/>
  <c r="R162" i="1" s="1"/>
  <c r="Q161" i="1"/>
  <c r="R161" i="1" s="1"/>
  <c r="Q156" i="1"/>
  <c r="R156" i="1" s="1"/>
  <c r="Q152" i="1"/>
  <c r="R152" i="1" s="1"/>
  <c r="Q151" i="1"/>
  <c r="R151" i="1" s="1"/>
  <c r="Q150" i="1"/>
  <c r="R150" i="1" s="1"/>
  <c r="Q149" i="1"/>
  <c r="R149" i="1" s="1"/>
  <c r="Q148" i="1"/>
  <c r="R148" i="1" s="1"/>
  <c r="Q147" i="1"/>
  <c r="R147" i="1" s="1"/>
  <c r="Q146" i="1"/>
  <c r="R146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6" i="1"/>
  <c r="R136" i="1" s="1"/>
  <c r="Q135" i="1"/>
  <c r="R135" i="1" s="1"/>
  <c r="Q131" i="1"/>
  <c r="R131" i="1" s="1"/>
  <c r="Q130" i="1"/>
  <c r="R130" i="1" s="1"/>
  <c r="Q129" i="1"/>
  <c r="R129" i="1" s="1"/>
  <c r="Q128" i="1"/>
  <c r="R128" i="1" s="1"/>
  <c r="Q126" i="1"/>
  <c r="R126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8" i="1"/>
  <c r="R118" i="1" s="1"/>
  <c r="Q117" i="1"/>
  <c r="R117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8" i="1"/>
  <c r="R108" i="1" s="1"/>
  <c r="Q107" i="1"/>
  <c r="R107" i="1" s="1"/>
  <c r="Q106" i="1"/>
  <c r="R106" i="1" s="1"/>
  <c r="Q105" i="1"/>
  <c r="R105" i="1" s="1"/>
  <c r="Q104" i="1"/>
  <c r="R104" i="1" s="1"/>
  <c r="Q103" i="1"/>
  <c r="R103" i="1" s="1"/>
  <c r="Q102" i="1"/>
  <c r="R102" i="1" s="1"/>
  <c r="Q101" i="1"/>
  <c r="R101" i="1" s="1"/>
  <c r="Q100" i="1"/>
  <c r="R100" i="1" s="1"/>
  <c r="Q99" i="1"/>
  <c r="R99" i="1" s="1"/>
  <c r="Q98" i="1"/>
  <c r="R98" i="1" s="1"/>
  <c r="Q96" i="1"/>
  <c r="R96" i="1" s="1"/>
  <c r="Q94" i="1"/>
  <c r="R94" i="1" s="1"/>
  <c r="Q93" i="1"/>
  <c r="R93" i="1" s="1"/>
  <c r="Q92" i="1"/>
  <c r="R92" i="1" s="1"/>
  <c r="Q91" i="1"/>
  <c r="R91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Q70" i="1"/>
  <c r="R70" i="1" s="1"/>
  <c r="Q69" i="1"/>
  <c r="R69" i="1" s="1"/>
  <c r="Q68" i="1"/>
  <c r="R68" i="1" s="1"/>
  <c r="Q67" i="1"/>
  <c r="R67" i="1" s="1"/>
  <c r="Q66" i="1"/>
  <c r="R66" i="1" s="1"/>
  <c r="Q45" i="1"/>
  <c r="R45" i="1" s="1"/>
  <c r="Q44" i="1"/>
  <c r="R44" i="1" s="1"/>
  <c r="Q43" i="1"/>
  <c r="R43" i="1" s="1"/>
  <c r="Q42" i="1"/>
  <c r="R42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N354" i="1"/>
  <c r="O354" i="1" s="1"/>
  <c r="N344" i="1"/>
  <c r="O344" i="1" s="1"/>
  <c r="N342" i="1"/>
  <c r="O342" i="1" s="1"/>
  <c r="N341" i="1"/>
  <c r="O341" i="1" s="1"/>
  <c r="N340" i="1"/>
  <c r="O340" i="1" s="1"/>
  <c r="N339" i="1"/>
  <c r="O339" i="1" s="1"/>
  <c r="N338" i="1"/>
  <c r="O338" i="1" s="1"/>
  <c r="N337" i="1"/>
  <c r="O337" i="1" s="1"/>
  <c r="N336" i="1"/>
  <c r="O336" i="1" s="1"/>
  <c r="N335" i="1"/>
  <c r="O335" i="1" s="1"/>
  <c r="N334" i="1"/>
  <c r="O334" i="1" s="1"/>
  <c r="N333" i="1"/>
  <c r="O333" i="1" s="1"/>
  <c r="N332" i="1"/>
  <c r="O332" i="1" s="1"/>
  <c r="N331" i="1"/>
  <c r="O331" i="1" s="1"/>
  <c r="N330" i="1"/>
  <c r="O330" i="1" s="1"/>
  <c r="N329" i="1"/>
  <c r="O329" i="1" s="1"/>
  <c r="N328" i="1"/>
  <c r="O328" i="1" s="1"/>
  <c r="N327" i="1"/>
  <c r="O327" i="1" s="1"/>
  <c r="N325" i="1"/>
  <c r="O325" i="1" s="1"/>
  <c r="N324" i="1"/>
  <c r="O324" i="1" s="1"/>
  <c r="N323" i="1"/>
  <c r="O323" i="1" s="1"/>
  <c r="N322" i="1"/>
  <c r="O322" i="1" s="1"/>
  <c r="N321" i="1"/>
  <c r="O321" i="1" s="1"/>
  <c r="N320" i="1"/>
  <c r="O320" i="1" s="1"/>
  <c r="N319" i="1"/>
  <c r="O319" i="1" s="1"/>
  <c r="N318" i="1"/>
  <c r="O318" i="1" s="1"/>
  <c r="N311" i="1"/>
  <c r="O311" i="1" s="1"/>
  <c r="N310" i="1"/>
  <c r="O310" i="1" s="1"/>
  <c r="N309" i="1"/>
  <c r="O309" i="1" s="1"/>
  <c r="N308" i="1"/>
  <c r="O308" i="1" s="1"/>
  <c r="N307" i="1"/>
  <c r="O307" i="1" s="1"/>
  <c r="N305" i="1"/>
  <c r="O305" i="1" s="1"/>
  <c r="N299" i="1"/>
  <c r="O299" i="1" s="1"/>
  <c r="N298" i="1"/>
  <c r="O298" i="1" s="1"/>
  <c r="N297" i="1"/>
  <c r="O297" i="1" s="1"/>
  <c r="N296" i="1"/>
  <c r="O296" i="1" s="1"/>
  <c r="N295" i="1"/>
  <c r="O295" i="1" s="1"/>
  <c r="N291" i="1"/>
  <c r="O291" i="1" s="1"/>
  <c r="N288" i="1"/>
  <c r="O288" i="1" s="1"/>
  <c r="N287" i="1"/>
  <c r="O287" i="1" s="1"/>
  <c r="N286" i="1"/>
  <c r="O286" i="1" s="1"/>
  <c r="N285" i="1"/>
  <c r="O285" i="1" s="1"/>
  <c r="N280" i="1"/>
  <c r="O280" i="1" s="1"/>
  <c r="N279" i="1"/>
  <c r="O279" i="1" s="1"/>
  <c r="N278" i="1"/>
  <c r="O278" i="1" s="1"/>
  <c r="N277" i="1"/>
  <c r="O277" i="1" s="1"/>
  <c r="N276" i="1"/>
  <c r="O276" i="1" s="1"/>
  <c r="N275" i="1"/>
  <c r="O275" i="1" s="1"/>
  <c r="N274" i="1"/>
  <c r="O274" i="1" s="1"/>
  <c r="N273" i="1"/>
  <c r="O273" i="1" s="1"/>
  <c r="N272" i="1"/>
  <c r="O272" i="1" s="1"/>
  <c r="N270" i="1"/>
  <c r="O270" i="1" s="1"/>
  <c r="N268" i="1"/>
  <c r="O268" i="1" s="1"/>
  <c r="N267" i="1"/>
  <c r="O267" i="1" s="1"/>
  <c r="N266" i="1"/>
  <c r="O266" i="1" s="1"/>
  <c r="N263" i="1"/>
  <c r="O263" i="1" s="1"/>
  <c r="N262" i="1"/>
  <c r="O262" i="1" s="1"/>
  <c r="N261" i="1"/>
  <c r="O261" i="1" s="1"/>
  <c r="N260" i="1"/>
  <c r="O260" i="1" s="1"/>
  <c r="N254" i="1"/>
  <c r="O254" i="1" s="1"/>
  <c r="N253" i="1"/>
  <c r="O253" i="1" s="1"/>
  <c r="N252" i="1"/>
  <c r="O252" i="1" s="1"/>
  <c r="N251" i="1"/>
  <c r="O251" i="1" s="1"/>
  <c r="N247" i="1"/>
  <c r="O247" i="1" s="1"/>
  <c r="N245" i="1"/>
  <c r="O245" i="1" s="1"/>
  <c r="N244" i="1"/>
  <c r="O244" i="1" s="1"/>
  <c r="N243" i="1"/>
  <c r="O243" i="1" s="1"/>
  <c r="N242" i="1"/>
  <c r="O242" i="1" s="1"/>
  <c r="N241" i="1"/>
  <c r="O241" i="1" s="1"/>
  <c r="N240" i="1"/>
  <c r="O240" i="1" s="1"/>
  <c r="N239" i="1"/>
  <c r="O239" i="1" s="1"/>
  <c r="N238" i="1"/>
  <c r="O238" i="1" s="1"/>
  <c r="N237" i="1"/>
  <c r="O237" i="1" s="1"/>
  <c r="N236" i="1"/>
  <c r="O236" i="1" s="1"/>
  <c r="N235" i="1"/>
  <c r="O235" i="1" s="1"/>
  <c r="N234" i="1"/>
  <c r="O234" i="1" s="1"/>
  <c r="N233" i="1"/>
  <c r="O233" i="1" s="1"/>
  <c r="N232" i="1"/>
  <c r="O232" i="1" s="1"/>
  <c r="N230" i="1"/>
  <c r="O230" i="1" s="1"/>
  <c r="N228" i="1"/>
  <c r="O228" i="1" s="1"/>
  <c r="N227" i="1"/>
  <c r="O227" i="1" s="1"/>
  <c r="N226" i="1"/>
  <c r="O226" i="1" s="1"/>
  <c r="N225" i="1"/>
  <c r="O225" i="1" s="1"/>
  <c r="N223" i="1"/>
  <c r="O223" i="1" s="1"/>
  <c r="N221" i="1"/>
  <c r="O221" i="1" s="1"/>
  <c r="N220" i="1"/>
  <c r="O220" i="1" s="1"/>
  <c r="N218" i="1"/>
  <c r="O218" i="1" s="1"/>
  <c r="N217" i="1"/>
  <c r="O217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0" i="1"/>
  <c r="O200" i="1" s="1"/>
  <c r="N199" i="1"/>
  <c r="O199" i="1" s="1"/>
  <c r="N198" i="1"/>
  <c r="O198" i="1" s="1"/>
  <c r="N197" i="1"/>
  <c r="O197" i="1" s="1"/>
  <c r="N196" i="1"/>
  <c r="O196" i="1" s="1"/>
  <c r="N195" i="1"/>
  <c r="O195" i="1" s="1"/>
  <c r="N194" i="1"/>
  <c r="O194" i="1" s="1"/>
  <c r="N192" i="1"/>
  <c r="O192" i="1" s="1"/>
  <c r="N191" i="1"/>
  <c r="O191" i="1" s="1"/>
  <c r="N190" i="1"/>
  <c r="O190" i="1" s="1"/>
  <c r="N189" i="1"/>
  <c r="O189" i="1" s="1"/>
  <c r="N180" i="1"/>
  <c r="O180" i="1" s="1"/>
  <c r="N179" i="1"/>
  <c r="O179" i="1" s="1"/>
  <c r="N178" i="1"/>
  <c r="O178" i="1" s="1"/>
  <c r="N171" i="1"/>
  <c r="O171" i="1" s="1"/>
  <c r="N170" i="1"/>
  <c r="O170" i="1" s="1"/>
  <c r="N169" i="1"/>
  <c r="O169" i="1" s="1"/>
  <c r="N168" i="1"/>
  <c r="O168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56" i="1"/>
  <c r="O156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6" i="1"/>
  <c r="O146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1" i="1"/>
  <c r="O131" i="1" s="1"/>
  <c r="N130" i="1"/>
  <c r="O130" i="1" s="1"/>
  <c r="N129" i="1"/>
  <c r="O129" i="1" s="1"/>
  <c r="N128" i="1"/>
  <c r="O128" i="1" s="1"/>
  <c r="N126" i="1"/>
  <c r="O126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8" i="1"/>
  <c r="O108" i="1" s="1"/>
  <c r="N107" i="1"/>
  <c r="O107" i="1" s="1"/>
  <c r="N106" i="1"/>
  <c r="O106" i="1" s="1"/>
  <c r="N105" i="1"/>
  <c r="O105" i="1" s="1"/>
  <c r="N104" i="1"/>
  <c r="O104" i="1" s="1"/>
  <c r="N103" i="1"/>
  <c r="O103" i="1" s="1"/>
  <c r="N102" i="1"/>
  <c r="O102" i="1" s="1"/>
  <c r="N101" i="1"/>
  <c r="O101" i="1" s="1"/>
  <c r="N100" i="1"/>
  <c r="O100" i="1" s="1"/>
  <c r="N99" i="1"/>
  <c r="O99" i="1" s="1"/>
  <c r="N98" i="1"/>
  <c r="O98" i="1" s="1"/>
  <c r="N96" i="1"/>
  <c r="O96" i="1" s="1"/>
  <c r="N94" i="1"/>
  <c r="O94" i="1" s="1"/>
  <c r="N93" i="1"/>
  <c r="O93" i="1" s="1"/>
  <c r="N92" i="1"/>
  <c r="O92" i="1" s="1"/>
  <c r="N91" i="1"/>
  <c r="O91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N68" i="1"/>
  <c r="O68" i="1" s="1"/>
  <c r="N67" i="1"/>
  <c r="O67" i="1" s="1"/>
  <c r="N66" i="1"/>
  <c r="O66" i="1" s="1"/>
  <c r="N45" i="1"/>
  <c r="O45" i="1" s="1"/>
  <c r="N44" i="1"/>
  <c r="O44" i="1" s="1"/>
  <c r="N43" i="1"/>
  <c r="O43" i="1" s="1"/>
  <c r="N42" i="1"/>
  <c r="O42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K5" i="1"/>
  <c r="L5" i="1" s="1"/>
  <c r="K354" i="1"/>
  <c r="L354" i="1" s="1"/>
  <c r="K344" i="1"/>
  <c r="L344" i="1" s="1"/>
  <c r="K342" i="1"/>
  <c r="L342" i="1" s="1"/>
  <c r="K341" i="1"/>
  <c r="L341" i="1" s="1"/>
  <c r="K340" i="1"/>
  <c r="L340" i="1" s="1"/>
  <c r="K339" i="1"/>
  <c r="L339" i="1" s="1"/>
  <c r="K338" i="1"/>
  <c r="L338" i="1" s="1"/>
  <c r="K337" i="1"/>
  <c r="L337" i="1" s="1"/>
  <c r="K336" i="1"/>
  <c r="L336" i="1" s="1"/>
  <c r="K335" i="1"/>
  <c r="L335" i="1" s="1"/>
  <c r="K334" i="1"/>
  <c r="L334" i="1" s="1"/>
  <c r="K333" i="1"/>
  <c r="L333" i="1" s="1"/>
  <c r="K332" i="1"/>
  <c r="L332" i="1" s="1"/>
  <c r="K331" i="1"/>
  <c r="L331" i="1" s="1"/>
  <c r="K330" i="1"/>
  <c r="L330" i="1" s="1"/>
  <c r="K329" i="1"/>
  <c r="L329" i="1" s="1"/>
  <c r="K328" i="1"/>
  <c r="L328" i="1" s="1"/>
  <c r="K327" i="1"/>
  <c r="L327" i="1" s="1"/>
  <c r="K325" i="1"/>
  <c r="L325" i="1" s="1"/>
  <c r="K324" i="1"/>
  <c r="L324" i="1" s="1"/>
  <c r="K323" i="1"/>
  <c r="L323" i="1" s="1"/>
  <c r="K322" i="1"/>
  <c r="L322" i="1" s="1"/>
  <c r="K321" i="1"/>
  <c r="L321" i="1" s="1"/>
  <c r="K320" i="1"/>
  <c r="L320" i="1" s="1"/>
  <c r="K319" i="1"/>
  <c r="L319" i="1" s="1"/>
  <c r="K318" i="1"/>
  <c r="L318" i="1" s="1"/>
  <c r="K311" i="1"/>
  <c r="L311" i="1" s="1"/>
  <c r="K310" i="1"/>
  <c r="L310" i="1" s="1"/>
  <c r="K309" i="1"/>
  <c r="L309" i="1" s="1"/>
  <c r="K308" i="1"/>
  <c r="L308" i="1" s="1"/>
  <c r="K307" i="1"/>
  <c r="L307" i="1" s="1"/>
  <c r="K305" i="1"/>
  <c r="L305" i="1" s="1"/>
  <c r="K299" i="1"/>
  <c r="L299" i="1" s="1"/>
  <c r="K298" i="1"/>
  <c r="L298" i="1" s="1"/>
  <c r="K297" i="1"/>
  <c r="L297" i="1" s="1"/>
  <c r="K296" i="1"/>
  <c r="L296" i="1" s="1"/>
  <c r="K295" i="1"/>
  <c r="L295" i="1" s="1"/>
  <c r="K291" i="1"/>
  <c r="L291" i="1" s="1"/>
  <c r="K288" i="1"/>
  <c r="L288" i="1" s="1"/>
  <c r="K287" i="1"/>
  <c r="L287" i="1" s="1"/>
  <c r="K286" i="1"/>
  <c r="L286" i="1" s="1"/>
  <c r="K285" i="1"/>
  <c r="L285" i="1" s="1"/>
  <c r="K280" i="1"/>
  <c r="L280" i="1" s="1"/>
  <c r="K279" i="1"/>
  <c r="L279" i="1" s="1"/>
  <c r="K278" i="1"/>
  <c r="L278" i="1" s="1"/>
  <c r="K277" i="1"/>
  <c r="L277" i="1" s="1"/>
  <c r="K276" i="1"/>
  <c r="L276" i="1" s="1"/>
  <c r="K275" i="1"/>
  <c r="L275" i="1" s="1"/>
  <c r="K274" i="1"/>
  <c r="L274" i="1" s="1"/>
  <c r="K273" i="1"/>
  <c r="L273" i="1" s="1"/>
  <c r="K272" i="1"/>
  <c r="L272" i="1" s="1"/>
  <c r="K270" i="1"/>
  <c r="L270" i="1" s="1"/>
  <c r="K268" i="1"/>
  <c r="L268" i="1" s="1"/>
  <c r="K267" i="1"/>
  <c r="L267" i="1" s="1"/>
  <c r="K266" i="1"/>
  <c r="L266" i="1" s="1"/>
  <c r="K263" i="1"/>
  <c r="L263" i="1" s="1"/>
  <c r="K262" i="1"/>
  <c r="L262" i="1" s="1"/>
  <c r="K261" i="1"/>
  <c r="L261" i="1" s="1"/>
  <c r="K260" i="1"/>
  <c r="L260" i="1" s="1"/>
  <c r="K254" i="1"/>
  <c r="L254" i="1" s="1"/>
  <c r="K253" i="1"/>
  <c r="L253" i="1" s="1"/>
  <c r="K252" i="1"/>
  <c r="L252" i="1" s="1"/>
  <c r="K251" i="1"/>
  <c r="L251" i="1" s="1"/>
  <c r="K247" i="1"/>
  <c r="L247" i="1" s="1"/>
  <c r="K245" i="1"/>
  <c r="L245" i="1" s="1"/>
  <c r="K244" i="1"/>
  <c r="L244" i="1" s="1"/>
  <c r="K243" i="1"/>
  <c r="L243" i="1" s="1"/>
  <c r="K242" i="1"/>
  <c r="L242" i="1" s="1"/>
  <c r="K241" i="1"/>
  <c r="L241" i="1" s="1"/>
  <c r="K240" i="1"/>
  <c r="L240" i="1" s="1"/>
  <c r="K239" i="1"/>
  <c r="L239" i="1" s="1"/>
  <c r="K238" i="1"/>
  <c r="L238" i="1" s="1"/>
  <c r="K237" i="1"/>
  <c r="L237" i="1" s="1"/>
  <c r="K236" i="1"/>
  <c r="L236" i="1" s="1"/>
  <c r="K235" i="1"/>
  <c r="L235" i="1" s="1"/>
  <c r="K234" i="1"/>
  <c r="L234" i="1" s="1"/>
  <c r="K233" i="1"/>
  <c r="L233" i="1" s="1"/>
  <c r="K232" i="1"/>
  <c r="L232" i="1" s="1"/>
  <c r="K230" i="1"/>
  <c r="L230" i="1" s="1"/>
  <c r="K228" i="1"/>
  <c r="L228" i="1" s="1"/>
  <c r="K227" i="1"/>
  <c r="L227" i="1" s="1"/>
  <c r="K226" i="1"/>
  <c r="L226" i="1" s="1"/>
  <c r="K225" i="1"/>
  <c r="L225" i="1" s="1"/>
  <c r="K223" i="1"/>
  <c r="L223" i="1" s="1"/>
  <c r="K221" i="1"/>
  <c r="L221" i="1" s="1"/>
  <c r="K220" i="1"/>
  <c r="L220" i="1" s="1"/>
  <c r="K218" i="1"/>
  <c r="L218" i="1" s="1"/>
  <c r="K217" i="1"/>
  <c r="L217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0" i="1"/>
  <c r="L200" i="1" s="1"/>
  <c r="K199" i="1"/>
  <c r="L199" i="1" s="1"/>
  <c r="K198" i="1"/>
  <c r="L198" i="1" s="1"/>
  <c r="K197" i="1"/>
  <c r="L197" i="1" s="1"/>
  <c r="K196" i="1"/>
  <c r="L196" i="1" s="1"/>
  <c r="K195" i="1"/>
  <c r="L195" i="1" s="1"/>
  <c r="K194" i="1"/>
  <c r="L194" i="1" s="1"/>
  <c r="K192" i="1"/>
  <c r="L192" i="1" s="1"/>
  <c r="K191" i="1"/>
  <c r="L191" i="1" s="1"/>
  <c r="K190" i="1"/>
  <c r="L190" i="1" s="1"/>
  <c r="K189" i="1"/>
  <c r="L189" i="1" s="1"/>
  <c r="K180" i="1"/>
  <c r="L180" i="1" s="1"/>
  <c r="K179" i="1"/>
  <c r="L179" i="1" s="1"/>
  <c r="K178" i="1"/>
  <c r="L178" i="1" s="1"/>
  <c r="K171" i="1"/>
  <c r="L171" i="1" s="1"/>
  <c r="K170" i="1"/>
  <c r="L170" i="1" s="1"/>
  <c r="K169" i="1"/>
  <c r="L169" i="1" s="1"/>
  <c r="K168" i="1"/>
  <c r="L168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56" i="1"/>
  <c r="L156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6" i="1"/>
  <c r="L146" i="1" s="1"/>
  <c r="K142" i="1"/>
  <c r="L142" i="1" s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1" i="1"/>
  <c r="L131" i="1" s="1"/>
  <c r="K130" i="1"/>
  <c r="L130" i="1" s="1"/>
  <c r="K129" i="1"/>
  <c r="L129" i="1" s="1"/>
  <c r="K128" i="1"/>
  <c r="L128" i="1" s="1"/>
  <c r="K126" i="1"/>
  <c r="L126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8" i="1"/>
  <c r="L98" i="1" s="1"/>
  <c r="K96" i="1"/>
  <c r="L96" i="1" s="1"/>
  <c r="K94" i="1"/>
  <c r="L94" i="1" s="1"/>
  <c r="K93" i="1"/>
  <c r="L93" i="1" s="1"/>
  <c r="K92" i="1"/>
  <c r="L92" i="1" s="1"/>
  <c r="K91" i="1"/>
  <c r="L91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45" i="1"/>
  <c r="L45" i="1" s="1"/>
  <c r="K44" i="1"/>
  <c r="L44" i="1" s="1"/>
  <c r="K43" i="1"/>
  <c r="L43" i="1" s="1"/>
  <c r="K42" i="1"/>
  <c r="L42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H354" i="1"/>
  <c r="I354" i="1" s="1"/>
  <c r="H344" i="1"/>
  <c r="I344" i="1" s="1"/>
  <c r="H342" i="1"/>
  <c r="I342" i="1" s="1"/>
  <c r="H341" i="1"/>
  <c r="I341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5" i="1"/>
  <c r="I325" i="1" s="1"/>
  <c r="H324" i="1"/>
  <c r="I324" i="1" s="1"/>
  <c r="H323" i="1"/>
  <c r="I323" i="1" s="1"/>
  <c r="H322" i="1"/>
  <c r="I322" i="1" s="1"/>
  <c r="H321" i="1"/>
  <c r="I321" i="1" s="1"/>
  <c r="H320" i="1"/>
  <c r="I320" i="1" s="1"/>
  <c r="H319" i="1"/>
  <c r="I319" i="1" s="1"/>
  <c r="H318" i="1"/>
  <c r="I318" i="1" s="1"/>
  <c r="H311" i="1"/>
  <c r="I311" i="1" s="1"/>
  <c r="H310" i="1"/>
  <c r="I310" i="1" s="1"/>
  <c r="H309" i="1"/>
  <c r="I309" i="1" s="1"/>
  <c r="H308" i="1"/>
  <c r="I308" i="1" s="1"/>
  <c r="H307" i="1"/>
  <c r="I307" i="1" s="1"/>
  <c r="H305" i="1"/>
  <c r="I305" i="1" s="1"/>
  <c r="H299" i="1"/>
  <c r="I299" i="1" s="1"/>
  <c r="H298" i="1"/>
  <c r="I298" i="1" s="1"/>
  <c r="H297" i="1"/>
  <c r="I297" i="1" s="1"/>
  <c r="H296" i="1"/>
  <c r="I296" i="1" s="1"/>
  <c r="H295" i="1"/>
  <c r="I295" i="1" s="1"/>
  <c r="H291" i="1"/>
  <c r="I291" i="1" s="1"/>
  <c r="H288" i="1"/>
  <c r="I288" i="1" s="1"/>
  <c r="H287" i="1"/>
  <c r="I287" i="1" s="1"/>
  <c r="H286" i="1"/>
  <c r="I286" i="1" s="1"/>
  <c r="H285" i="1"/>
  <c r="I285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H270" i="1"/>
  <c r="I270" i="1" s="1"/>
  <c r="H268" i="1"/>
  <c r="I268" i="1" s="1"/>
  <c r="H267" i="1"/>
  <c r="I267" i="1" s="1"/>
  <c r="H266" i="1"/>
  <c r="I266" i="1" s="1"/>
  <c r="H263" i="1"/>
  <c r="I263" i="1" s="1"/>
  <c r="H262" i="1"/>
  <c r="I262" i="1" s="1"/>
  <c r="H261" i="1"/>
  <c r="I261" i="1" s="1"/>
  <c r="H260" i="1"/>
  <c r="I260" i="1" s="1"/>
  <c r="H254" i="1"/>
  <c r="I254" i="1" s="1"/>
  <c r="H253" i="1"/>
  <c r="I253" i="1" s="1"/>
  <c r="H252" i="1"/>
  <c r="I252" i="1" s="1"/>
  <c r="H251" i="1"/>
  <c r="I251" i="1" s="1"/>
  <c r="H247" i="1"/>
  <c r="I247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H230" i="1"/>
  <c r="I230" i="1" s="1"/>
  <c r="H228" i="1"/>
  <c r="I228" i="1" s="1"/>
  <c r="H227" i="1"/>
  <c r="I227" i="1" s="1"/>
  <c r="H226" i="1"/>
  <c r="I226" i="1" s="1"/>
  <c r="H225" i="1"/>
  <c r="I225" i="1" s="1"/>
  <c r="H223" i="1"/>
  <c r="I223" i="1" s="1"/>
  <c r="H221" i="1"/>
  <c r="I221" i="1" s="1"/>
  <c r="H220" i="1"/>
  <c r="I220" i="1" s="1"/>
  <c r="H218" i="1"/>
  <c r="I218" i="1" s="1"/>
  <c r="H217" i="1"/>
  <c r="I217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2" i="1"/>
  <c r="I192" i="1" s="1"/>
  <c r="H191" i="1"/>
  <c r="I191" i="1" s="1"/>
  <c r="H190" i="1"/>
  <c r="I190" i="1" s="1"/>
  <c r="H189" i="1"/>
  <c r="I189" i="1" s="1"/>
  <c r="H180" i="1"/>
  <c r="I180" i="1" s="1"/>
  <c r="H179" i="1"/>
  <c r="I179" i="1" s="1"/>
  <c r="H178" i="1"/>
  <c r="I178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56" i="1"/>
  <c r="I156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1" i="1"/>
  <c r="I131" i="1" s="1"/>
  <c r="H130" i="1"/>
  <c r="I130" i="1" s="1"/>
  <c r="H129" i="1"/>
  <c r="I129" i="1" s="1"/>
  <c r="H128" i="1"/>
  <c r="I128" i="1" s="1"/>
  <c r="H126" i="1"/>
  <c r="I126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6" i="1"/>
  <c r="I96" i="1" s="1"/>
  <c r="H94" i="1"/>
  <c r="I94" i="1" s="1"/>
  <c r="H93" i="1"/>
  <c r="I93" i="1" s="1"/>
  <c r="H92" i="1"/>
  <c r="I92" i="1" s="1"/>
  <c r="H91" i="1"/>
  <c r="I91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45" i="1"/>
  <c r="I45" i="1" s="1"/>
  <c r="H44" i="1"/>
  <c r="I44" i="1" s="1"/>
  <c r="H43" i="1"/>
  <c r="I43" i="1" s="1"/>
  <c r="H42" i="1"/>
  <c r="I42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42" i="1"/>
  <c r="F42" i="1" s="1"/>
  <c r="E43" i="1"/>
  <c r="F43" i="1" s="1"/>
  <c r="E44" i="1"/>
  <c r="F44" i="1" s="1"/>
  <c r="E45" i="1"/>
  <c r="F4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1" i="1"/>
  <c r="F91" i="1" s="1"/>
  <c r="E92" i="1"/>
  <c r="F92" i="1" s="1"/>
  <c r="E93" i="1"/>
  <c r="F93" i="1" s="1"/>
  <c r="E94" i="1"/>
  <c r="F94" i="1" s="1"/>
  <c r="E96" i="1"/>
  <c r="F96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6" i="1"/>
  <c r="F126" i="1" s="1"/>
  <c r="E128" i="1"/>
  <c r="F128" i="1" s="1"/>
  <c r="E129" i="1"/>
  <c r="F129" i="1" s="1"/>
  <c r="E130" i="1"/>
  <c r="F130" i="1" s="1"/>
  <c r="E131" i="1"/>
  <c r="F131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6" i="1"/>
  <c r="F156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8" i="1"/>
  <c r="F178" i="1" s="1"/>
  <c r="E179" i="1"/>
  <c r="F179" i="1" s="1"/>
  <c r="E180" i="1"/>
  <c r="F180" i="1" s="1"/>
  <c r="E189" i="1"/>
  <c r="F189" i="1" s="1"/>
  <c r="E190" i="1"/>
  <c r="F190" i="1" s="1"/>
  <c r="E191" i="1"/>
  <c r="F191" i="1" s="1"/>
  <c r="E192" i="1"/>
  <c r="F192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F211" i="1" s="1"/>
  <c r="E212" i="1"/>
  <c r="F212" i="1" s="1"/>
  <c r="E217" i="1"/>
  <c r="F217" i="1" s="1"/>
  <c r="E218" i="1"/>
  <c r="F218" i="1" s="1"/>
  <c r="E220" i="1"/>
  <c r="F220" i="1" s="1"/>
  <c r="E221" i="1"/>
  <c r="F221" i="1" s="1"/>
  <c r="E223" i="1"/>
  <c r="F223" i="1" s="1"/>
  <c r="E225" i="1"/>
  <c r="F225" i="1" s="1"/>
  <c r="E226" i="1"/>
  <c r="F226" i="1" s="1"/>
  <c r="E227" i="1"/>
  <c r="F227" i="1" s="1"/>
  <c r="E228" i="1"/>
  <c r="F228" i="1" s="1"/>
  <c r="E230" i="1"/>
  <c r="F230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 s="1"/>
  <c r="E244" i="1"/>
  <c r="F244" i="1" s="1"/>
  <c r="E245" i="1"/>
  <c r="F245" i="1" s="1"/>
  <c r="E247" i="1"/>
  <c r="F247" i="1" s="1"/>
  <c r="E251" i="1"/>
  <c r="F251" i="1" s="1"/>
  <c r="E252" i="1"/>
  <c r="F252" i="1" s="1"/>
  <c r="E253" i="1"/>
  <c r="F253" i="1" s="1"/>
  <c r="E254" i="1"/>
  <c r="F254" i="1" s="1"/>
  <c r="E260" i="1"/>
  <c r="F260" i="1" s="1"/>
  <c r="E261" i="1"/>
  <c r="F261" i="1" s="1"/>
  <c r="E262" i="1"/>
  <c r="F262" i="1" s="1"/>
  <c r="E263" i="1"/>
  <c r="F263" i="1" s="1"/>
  <c r="E266" i="1"/>
  <c r="F266" i="1" s="1"/>
  <c r="E267" i="1"/>
  <c r="F267" i="1" s="1"/>
  <c r="E268" i="1"/>
  <c r="F268" i="1" s="1"/>
  <c r="E270" i="1"/>
  <c r="F270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5" i="1"/>
  <c r="F285" i="1" s="1"/>
  <c r="E286" i="1"/>
  <c r="F286" i="1" s="1"/>
  <c r="E287" i="1"/>
  <c r="F287" i="1" s="1"/>
  <c r="E288" i="1"/>
  <c r="F288" i="1" s="1"/>
  <c r="E291" i="1"/>
  <c r="F291" i="1" s="1"/>
  <c r="E295" i="1"/>
  <c r="F295" i="1" s="1"/>
  <c r="E296" i="1"/>
  <c r="F296" i="1" s="1"/>
  <c r="E297" i="1"/>
  <c r="F297" i="1" s="1"/>
  <c r="E298" i="1"/>
  <c r="F298" i="1" s="1"/>
  <c r="E299" i="1"/>
  <c r="F299" i="1" s="1"/>
  <c r="E305" i="1"/>
  <c r="F305" i="1" s="1"/>
  <c r="E307" i="1"/>
  <c r="F307" i="1" s="1"/>
  <c r="E308" i="1"/>
  <c r="F308" i="1" s="1"/>
  <c r="E309" i="1"/>
  <c r="F309" i="1" s="1"/>
  <c r="E310" i="1"/>
  <c r="F310" i="1" s="1"/>
  <c r="E311" i="1"/>
  <c r="F311" i="1" s="1"/>
  <c r="E318" i="1"/>
  <c r="F318" i="1" s="1"/>
  <c r="E319" i="1"/>
  <c r="F319" i="1" s="1"/>
  <c r="E320" i="1"/>
  <c r="F320" i="1" s="1"/>
  <c r="E321" i="1"/>
  <c r="F321" i="1" s="1"/>
  <c r="E322" i="1"/>
  <c r="F322" i="1" s="1"/>
  <c r="E323" i="1"/>
  <c r="F323" i="1" s="1"/>
  <c r="E324" i="1"/>
  <c r="F324" i="1" s="1"/>
  <c r="E325" i="1"/>
  <c r="F325" i="1" s="1"/>
  <c r="E327" i="1"/>
  <c r="F327" i="1" s="1"/>
  <c r="E328" i="1"/>
  <c r="F328" i="1" s="1"/>
  <c r="E329" i="1"/>
  <c r="F329" i="1" s="1"/>
  <c r="E330" i="1"/>
  <c r="F330" i="1" s="1"/>
  <c r="E331" i="1"/>
  <c r="F331" i="1" s="1"/>
  <c r="E332" i="1"/>
  <c r="F332" i="1" s="1"/>
  <c r="E333" i="1"/>
  <c r="F333" i="1" s="1"/>
  <c r="E334" i="1"/>
  <c r="F334" i="1" s="1"/>
  <c r="E335" i="1"/>
  <c r="F335" i="1" s="1"/>
  <c r="E336" i="1"/>
  <c r="F336" i="1" s="1"/>
  <c r="E337" i="1"/>
  <c r="F337" i="1" s="1"/>
  <c r="E338" i="1"/>
  <c r="F338" i="1" s="1"/>
  <c r="E339" i="1"/>
  <c r="F339" i="1" s="1"/>
  <c r="E340" i="1"/>
  <c r="F340" i="1" s="1"/>
  <c r="E341" i="1"/>
  <c r="F341" i="1" s="1"/>
  <c r="E342" i="1"/>
  <c r="F342" i="1" s="1"/>
  <c r="E344" i="1"/>
  <c r="F344" i="1" s="1"/>
  <c r="E354" i="1"/>
  <c r="F354" i="1" s="1"/>
</calcChain>
</file>

<file path=xl/sharedStrings.xml><?xml version="1.0" encoding="utf-8"?>
<sst xmlns="http://schemas.openxmlformats.org/spreadsheetml/2006/main" count="2312" uniqueCount="693">
  <si>
    <t>INTERES MINORITARIO</t>
  </si>
  <si>
    <t>PROVISIONES, DEPRECIACIONES Y AMORTIZACIONES (DB)</t>
  </si>
  <si>
    <t>RECURSOS DE COFINANCIACIÓN</t>
  </si>
  <si>
    <t>PATRIMONIO DE ENTIDADES EN PROCESOS ESPECIALES</t>
  </si>
  <si>
    <t>EFECTO POR LA APLICACIÓN DEL REGIMEN DE CONTABILIDAD PÚBLICA</t>
  </si>
  <si>
    <t>EFECTO DEL SANEAMIENTO CONTABLE</t>
  </si>
  <si>
    <t>PATRIMONIO INSTITUCIONAL INCORPORADO</t>
  </si>
  <si>
    <t>REVALORIZACIÓN DEL PATRIMONIO</t>
  </si>
  <si>
    <t>SUPERÁVIT POR EL MÉTODO DE PARTICIPACIÓN PATRIMONIAL</t>
  </si>
  <si>
    <t>SUPERÁVIT POR VALORIZACIÓN</t>
  </si>
  <si>
    <t>SUPERÁVIT POR FORMACIÓN DE INTANGIBLES</t>
  </si>
  <si>
    <t>SUPERÁVIT POR DONACIÓN</t>
  </si>
  <si>
    <t>RESULTADOS DE EJERCICIOS ANTERIORES</t>
  </si>
  <si>
    <t>EXCEDENTES FINANCIEROS DISTRIBUIDOS (DB)</t>
  </si>
  <si>
    <t>DIVIDENDOS Y PARTICIPACIONES DECRETADOS EN ESPECIE</t>
  </si>
  <si>
    <t>RESERVAS</t>
  </si>
  <si>
    <t>PRIMA EN COLOCACIÓN DE ACCIONES, CUOTAS O PARTES DE INTERÉS SOCIAL</t>
  </si>
  <si>
    <t>APORTE EN ESPECIE</t>
  </si>
  <si>
    <t>CAPITAL FISCAL</t>
  </si>
  <si>
    <t>CAPITAL SUSCRITO Y PAGADO</t>
  </si>
  <si>
    <t>APORTES SOCIALES</t>
  </si>
  <si>
    <t>PATRIMONIO INSTITUCIONAL</t>
  </si>
  <si>
    <t>PROVISIONES, AGOTAMIENTO, DEPRECIACIONES Y AMORTIZACIONES (DB)</t>
  </si>
  <si>
    <t>PATRIMONIO PÚBLICO INCORPORADO</t>
  </si>
  <si>
    <t>PATRIMONIO</t>
  </si>
  <si>
    <t>OPERACIONES FONDOS DE GARANTÍAS</t>
  </si>
  <si>
    <t>ANTICIPO DE IMPUESTOS</t>
  </si>
  <si>
    <t>CRÉDITOS DIFERIDOS</t>
  </si>
  <si>
    <t>INGRESOS RECIBIDOS POR ANTICIPADO</t>
  </si>
  <si>
    <t>RECAUDOS A FAVOR DE TERCEROS</t>
  </si>
  <si>
    <t>PROVISIONES DIVERSAS</t>
  </si>
  <si>
    <t>PROVISIÓN PARA SEGUROS Y REASEGUROS</t>
  </si>
  <si>
    <t>PROVISIÓN PARA BONOS PENSIONALES</t>
  </si>
  <si>
    <t>PROVISIÓN PARA PENSIONES</t>
  </si>
  <si>
    <t>PROVISIÓN PARA PRESTACIONES SOCIALES</t>
  </si>
  <si>
    <t>PROVISIÓN PARA CONTINGENCIAS</t>
  </si>
  <si>
    <t>PROVISIÓN PARA OBLIGACIONES FISCALES</t>
  </si>
  <si>
    <t>PASIVOS ESTIMADOS</t>
  </si>
  <si>
    <t>TÍTULOS EMITIDOS</t>
  </si>
  <si>
    <t>SALARIOS Y PRESTACIONES SOCIALES</t>
  </si>
  <si>
    <t>OTRAS CUENTAS POR PAGAR</t>
  </si>
  <si>
    <t>ADMINISTRACIÓN Y PRESTACIÓN DE SERVICIOS DE SALUD</t>
  </si>
  <si>
    <t>PREMIOS POR PAGAR</t>
  </si>
  <si>
    <t>CRÉDITOS JUDICIALES</t>
  </si>
  <si>
    <t>RECURSOS RECIBIDOS POR EL FONDO DE SOLIDARIDAD Y GARANTÍA-FOSYGA</t>
  </si>
  <si>
    <t>DEPÓSITOS RECIBIDOS EN GARANTÍA</t>
  </si>
  <si>
    <t>RECURSOS RECIBIDOS EN ADMINISTRACIÓN</t>
  </si>
  <si>
    <t>AVANCES Y ANTICIPOS RECIBIDOS</t>
  </si>
  <si>
    <t>IMPUESTO AL VALOR AGREGADO - IVA</t>
  </si>
  <si>
    <t>IMPUESTOS, CONTRIBUCIONES Y TASAS POR PAGAR</t>
  </si>
  <si>
    <t>RETENCIÓN EN LA FUENTE E IMPUESTO DE TIMBRE</t>
  </si>
  <si>
    <t>SUBSIDIOS ASIGNADOS</t>
  </si>
  <si>
    <t>GASTOS FINANCIEROS POR PAGAR POR OPERACIONES DE CAPTACIÓN Y SERVICIOS FINANCIEROS</t>
  </si>
  <si>
    <t>ACREEDORES</t>
  </si>
  <si>
    <t>COMISIONES POR PAGAR</t>
  </si>
  <si>
    <t>INTERESES POR PAGAR</t>
  </si>
  <si>
    <t>APORTES POR PAGAR A AFILIADOS</t>
  </si>
  <si>
    <t>OPERACIONES DE SEGUROS Y REASEGUROS</t>
  </si>
  <si>
    <t>ADQUISICIÓN DE BIENES Y SERVICIOS DEL EXTERIOR</t>
  </si>
  <si>
    <t>TRANSFERENCIAS POR PAGAR</t>
  </si>
  <si>
    <t>ADQUISICIÓN DE BIENES Y SERVICIOS NACIONALES</t>
  </si>
  <si>
    <t>CUENTAS POR PAGAR</t>
  </si>
  <si>
    <t>INSTRUMENTOS DERIVADOS CON FINES DE COBERTURA DE OPERACIONES DE FINANCIAMIENTO</t>
  </si>
  <si>
    <t>INSTRUMENTOS DERIVADOS CON FINES DE COBERTURA DE OPERACIONES DE CRÉDITO PÚBLICO</t>
  </si>
  <si>
    <t>OPERACIONES DE FINANCIAMIENTO INTERNAS DE LARGO PLAZO</t>
  </si>
  <si>
    <t>FINANCIAMIENTO CON BANCA CENTRAL</t>
  </si>
  <si>
    <t>OPERACIONES DE CRÉDITO PÚBLICO EXTERNAS DE LARGO PLAZO</t>
  </si>
  <si>
    <t>OPERACIONES DE CRÉDITO PÚBLICO EXTERNAS DE CORTO PLAZO</t>
  </si>
  <si>
    <t>OPERACIONES DE CRÉDITO PÚBLICO INTERNAS DE LARGO PLAZO</t>
  </si>
  <si>
    <t>OPERACIONES DE CRÉDITO PÚBLICO INTERNAS DE CORTO PLAZO</t>
  </si>
  <si>
    <t>OPERACIONES DE CRÉDITO PÚBLICO Y FINACIAMIENTO CON BANCA CENTRAL</t>
  </si>
  <si>
    <t>OPERACIONES DE CAPTACIÓN Y SERVICIOS FINANCIEROS</t>
  </si>
  <si>
    <t>OPERACIONES DE BANCA CENTRAL E INSTITUCIONES FINANCIERAS</t>
  </si>
  <si>
    <t>VALORIZACIONES</t>
  </si>
  <si>
    <t>AMORTIZACIÓN ACUMULADA DE INTANGIBLES (CR)</t>
  </si>
  <si>
    <t>INTANGIBLES</t>
  </si>
  <si>
    <t>BIENES DE ARTE Y CULTURA</t>
  </si>
  <si>
    <t>BIENES ADQUIRIDOS EN LEASING FINANCIERO</t>
  </si>
  <si>
    <t>ACTIVOS ADQUIRIDOS DE INSTITUCIONES INSCRITAS</t>
  </si>
  <si>
    <t>PROVISIÓN BIENES RECIBIDOS EN DACIÓN DE PAGO (CR)</t>
  </si>
  <si>
    <t>BIENES RECIBIDOS EN DACIÓN DE PAGO</t>
  </si>
  <si>
    <t>DERECHOS EN FIDEICOMISO</t>
  </si>
  <si>
    <t>AMORTIZACIÓN ACUMULADA DE BIENES ENTREGADOS A TERCEROS (CR)</t>
  </si>
  <si>
    <t>PROVISIONES PARA PROTECCIÓN DE BIENES ENTREGADOS A TERCEROS (CR)</t>
  </si>
  <si>
    <t>BIENES ENTREGADOS A TERCEROS</t>
  </si>
  <si>
    <t>OBRAS Y MEJORAS EN PROPIEDAD AJENA</t>
  </si>
  <si>
    <t>CARGOS DIFERIDOS</t>
  </si>
  <si>
    <t>BIENES Y SERVICIOS PAGADOS POR ANTICIPADO</t>
  </si>
  <si>
    <t>RESERVA FINANCIERA ACTUARIAL</t>
  </si>
  <si>
    <t>OTROS ACTIVOS</t>
  </si>
  <si>
    <t>AMORTIZACIÓN ACUMULADA DE INVERSIONES EN RECURSOS NATURALES NO RENOVABLES EN EXPLOTACIÓN (CR)</t>
  </si>
  <si>
    <t>INVERSIONES EN RECURSOS NATURALES NO RENOVABLES EN EXPLOTACIÓN</t>
  </si>
  <si>
    <t>AGOTAMIENTO ACUMULADO DE RECURSOS NATURALES NO RENOVABLES EN EXPLOTACIÓN (CR)</t>
  </si>
  <si>
    <t>RECURSOS NATURALES NO RENOVABLES EN EXPLOTACIÓN</t>
  </si>
  <si>
    <t xml:space="preserve">RECURSOS NATURALES NO RENOVABLES </t>
  </si>
  <si>
    <t>BIENES HISTÓRICOS Y CULTURALES</t>
  </si>
  <si>
    <t>BIENES DE USO PÚBLICO EN SERVICIO</t>
  </si>
  <si>
    <t>PROVISIONES PARA PROTECCIÓN DE PROPIEDADES, PLANTA Y EQUIPO (CR)</t>
  </si>
  <si>
    <t>DEPRECIACIÓN DIFERIDA</t>
  </si>
  <si>
    <t>AMORTIZACIÓN ACUMULADA (CR)</t>
  </si>
  <si>
    <t>DEPRECIACIÓN ACUMULADA (CR)</t>
  </si>
  <si>
    <t>PROPIEDADES DE INVERSIÓN</t>
  </si>
  <si>
    <t>EQUIPOS DE COMEDOR, COCINA, DESPENSA Y HOTELERÍA</t>
  </si>
  <si>
    <t>EQUIPO DE TRANSPORTE, TRACCIÓN Y ELEVACIÓN</t>
  </si>
  <si>
    <t>EQUIPOS DE COMUNICACIÓN Y COMPUTACIÓN</t>
  </si>
  <si>
    <t>MUEBLES ENSERES Y EQUIPOS DE OFICINA</t>
  </si>
  <si>
    <t>EQUIPO MÉDICO Y CIENTÍFICO</t>
  </si>
  <si>
    <t>MAQUINARÍA Y EQUIPO</t>
  </si>
  <si>
    <t>REDES, LÍNEAS Y CABLES</t>
  </si>
  <si>
    <t>PLANTAS, DÚCTOS Y TÚNELES</t>
  </si>
  <si>
    <t>EDIFICACIONES</t>
  </si>
  <si>
    <t>PROPIEDADES, PLANTA Y EQUIPO NO EXPLOTADOS</t>
  </si>
  <si>
    <t>PROPIEDADES, PLANTA Y EQUIPO EN MANTENIMIENTO</t>
  </si>
  <si>
    <t>BIENES MUEBLES EN BODEGA</t>
  </si>
  <si>
    <t>PROPIEDADES PLANTA Y EQUIPO EN TRÁNSITO</t>
  </si>
  <si>
    <t>MAQUINARIA, PLANTA Y EQUIPO EN MONTAJE</t>
  </si>
  <si>
    <t>CONSTRUCCIONES EN CURSO</t>
  </si>
  <si>
    <t>PLANTACIONES AGRÍCOLAS</t>
  </si>
  <si>
    <t>SEMOVIENTES</t>
  </si>
  <si>
    <t>TERRENOS</t>
  </si>
  <si>
    <t>PROPIEDAD PLANTA Y EQUIPO</t>
  </si>
  <si>
    <t>PROVISIÓN PARA PROTECCIÓN DE INVENTARIOS (CR)</t>
  </si>
  <si>
    <t>EN PODER DE TERCEROS</t>
  </si>
  <si>
    <t>PRODUCTOS EN PROCESO</t>
  </si>
  <si>
    <t>MATERIALES PARA LA PRESTACIÓN DE SERVICIOS</t>
  </si>
  <si>
    <t>MATERIALES PARA LA PRODUCCIÓN DE BIENES</t>
  </si>
  <si>
    <t>ENVASES Y EMPAQUES</t>
  </si>
  <si>
    <t>MATERIAS PRIMAS</t>
  </si>
  <si>
    <t>MERCANCÍAS EN EXISTENCIA</t>
  </si>
  <si>
    <t>BIENES PRODUCIDOS</t>
  </si>
  <si>
    <t>INVENTARIOS</t>
  </si>
  <si>
    <t>PROVISIÓN PARA DEUDORES (CR)</t>
  </si>
  <si>
    <t>OTROS DEUDORES</t>
  </si>
  <si>
    <t>DEPÓSITOS ENTREGADOS EN GARANTÍA</t>
  </si>
  <si>
    <t>RECURSOS ENTREGADOS EN ADMINISTRACIÓN</t>
  </si>
  <si>
    <t>ANTICIPOS O SALDOS A FAVOR POR IMPUESTOS Y CONTRIBUCIONES</t>
  </si>
  <si>
    <t>AVANCES Y ANTICIPOS ENTREGADOS</t>
  </si>
  <si>
    <t>ADMINISTRACIÓN DEL SISTEMA DE SEGURIDAD SOCIAL EN RIESGOS PROFESIONALES</t>
  </si>
  <si>
    <t>PRÉSTAMOS GUBERNAMENTALES OTORGADOS</t>
  </si>
  <si>
    <t>PRÉSTAMOS CONCEDIDOS</t>
  </si>
  <si>
    <t>TRANSFERENCIAS POR COBRAR</t>
  </si>
  <si>
    <t>ADMINISTRACIÓN DEL SISTEMA DE SEGURIDAD SOCIAL EN SALUD</t>
  </si>
  <si>
    <t>APORTES POR COBRAR A ENTIDADES AFILIADAS</t>
  </si>
  <si>
    <t>SERVICIOS DE SALUD</t>
  </si>
  <si>
    <t>SERVICIOS PÚBLICOS</t>
  </si>
  <si>
    <t>PRESTACIÓN DE SERVICIOS</t>
  </si>
  <si>
    <t>VENTA DE BIENES</t>
  </si>
  <si>
    <t>APORTES SOBRE LA NÓMINA</t>
  </si>
  <si>
    <t>INGRESOS NO TRIBUTARIOS</t>
  </si>
  <si>
    <t>DEUDORES</t>
  </si>
  <si>
    <t>VIGENCIAS ANTERIORES</t>
  </si>
  <si>
    <t>VIGENCIA ACTUAL</t>
  </si>
  <si>
    <t>RENTAS POR COBRAR</t>
  </si>
  <si>
    <t>PROVISIÓN PARA PROTECCIÓN DE INVERSIONES (CR)</t>
  </si>
  <si>
    <t>DERECHOS DE RECOMPRA DE INVERSIONES</t>
  </si>
  <si>
    <t>INSTRUMENTOS DERIVADOS CON FINES DE COBERTURA DE ACTIVOS</t>
  </si>
  <si>
    <t>INVERSIONES PATRIMONIALES EN ENTIDADES EN LIQUIDACIÓN</t>
  </si>
  <si>
    <t>INVERSIONES ADMINISTRACIÓN DE LIQUIDEZ EN TÍTULOS DE DEUDA CON FONDOS ADMINISTRADOS POR LA DIRECCIÓN GENERAL DE CRÉDITO PÚBLICO Y DEL TESORO NACIONAL - DGCPTN</t>
  </si>
  <si>
    <t>INVERSIONES PATRIMONIALES EN ENTIDADES CONTROLADAS</t>
  </si>
  <si>
    <t>INVERSIONES PATRIMONIALES EN ENTIDADES NO CONTROLADAS</t>
  </si>
  <si>
    <t>INVERSIONES ADMINISTRACIÓN DE LIQUIDEZ EN INSTRUMENTOS DERIVADOS</t>
  </si>
  <si>
    <t>INVERSIONES CON FINES DE POLÍTICA EN TÍTULOS DE DEUDA</t>
  </si>
  <si>
    <t>INVERSIONES ADMINISTRACIÓN DE LIQUIDEZ EN TÍTULOS PARTICIPATIVOS</t>
  </si>
  <si>
    <t>INVERSIONES ADMINISTRACIÓN DE LIQUIDEZ EN TÍTULOS DE DEUDA</t>
  </si>
  <si>
    <t>INVERSIONES E INSTRUMENTOS DERIVADOS</t>
  </si>
  <si>
    <t>FONDOS EN TRÁNSITO</t>
  </si>
  <si>
    <t>ADMINISTRACIÓN DE LÍQUIDEZ</t>
  </si>
  <si>
    <t>DEPÓSITOS EN INSTITUCIONES FINANCIERAS</t>
  </si>
  <si>
    <t>CAJA</t>
  </si>
  <si>
    <t>EFECTIVO</t>
  </si>
  <si>
    <t>REGALÍAS</t>
  </si>
  <si>
    <t>DEUDAS DE DIFÍCIL RECAUDO</t>
  </si>
  <si>
    <t>EN TRÁNSITO</t>
  </si>
  <si>
    <t>PASIVOS</t>
  </si>
  <si>
    <t>RECURSOS RECIBIDOS DEL SISTEMA DE SEGURIDAD SOCIAL EN SALUD</t>
  </si>
  <si>
    <t>BIENES DE BENEFICIO Y USO PÚBLICO E HISTÓRICOS Y CULTURALES</t>
  </si>
  <si>
    <t>OPERACIONES DE FINANCIAMIENTO E INSTRUMENTOS DERIVADOS</t>
  </si>
  <si>
    <t>OBLIGACIONES LABORALES Y DE SEGURIDAD SOCIAL INTEGRAL</t>
  </si>
  <si>
    <t>OTROS BONOS Y TÍTULOS EMITIDOS</t>
  </si>
  <si>
    <t>OTROS PASIVOS</t>
  </si>
  <si>
    <t>HACIENDA PÚBLICA</t>
  </si>
  <si>
    <t>RESULTADOS CONSOLIDADOS DEL EJERCICIO</t>
  </si>
  <si>
    <t>CUENTA ÚNICA NACIONAL</t>
  </si>
  <si>
    <t>FONDOS VENDIDOS CON COMPROMISO DE REVENTA</t>
  </si>
  <si>
    <t>RENTAS PARAFISCALES</t>
  </si>
  <si>
    <t>CUOTAS PARTES DE BONOS  Y TÍTULOS PENSIONALES</t>
  </si>
  <si>
    <t>BIENES DE USO PÚBLICO E HISTÓRICOS Y CULTURALES EN CONSTRUCCIÓN</t>
  </si>
  <si>
    <t>BIENES DE USO PÚBLICO EN CONSTRUCCIÓN-CONCESIONES</t>
  </si>
  <si>
    <t>BIENES DE BENEFICIO Y USO PÚBLICO EN SERVICIO-CONCESIONES</t>
  </si>
  <si>
    <t>BIENES DE USO PÚBLICO E HISTÓRICOS Y CULTURALES  ENTREGADOS EN ADMINISTRACIÓN</t>
  </si>
  <si>
    <t>AMORTIZACIÓN ACUMULADA DE BIENES DE USO PÚBLICO (CR)</t>
  </si>
  <si>
    <t>DEPRECIACIÓN DE BIENES ADQUIRIDOS EN LEASING FINANCIERO (CR)</t>
  </si>
  <si>
    <t>SALDOS DE OPERACIONES RECIPROCAS EN LOS ACTIVOS (CR)</t>
  </si>
  <si>
    <t>OPERACIONES DE FINANCIAMIENTO INTERNAS DE  CORTO PLAZO</t>
  </si>
  <si>
    <t>OPERACIONES DE FINANCIAMIENTO EXTERNAS DE  CORTO PLAZO</t>
  </si>
  <si>
    <t>OPERACIONES DE FINANCIAMIENTO EXTERNAS DE  LARGO PLAZO</t>
  </si>
  <si>
    <t>PROCESO DE COMPENSACIÓN FOSYGA</t>
  </si>
  <si>
    <t>RECURSOS RECIBIDOS  DE LOS SISTEMAS GENERALES DE PENSIONES Y RIESGOS PROFESIONALES</t>
  </si>
  <si>
    <t>PENSIONES Y PRESTACIONES ECONÓMICAS POR PAGAR</t>
  </si>
  <si>
    <t>ADMINISTRACIÓN DE LA SEGURIDAD SOCIAL EN SALUD</t>
  </si>
  <si>
    <t>ADMINISTRACIÓN DE LA SEGURIDAD SOCIAL EN RIESGOS PROFESIONALES</t>
  </si>
  <si>
    <t>BONOS PENSIONALES</t>
  </si>
  <si>
    <t>PASIVO PENSIONAL CONMUTADO</t>
  </si>
  <si>
    <t>PROVISIÓN FONDOS DE GARANTÍAS</t>
  </si>
  <si>
    <t>SALDOS DE OPERACIONES RECIPROCAS EN LOS PASIVOS (DB)</t>
  </si>
  <si>
    <t>CAPITAL DE FONDOS PARAFISCALES</t>
  </si>
  <si>
    <t>ACTIVOS</t>
  </si>
  <si>
    <t>CAPITAL DE LOS FONDOS DE RESERVAS DE PENSIONES</t>
  </si>
  <si>
    <t>RECURSOS DE LOS FONDOS DE RESERVAS DE PENSIONES</t>
  </si>
  <si>
    <t>SALDOS DISPONIBLES EN PATRIMONIOS AUTÓNOMOS Y OTROS RECURSOS ENTREGADOS EN ADMINISTRACIÓN</t>
  </si>
  <si>
    <t>OBLIGACIONES DE LOS FONDOS DE RESERVA DE PENSIONES</t>
  </si>
  <si>
    <t>RESULTADOS DEL EJERCICIO</t>
  </si>
  <si>
    <t>3.2.30,00</t>
  </si>
  <si>
    <t>RESULTADO DEL EJERCICIO DE ENTIDADES EN PROCESOS ESPECIALES</t>
  </si>
  <si>
    <t>3.2.33,00</t>
  </si>
  <si>
    <t>CONCEPTO</t>
  </si>
  <si>
    <t>Var. Abs.</t>
  </si>
  <si>
    <t>Var. %</t>
  </si>
  <si>
    <t>VALOR</t>
  </si>
  <si>
    <t>1.1</t>
  </si>
  <si>
    <t>1.1.05</t>
  </si>
  <si>
    <t>1.1.10</t>
  </si>
  <si>
    <t>1.1.12</t>
  </si>
  <si>
    <t>1.1.15</t>
  </si>
  <si>
    <t>1.1.20</t>
  </si>
  <si>
    <t>1.2</t>
  </si>
  <si>
    <t>1.2.01</t>
  </si>
  <si>
    <t>1.2.02</t>
  </si>
  <si>
    <t>1.2.03</t>
  </si>
  <si>
    <t>1.2.04</t>
  </si>
  <si>
    <t>1.2.07</t>
  </si>
  <si>
    <t>1.2.08</t>
  </si>
  <si>
    <t>1.2.11</t>
  </si>
  <si>
    <t>1.2.16</t>
  </si>
  <si>
    <t>1.2.17</t>
  </si>
  <si>
    <t>1.2.20</t>
  </si>
  <si>
    <t>1.2.80</t>
  </si>
  <si>
    <t>1.3</t>
  </si>
  <si>
    <t>1.3.05</t>
  </si>
  <si>
    <t>1.3.10</t>
  </si>
  <si>
    <t>1.4</t>
  </si>
  <si>
    <t>1.4.01</t>
  </si>
  <si>
    <t>1.4.02</t>
  </si>
  <si>
    <t>1.4.03</t>
  </si>
  <si>
    <t>1.4.05</t>
  </si>
  <si>
    <t>1.4.06</t>
  </si>
  <si>
    <t>1.4.07</t>
  </si>
  <si>
    <t>1.4.08</t>
  </si>
  <si>
    <t>1.4.09</t>
  </si>
  <si>
    <t>1.4.11</t>
  </si>
  <si>
    <t>1.4.13</t>
  </si>
  <si>
    <t>1.4.15</t>
  </si>
  <si>
    <t>1.4.16</t>
  </si>
  <si>
    <t>1.4.17</t>
  </si>
  <si>
    <t>1.4.18</t>
  </si>
  <si>
    <t>1.4.20</t>
  </si>
  <si>
    <t>1.4.22</t>
  </si>
  <si>
    <t>1.4.24</t>
  </si>
  <si>
    <t>1.4.25</t>
  </si>
  <si>
    <t>1.4.28</t>
  </si>
  <si>
    <t>1.4.70</t>
  </si>
  <si>
    <t>1.4.75</t>
  </si>
  <si>
    <t>1.4.76</t>
  </si>
  <si>
    <t>1.4.80</t>
  </si>
  <si>
    <t>1.5</t>
  </si>
  <si>
    <t>1.5.05</t>
  </si>
  <si>
    <t>1.5.10</t>
  </si>
  <si>
    <t>1.5.12</t>
  </si>
  <si>
    <t>1.5.16</t>
  </si>
  <si>
    <t>1.5.17</t>
  </si>
  <si>
    <t>1.5.18</t>
  </si>
  <si>
    <t>1.5.20</t>
  </si>
  <si>
    <t>1.5.25</t>
  </si>
  <si>
    <t>1.5.30</t>
  </si>
  <si>
    <t>1.5.80</t>
  </si>
  <si>
    <t>1.6</t>
  </si>
  <si>
    <t>1.6.05</t>
  </si>
  <si>
    <t>1.6.10</t>
  </si>
  <si>
    <t>1.6.12</t>
  </si>
  <si>
    <t>1.6.15</t>
  </si>
  <si>
    <t>1.6.20</t>
  </si>
  <si>
    <t>1.6.25</t>
  </si>
  <si>
    <t>1.6.35</t>
  </si>
  <si>
    <t>1.6.36</t>
  </si>
  <si>
    <t>1.6.37</t>
  </si>
  <si>
    <t>1.6.40</t>
  </si>
  <si>
    <t>1.6.45</t>
  </si>
  <si>
    <t>1.6.50</t>
  </si>
  <si>
    <t>1.6.55</t>
  </si>
  <si>
    <t>1.6.60</t>
  </si>
  <si>
    <t>1.6.65</t>
  </si>
  <si>
    <t>1.6.70</t>
  </si>
  <si>
    <t>1.6.75</t>
  </si>
  <si>
    <t>1.6.80</t>
  </si>
  <si>
    <t>1.6.82</t>
  </si>
  <si>
    <t>1.6.85</t>
  </si>
  <si>
    <t>1.6.86</t>
  </si>
  <si>
    <t>1.6.90</t>
  </si>
  <si>
    <t>1.6.95</t>
  </si>
  <si>
    <t>1.7</t>
  </si>
  <si>
    <t>1.7.05</t>
  </si>
  <si>
    <t>1.7.06</t>
  </si>
  <si>
    <t>1.7.10</t>
  </si>
  <si>
    <t>1.7.11</t>
  </si>
  <si>
    <t>1.7.15</t>
  </si>
  <si>
    <t>1.7.20</t>
  </si>
  <si>
    <t>1.7.85</t>
  </si>
  <si>
    <t>1.8</t>
  </si>
  <si>
    <t>1.8.20</t>
  </si>
  <si>
    <t>1.8.25</t>
  </si>
  <si>
    <t>1.8.40</t>
  </si>
  <si>
    <t>1.8.45</t>
  </si>
  <si>
    <t>1.9</t>
  </si>
  <si>
    <t>1.9.01</t>
  </si>
  <si>
    <t>1.9.05</t>
  </si>
  <si>
    <t>1.9.10</t>
  </si>
  <si>
    <t>1.9.15</t>
  </si>
  <si>
    <t>1.9.20</t>
  </si>
  <si>
    <t>1.9.22</t>
  </si>
  <si>
    <t>1.9.25</t>
  </si>
  <si>
    <t>1.9.26</t>
  </si>
  <si>
    <t>1.9.30</t>
  </si>
  <si>
    <t>1.9.35</t>
  </si>
  <si>
    <t>1.9.41</t>
  </si>
  <si>
    <t>1.9.42</t>
  </si>
  <si>
    <t>1.9.60</t>
  </si>
  <si>
    <t>1.9.70</t>
  </si>
  <si>
    <t>1.9.75</t>
  </si>
  <si>
    <t>1.9.99</t>
  </si>
  <si>
    <t>1.50</t>
  </si>
  <si>
    <t>2.1</t>
  </si>
  <si>
    <t>2.1.10</t>
  </si>
  <si>
    <t>2.2</t>
  </si>
  <si>
    <t>2.2.03</t>
  </si>
  <si>
    <t>2.2.08</t>
  </si>
  <si>
    <t>2.2.12</t>
  </si>
  <si>
    <t>2.2.13</t>
  </si>
  <si>
    <t>2.3</t>
  </si>
  <si>
    <t>2.3.06</t>
  </si>
  <si>
    <t>2.3.07</t>
  </si>
  <si>
    <t>2.3.08</t>
  </si>
  <si>
    <t>2.3.09</t>
  </si>
  <si>
    <t>2.3.11</t>
  </si>
  <si>
    <t>2.3.12</t>
  </si>
  <si>
    <t>2.4</t>
  </si>
  <si>
    <t>2.4.01</t>
  </si>
  <si>
    <t>2.4.03</t>
  </si>
  <si>
    <t>2.4.06</t>
  </si>
  <si>
    <t>2.4.08</t>
  </si>
  <si>
    <t>2.4.15</t>
  </si>
  <si>
    <t>2.4.20</t>
  </si>
  <si>
    <t>2.4.22</t>
  </si>
  <si>
    <t>2.4.23</t>
  </si>
  <si>
    <t>2.4.25</t>
  </si>
  <si>
    <t>2.4.27</t>
  </si>
  <si>
    <t>2.4.30</t>
  </si>
  <si>
    <t>2.4.36</t>
  </si>
  <si>
    <t>2.4.40</t>
  </si>
  <si>
    <t>2.4.45</t>
  </si>
  <si>
    <t>2.4.50</t>
  </si>
  <si>
    <t>2.4.53</t>
  </si>
  <si>
    <t>2.4.55</t>
  </si>
  <si>
    <t>2.4.60</t>
  </si>
  <si>
    <t>2.4.70</t>
  </si>
  <si>
    <t>2.4.75</t>
  </si>
  <si>
    <t>2.4.90</t>
  </si>
  <si>
    <t>2.5</t>
  </si>
  <si>
    <t>2.5.05</t>
  </si>
  <si>
    <t>2.5.10</t>
  </si>
  <si>
    <t>2.5.50</t>
  </si>
  <si>
    <t>2.5.60</t>
  </si>
  <si>
    <t>2.5.70</t>
  </si>
  <si>
    <t>2.6</t>
  </si>
  <si>
    <t>2.6.25</t>
  </si>
  <si>
    <t>2.6.30</t>
  </si>
  <si>
    <t>2.7</t>
  </si>
  <si>
    <t>2.7.05</t>
  </si>
  <si>
    <t>2.7.10</t>
  </si>
  <si>
    <t>2.7.15</t>
  </si>
  <si>
    <t>2.7.20</t>
  </si>
  <si>
    <t>2.7.22</t>
  </si>
  <si>
    <t>2.7.25</t>
  </si>
  <si>
    <t>2.7.30</t>
  </si>
  <si>
    <t>2.7.90</t>
  </si>
  <si>
    <t>2.9</t>
  </si>
  <si>
    <t>2.9.05</t>
  </si>
  <si>
    <t>2.9.10</t>
  </si>
  <si>
    <t>2.9.15</t>
  </si>
  <si>
    <t>2.9.17</t>
  </si>
  <si>
    <t>2.9.21</t>
  </si>
  <si>
    <t>2.50</t>
  </si>
  <si>
    <t>3.1</t>
  </si>
  <si>
    <t>3.1.05</t>
  </si>
  <si>
    <t>3.1.15</t>
  </si>
  <si>
    <t>3.1.17</t>
  </si>
  <si>
    <t>3.1.20</t>
  </si>
  <si>
    <t>3.1.25</t>
  </si>
  <si>
    <t>3.1.28</t>
  </si>
  <si>
    <t>3.2</t>
  </si>
  <si>
    <t>3.2.03</t>
  </si>
  <si>
    <t>3.2.04</t>
  </si>
  <si>
    <t>3.2.07</t>
  </si>
  <si>
    <t>3.2.08</t>
  </si>
  <si>
    <t>3.2.10</t>
  </si>
  <si>
    <t>3.2.15</t>
  </si>
  <si>
    <t>3.2.20</t>
  </si>
  <si>
    <t>3.2.25</t>
  </si>
  <si>
    <t>3.2.35</t>
  </si>
  <si>
    <t>3.2.37</t>
  </si>
  <si>
    <t>3.2.40</t>
  </si>
  <si>
    <t>3.2.43</t>
  </si>
  <si>
    <t>3.2.45</t>
  </si>
  <si>
    <t>3.2.55</t>
  </si>
  <si>
    <t>3.2.58</t>
  </si>
  <si>
    <t>3.2.59</t>
  </si>
  <si>
    <t>3.2.60</t>
  </si>
  <si>
    <t>3.2.70</t>
  </si>
  <si>
    <t>3.3</t>
  </si>
  <si>
    <t>CÓDIGO</t>
  </si>
  <si>
    <t>1.1.06</t>
  </si>
  <si>
    <t>1.4.10</t>
  </si>
  <si>
    <t>1.9.40</t>
  </si>
  <si>
    <t>2.2.14</t>
  </si>
  <si>
    <t>2.4.57</t>
  </si>
  <si>
    <t>2.4.65</t>
  </si>
  <si>
    <t>2.4.66</t>
  </si>
  <si>
    <t>2.4.80</t>
  </si>
  <si>
    <t>2.7.21</t>
  </si>
  <si>
    <t>2.9.98</t>
  </si>
  <si>
    <t>3.1.40</t>
  </si>
  <si>
    <t>3.2.06</t>
  </si>
  <si>
    <t>3.2.09</t>
  </si>
  <si>
    <t>3.2.24</t>
  </si>
  <si>
    <t>3.2.65</t>
  </si>
  <si>
    <t>1.1.32</t>
  </si>
  <si>
    <t>EFECTIVO DE USO RESTRINGIDO</t>
  </si>
  <si>
    <t>1.1.33</t>
  </si>
  <si>
    <t>EQUIVALENTES AL EFECTIVO</t>
  </si>
  <si>
    <t>1.2.21</t>
  </si>
  <si>
    <t>INVERSIONES DE ADMINISTRACIÓN DE LIQUIDEZ A VALOR DE MERCADO (VALOR RAZONABLE) CON CAMBIOS EN EL RESULTADO</t>
  </si>
  <si>
    <t>1.2.22</t>
  </si>
  <si>
    <t>INVERSIONES DE ADMINISTRACIÓN DE LIQUIDEZ A VALOR DE MERCADO (VALOR RAZONABLE) CON CAMBIOS EN EL PATRIMONIO (OTRO RESULTADO INTEGRAL)</t>
  </si>
  <si>
    <t>1.2.23</t>
  </si>
  <si>
    <t>INVERSIONES DE ADMINISTRACIÓN DE LIQUIDEZ A COSTO AMORTIZADO</t>
  </si>
  <si>
    <t>1.2.24</t>
  </si>
  <si>
    <t>INVERSIONES DE ADMINISTRACIÓN DE LIQUIDEZ AL COSTO</t>
  </si>
  <si>
    <t>1.2.25</t>
  </si>
  <si>
    <t>INVERSIONES EN CONTROLADAS AL COSTO</t>
  </si>
  <si>
    <t>1.2.26</t>
  </si>
  <si>
    <t>INVERSIONES EN CONTROLADAS A VALOR RAZONABLE</t>
  </si>
  <si>
    <t>1.2.27</t>
  </si>
  <si>
    <t>INVERSIONES EN CONTROLADAS CONTABILIZADAS POR EL MÉTODO DE PARTICIPACIÓN PATRIMONIAL</t>
  </si>
  <si>
    <t>1.2.28</t>
  </si>
  <si>
    <t>INVERSIONES EN ASOCIADAS AL COSTO</t>
  </si>
  <si>
    <t>1.2.29</t>
  </si>
  <si>
    <t>INVERSIONES EN ASOCIADAS A VALOR RAZONABLE</t>
  </si>
  <si>
    <t>1.2.30</t>
  </si>
  <si>
    <t>INVERSIONES EN ASOCIADAS CONTABILIZADAS POR EL MÉTODO DE PARTICIPACIÓN PATRIMONIAL</t>
  </si>
  <si>
    <t>1.2.31</t>
  </si>
  <si>
    <t>INVERSIONES EN NEGOCIOS CONJUNTOS AL COSTO</t>
  </si>
  <si>
    <t>1.2.32</t>
  </si>
  <si>
    <t>INVERSIONES EN NEGOCIOS CONJUNTOS A VALOR RAZONABLE</t>
  </si>
  <si>
    <t>1.2.33</t>
  </si>
  <si>
    <t>INVERSIONES EN NEGOCIOS CONJUNTOS CONTABILIZADAS POR EL MÉTODO DE PARTICIPACIÓN PATRIMONIAL</t>
  </si>
  <si>
    <t>1.2.34</t>
  </si>
  <si>
    <t>INSTRUMENTOS DERIVADOS CON FINES DE ESPECULACIÓN</t>
  </si>
  <si>
    <t>1.2.35</t>
  </si>
  <si>
    <t>INSTRUMENTOS DERIVADOS CON FINES DE COBERTURA DE VALOR DE MERCADO (VALOR RAZONABLE)</t>
  </si>
  <si>
    <t>1.2.36</t>
  </si>
  <si>
    <t>INSTRUMENTOS DERIVADOS CON FINES DE COBERTURA DE FLUJOS DE EFECTIVO</t>
  </si>
  <si>
    <t>1.3.11</t>
  </si>
  <si>
    <t>CONTRIBUCIONES TASAS E INGRESOS NO TRIBUTARIOS</t>
  </si>
  <si>
    <t>1.3.12</t>
  </si>
  <si>
    <t>1.3.16</t>
  </si>
  <si>
    <t>1.3.17</t>
  </si>
  <si>
    <t>1.3.18</t>
  </si>
  <si>
    <t>PRESTACIÓN DE SERVICIOS PÚBLICOS</t>
  </si>
  <si>
    <t>1.3.19</t>
  </si>
  <si>
    <t>PRESTACIÓN DE SERVICIOS DE SALUD</t>
  </si>
  <si>
    <t>1.3.21</t>
  </si>
  <si>
    <t>RECURSOS DESTINADOS A LA FINANCIACIÓN DEL SISTEMA GENERAL DE SEGURIDAD SOCIAL EN SALUD</t>
  </si>
  <si>
    <t>1.3.22</t>
  </si>
  <si>
    <t>1.3.24</t>
  </si>
  <si>
    <t>SUBVENCIONES POR COBRAR</t>
  </si>
  <si>
    <t>1.3.25</t>
  </si>
  <si>
    <t>1.3.26</t>
  </si>
  <si>
    <t>ADMINISTRACIÓN DEL SISTEMA DE SEGURIDAD SOCIAL EN RIESGOS LABORALES</t>
  </si>
  <si>
    <t>1.3.33</t>
  </si>
  <si>
    <t>DERECHOS DE RECOMPRA DE CUENTAS POR COBRAR</t>
  </si>
  <si>
    <t>1.3.34</t>
  </si>
  <si>
    <t>1.3.36</t>
  </si>
  <si>
    <t>1.3.37</t>
  </si>
  <si>
    <t>1.3.84</t>
  </si>
  <si>
    <t>OTRAS CUENTAS POR COBRAR</t>
  </si>
  <si>
    <t>1.3.85</t>
  </si>
  <si>
    <t>CUENTAS POR COBRAR DE DIFÍCIL RECAUDO</t>
  </si>
  <si>
    <t>1.3.86</t>
  </si>
  <si>
    <t>DETERIORO ACUMULADO DE CUENTAS POR COBRAR (CR)</t>
  </si>
  <si>
    <t>1.3.87</t>
  </si>
  <si>
    <t>CUENTAS POR COBRAR A COSTO AMORTIZADO</t>
  </si>
  <si>
    <t>1.3.88</t>
  </si>
  <si>
    <t>DETERIORO ACUMULADO DE CUENTAS POR COBRAR A COSTO AMORTIZADO (CR)</t>
  </si>
  <si>
    <t>1.4.77</t>
  </si>
  <si>
    <t>PRÉSTAMOS POR COBRAR DE DIFÍCIL RECAUDO</t>
  </si>
  <si>
    <t>1.5.11</t>
  </si>
  <si>
    <t>PRESTADORES DE SERVICIOS</t>
  </si>
  <si>
    <t>1.5.14</t>
  </si>
  <si>
    <t>MATERIALES Y SUMINISTROS</t>
  </si>
  <si>
    <t>1.6.42</t>
  </si>
  <si>
    <t>REPUESTOS</t>
  </si>
  <si>
    <t>1.6.81</t>
  </si>
  <si>
    <t>1.6.83</t>
  </si>
  <si>
    <t>PROPIEDADES, PLANTA Y EQUIPO EN CONCESIÓN</t>
  </si>
  <si>
    <t>1.6.96</t>
  </si>
  <si>
    <t>PROPIEDADES, PLANTA Y EQUIPO - MODELO REVALUADO</t>
  </si>
  <si>
    <t>1.6.97</t>
  </si>
  <si>
    <t>DEPRECIACIÓN ACUMULADA DE PROPIEDADES, PLANTA Y EQUIPO - MODELO REVALUADO (CR)</t>
  </si>
  <si>
    <t>1.6.98</t>
  </si>
  <si>
    <t>DETERIORO ACUMULADO DE PROPIEDADES, PLANTA Y EQUIPO - MODELO REVALUADO (CR)</t>
  </si>
  <si>
    <t>1.7.86</t>
  </si>
  <si>
    <t>DEPRECIACIÓN ACUMULADA DE RESTAURACIONES DE BIENES HISTÓRICOS Y CULTURALES (CR)</t>
  </si>
  <si>
    <t>1.7.87</t>
  </si>
  <si>
    <t>DEPRECIACIÓN ACUMULADA DE BIENES DE USO PÚBLICO EN SERVICIO-CONCESIONES (CR)</t>
  </si>
  <si>
    <t>1.7.90</t>
  </si>
  <si>
    <t>DETERIORO ACUMULADO DE BIENES DE USO PÚBLICO (CR)</t>
  </si>
  <si>
    <t>1.9.02</t>
  </si>
  <si>
    <t>PLAN DE ACTIVOS PARA BENEFICIOS A LOS EMPLEADOS A LARGO PLAZO</t>
  </si>
  <si>
    <t>1.9.03</t>
  </si>
  <si>
    <t>PLAN DE ACTIVOS PARA BENEFICIOS A LOS EMPLEADOS POR TERMINACIÓN DEL VINCULO LABORAL O CONTRACTUAL</t>
  </si>
  <si>
    <t>1.9.04</t>
  </si>
  <si>
    <t>PLAN DE ACTIVOS PARA BENEFICIOS POSEMPLEO</t>
  </si>
  <si>
    <t>1.9.06</t>
  </si>
  <si>
    <t>1.9.07</t>
  </si>
  <si>
    <t>ANTICIPOS RETENCIONES Y SALDOS A FAVOR POR IMPUESTOS Y CONTRIBUCIONES</t>
  </si>
  <si>
    <t>1.9.08</t>
  </si>
  <si>
    <t>1.9.09</t>
  </si>
  <si>
    <t>1.9.46</t>
  </si>
  <si>
    <t>ACTIVOS NO CORRIENTES MANTENIDOS PARA LA VENTA</t>
  </si>
  <si>
    <t>1.9.47</t>
  </si>
  <si>
    <t>DETERIORO ACUMULADO DE ACTIVOS NO CORRIENTES MANTENIDOS PARA LA VENTA (CR)</t>
  </si>
  <si>
    <t>1.9.51</t>
  </si>
  <si>
    <t>1.9.52</t>
  </si>
  <si>
    <t>DEPRECIACIÓN ACUMULADA DE PROPIEDADES DE INVERSIÓN (CR)</t>
  </si>
  <si>
    <t>1.9.53</t>
  </si>
  <si>
    <t>DETERIORO ACUMULADO DE PROPIEDADES DE INVERSIÓN (CR)</t>
  </si>
  <si>
    <t>1.9.54</t>
  </si>
  <si>
    <t>PROPIEDADES DE INVERSIÓN - MODELO DEL VALOR RAZONABLE</t>
  </si>
  <si>
    <t>1.9.76</t>
  </si>
  <si>
    <t>DETERIORO ACUMULADO DE ACTIVOS INTANGIBLES (CR)</t>
  </si>
  <si>
    <t>1.9.80</t>
  </si>
  <si>
    <t>ACTIVOS BIOLÓGICOS A VALOR DE MERCADO (VALOR RAZONABLE) MENOS COSTOS DE DISPOSICIÓN</t>
  </si>
  <si>
    <t>1.9.81</t>
  </si>
  <si>
    <t>ACTIVOS BIOLÓGICOS A COSTO DE REPOSICIÓN</t>
  </si>
  <si>
    <t>1.9.85</t>
  </si>
  <si>
    <t>ACTIVOS POR IMPUESTOS DIFERIDOS</t>
  </si>
  <si>
    <t>1.9.86</t>
  </si>
  <si>
    <t>ACTIVOS DIFERIDOS</t>
  </si>
  <si>
    <t>1.9.87</t>
  </si>
  <si>
    <t>ACTIVOS PARA LIQUIDAR</t>
  </si>
  <si>
    <t>1.9.88</t>
  </si>
  <si>
    <t>ACTIVOS PARA TRASLADAR</t>
  </si>
  <si>
    <t>1.9.89</t>
  </si>
  <si>
    <t>RECURSOS DE LA ENTIDAD CONCEDENTE EN PATRIMONIOS AUTÓNOMOS CONSTITUIDOS POR LOS CONCESIONARIOS</t>
  </si>
  <si>
    <t>2.1.05</t>
  </si>
  <si>
    <t>OPERACIONES DE BANCA CENTRAL</t>
  </si>
  <si>
    <t>2.2.22</t>
  </si>
  <si>
    <t>FINANCIAMIENTO INTERNO DE CORTO PLAZO</t>
  </si>
  <si>
    <t>2.2.23</t>
  </si>
  <si>
    <t>FINANCIAMIENTO INTERNO DE LARGO PLAZO</t>
  </si>
  <si>
    <t>2.2.24</t>
  </si>
  <si>
    <t>FINANCIAMIENTO EXTERNO DE CORTO PLAZO</t>
  </si>
  <si>
    <t>2.2.25</t>
  </si>
  <si>
    <t>FINANCIAMIENTO EXTERNO DE LARGO PLAZO</t>
  </si>
  <si>
    <t>2.2.30</t>
  </si>
  <si>
    <t>BONOS Y TÍTULOS DE INCENTIVO</t>
  </si>
  <si>
    <t>2.3.13</t>
  </si>
  <si>
    <t>2.3.14</t>
  </si>
  <si>
    <t>2.3.16</t>
  </si>
  <si>
    <t>2.3.17</t>
  </si>
  <si>
    <t>2.4.02</t>
  </si>
  <si>
    <t>SUBVENCIONES POR PAGAR</t>
  </si>
  <si>
    <t>2.4.07</t>
  </si>
  <si>
    <t>RECURSOS A FAVOR DE TERCEROS</t>
  </si>
  <si>
    <t>2.4.10</t>
  </si>
  <si>
    <t>2.4.24</t>
  </si>
  <si>
    <t>DESCUENTOS DE NÓMINA</t>
  </si>
  <si>
    <t>2.4.26</t>
  </si>
  <si>
    <t>GASTOS FINANCIEROS POR PAGAR - OPERACIONES DE BANCA CENTRAL</t>
  </si>
  <si>
    <t>2.4.79</t>
  </si>
  <si>
    <t>2.4.81</t>
  </si>
  <si>
    <t>2.4.82</t>
  </si>
  <si>
    <t>ADMINISTRACIÓN DE LA SEGURIDAD SOCIAL EN RIESGOS LABORALES</t>
  </si>
  <si>
    <t>2.4.83</t>
  </si>
  <si>
    <t>OBLIGACIONES DE LOS FONDOS DE RESERVAS DE PENSIONES</t>
  </si>
  <si>
    <t>2.5.11</t>
  </si>
  <si>
    <t>BENEFICIOS A LOS EMPLEADOS A CORTO PLAZO</t>
  </si>
  <si>
    <t>2.5.12</t>
  </si>
  <si>
    <t>BENEFICIOS A LOS EMPLEADOS A LARGO PLAZO</t>
  </si>
  <si>
    <t>2.5.13</t>
  </si>
  <si>
    <t>BENEFICIOS POR TERMINACIÓN DEL VÍNCULO LABORAL O CONTRACTUAL</t>
  </si>
  <si>
    <t>2.5.14</t>
  </si>
  <si>
    <t>BENEFICIOS POSEMPLEO - PENSIONES</t>
  </si>
  <si>
    <t>2.5.15</t>
  </si>
  <si>
    <t>OTROS BENEFICIOS POSEMPLEO</t>
  </si>
  <si>
    <t>2.6.01</t>
  </si>
  <si>
    <t>2.6.02</t>
  </si>
  <si>
    <t>2.7.01</t>
  </si>
  <si>
    <t>LITIGIOS Y DEMANDAS</t>
  </si>
  <si>
    <t>2.7.07</t>
  </si>
  <si>
    <t>GARANTÍAS</t>
  </si>
  <si>
    <t>2.9.01</t>
  </si>
  <si>
    <t>2.9.02</t>
  </si>
  <si>
    <t>2.9.03</t>
  </si>
  <si>
    <t>2.9.04</t>
  </si>
  <si>
    <t>RECURSOS DE LAS ENTIDADES TERRITORIALES PARA ASEGURAMIENTO EN SALUD</t>
  </si>
  <si>
    <t>2.9.18</t>
  </si>
  <si>
    <t>PASIVOS POR IMPUESTOS DIFERIDOS</t>
  </si>
  <si>
    <t>2.9.19</t>
  </si>
  <si>
    <t>2.9.90</t>
  </si>
  <si>
    <t>OTROS PASIVOS DIFERIDOS</t>
  </si>
  <si>
    <t>2.9.91</t>
  </si>
  <si>
    <t>PASIVOS PARA LIQUIDAR</t>
  </si>
  <si>
    <t>2.9.92</t>
  </si>
  <si>
    <t>PASIVOS PARA TRASLADAR</t>
  </si>
  <si>
    <t>3.1.06</t>
  </si>
  <si>
    <t>3.1.07</t>
  </si>
  <si>
    <t>3.1.09</t>
  </si>
  <si>
    <t>3.1.10</t>
  </si>
  <si>
    <t>RESULTADO DEL EJERCICIO</t>
  </si>
  <si>
    <t>3.1.14</t>
  </si>
  <si>
    <t>3.1.16</t>
  </si>
  <si>
    <t>3.1.45</t>
  </si>
  <si>
    <t>IMPACTOS POR LA TRANSICIÓN AL NUEVO MARCO DE REGULACIÓN</t>
  </si>
  <si>
    <t>3.1.46</t>
  </si>
  <si>
    <t>GANANCIAS O PÉRDIDAS EN INVERSIONES DE ADMINISTRACIÓN DE LIQUIDEZ A VALOR DE MERCADO CON CAMBIOS EN EL PATRIMONIO</t>
  </si>
  <si>
    <t>3.1.48</t>
  </si>
  <si>
    <t>GANANCIAS O PÉRDIDAS POR LA APLICACIÓN DEL MÉTODO DE PARTICIPACIÓN PATRIMONIAL DE INVERSIONES EN CONTROLADAS</t>
  </si>
  <si>
    <t>3.1.49</t>
  </si>
  <si>
    <t>GANANCIAS O PÉRDIDAS POR LA APLICACIÓN DEL MÉTODO DE PARTICIPACIÓN PATRIMONIAL DE INVERSIONES EN ASOCIADAS</t>
  </si>
  <si>
    <t>3.1.51</t>
  </si>
  <si>
    <t>GANANCIAS O PÉRDIDAS POR PLANES DE BENEFICIOS A LOS EMPLEADOS</t>
  </si>
  <si>
    <t>3.1.52</t>
  </si>
  <si>
    <t>GANANCIAS O PÉRDIDAS EN INVERSIONES DE ADMINISTRACIÓN DE LIQUIDEZ A VALOR DE MERCADO CON CAMBIOS EN EL PATRIMONIO RECLASIFICADAS A LAS CATEGORIAS DEL COSTO AMORTIZADO O DEL COSTO</t>
  </si>
  <si>
    <t>3.2.11</t>
  </si>
  <si>
    <t>FONDOS DE GARANTÍAS</t>
  </si>
  <si>
    <t>3.2.68</t>
  </si>
  <si>
    <t>3.2.71</t>
  </si>
  <si>
    <t>GANANCIAS O PÉRDIDAS EN INVERSIONES DE ADMINISTRACIÓN DE LIQUIDEZ A VALOR RAZONABLE CON CAMBIOS EN EL OTRO RESULTADO INTEGRAL</t>
  </si>
  <si>
    <t>3.2.72</t>
  </si>
  <si>
    <t>GANANCIAS O PÉRDIDAS POR COBERTURAS DE FLUJOS DE EFECTIVO</t>
  </si>
  <si>
    <t>3.2.73</t>
  </si>
  <si>
    <t>GANANCIAS O PÉRDIDAS POR COBERTURA DE UNA INVERSIÓN NETA EN UN NEGOCIO EN EL EXTRANJERO</t>
  </si>
  <si>
    <t>3.2.74</t>
  </si>
  <si>
    <t>3.2.75</t>
  </si>
  <si>
    <t>3.2.76</t>
  </si>
  <si>
    <t>GANANCIAS O PÉRDIDAS POR LA APLICACIÓN DEL MÉTODO DE PARTICIPACIÓN PATRIMONIAL DE INVERSIONES EN NEGOCIOS CONJUNTOS</t>
  </si>
  <si>
    <t>3.2.77</t>
  </si>
  <si>
    <t>GANANCIAS O PÉRDIDAS POR REVALUACIÓN DE PROPIEDADES, PLANTA Y EQUIPO</t>
  </si>
  <si>
    <t>3.2.80</t>
  </si>
  <si>
    <t>GANANCIAS O PÉRDIDAS POR PLANES DE BENEFICIOS A EMPLEADOS</t>
  </si>
  <si>
    <t>3.2.81</t>
  </si>
  <si>
    <t>GANANCIAS O PÉRDIDAS POR CONVERSIÓN DE ESTADOS FINANCIEROS</t>
  </si>
  <si>
    <t>3.3.01</t>
  </si>
  <si>
    <t>UTILIDAD CONSOLIDADA DEL EJERCICIO</t>
  </si>
  <si>
    <t>3.3.02</t>
  </si>
  <si>
    <t>PERDIDA CONSOLIDADA DEL EJERCICIO (DB)</t>
  </si>
  <si>
    <t>3.50</t>
  </si>
  <si>
    <t>SALDOS DE OPERACIONES RECIPROCAS EN EL PATRIMONIO (DB)</t>
  </si>
  <si>
    <t>3.90</t>
  </si>
  <si>
    <t>PARTICIPACIÓN NO CONTROLADORA</t>
  </si>
  <si>
    <t>CONTADURÍA GENERAL DE LA NACIÓN
SUBCONTADURÍA DE CONSOLIDACIÓN DE LA INFORMACIÓN
GIT DE ESTADÍSTICAS Y ANÁLISIS ECONÓMICO
SERIES HISTÓRICAS DE LA SITUACIÓN FINANCIERA DEL ESTADO COLOMBIANO
2007 - 2019
NIVEL NACIONAL TOTAL
A NIVEL CUENTA
A 31 DE DICIEMBRE
EN MILES DE PESOS</t>
  </si>
  <si>
    <t>LARGO</t>
  </si>
  <si>
    <t>1.3.13</t>
  </si>
  <si>
    <t>1.7.21</t>
  </si>
  <si>
    <t>BIENES DE USO PÚBLICO REPRESENTADOS EN BIENES DE ARTE Y CULTURA</t>
  </si>
  <si>
    <t>1.9.82</t>
  </si>
  <si>
    <t>ACTIVOS BIOLÓGICOS AL COSTO</t>
  </si>
  <si>
    <t>1.9.90</t>
  </si>
  <si>
    <t>DERECHOS DE REEMBOLSO Y DE SUSTITUCION DE ACTIVOS DETERIORADOS</t>
  </si>
  <si>
    <t>2.4.95</t>
  </si>
  <si>
    <t>CUENTAS POR PAGAR A COSTO AMORTIZADO</t>
  </si>
  <si>
    <t>2.6.03</t>
  </si>
  <si>
    <t>2.7.32</t>
  </si>
  <si>
    <t>SERVICIOS Y TECNOLOGÍAS EN SALUD</t>
  </si>
  <si>
    <t>3.1.08</t>
  </si>
  <si>
    <t>3.1.47</t>
  </si>
  <si>
    <t>3.2.30</t>
  </si>
  <si>
    <t>3.2.33</t>
  </si>
  <si>
    <t>3.2.83</t>
  </si>
  <si>
    <t>GANANCIAS O PÉRDIDAS EN INVERSIONES DE ADMINISTRACIÓN DE LIQUIDEZ A VALOR RAZONABLE CON CAMBIOS EN EL OTRO RESULTADO INTEGRAL RECLASIFICADAS A LAS CATEGORÍAS DEL COSTO AMORTIZADO O DEL COSTO</t>
  </si>
  <si>
    <t>CONTADURÍA GENERAL DE LA NACIÓN
SUBCONTADURÍA DE CONSOLIDACIÓN DE LA INFORMACIÓN
GIT DE ESTADÍSTICAS Y ANÁLISIS ECONÓMICO
SERIES HISTÓRICAS DE LA SITUACIÓN FINANCIERA DEL ESTADO COLOMBIANO
2007 - 2021
NIVEL NACIONAL TOTAL
A NIVEL CUENTA
A 31 DE DICIEMBRE
EN MILES DE PESOS</t>
  </si>
  <si>
    <t>ACTIVO</t>
  </si>
  <si>
    <t>PASIVO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</si>
</sst>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-* #,##0.00\ _€_-;\-* #,##0.00\ _€_-;_-* &quot;-&quot;??\ _€_-;_-@_-"/>
    <numFmt numFmtId="166" formatCode="#,##0.0_);\(#,##0.0\)"/>
    <numFmt numFmtId="167" formatCode="#,##0.000_);\(#,##0.000\)"/>
    <numFmt numFmtId="168" formatCode="_(\ * #,##0.0,,,_);_(\ * \(#,##0.0,,,\)"/>
    <numFmt numFmtId="169" formatCode="_(\ * #,##0,,,_);_(\ * \(#,##0,,,\)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9"/>
      <name val="Arial"/>
      <family val="2"/>
    </font>
    <font>
      <sz val="10"/>
      <color theme="0"/>
      <name val="Arial"/>
      <family val="2"/>
    </font>
    <font>
      <sz val="11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DF"/>
        <bgColor indexed="64"/>
      </patternFill>
    </fill>
    <fill>
      <patternFill patternType="solid">
        <fgColor rgb="FF297799"/>
        <bgColor indexed="64"/>
      </patternFill>
    </fill>
    <fill>
      <patternFill patternType="solid">
        <fgColor rgb="FF006C5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E1D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5" fontId="5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41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1">
    <xf numFmtId="0" fontId="0" fillId="0" borderId="0" xfId="0"/>
    <xf numFmtId="166" fontId="7" fillId="2" borderId="1" xfId="6" applyNumberFormat="1" applyFont="1" applyFill="1" applyBorder="1" applyAlignment="1" applyProtection="1">
      <alignment vertical="center"/>
      <protection locked="0"/>
    </xf>
    <xf numFmtId="166" fontId="7" fillId="3" borderId="1" xfId="6" applyNumberFormat="1" applyFont="1" applyFill="1" applyBorder="1" applyAlignment="1" applyProtection="1">
      <alignment vertical="center"/>
      <protection locked="0"/>
    </xf>
    <xf numFmtId="166" fontId="10" fillId="2" borderId="0" xfId="0" applyNumberFormat="1" applyFont="1" applyFill="1"/>
    <xf numFmtId="166" fontId="10" fillId="2" borderId="0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Fill="1"/>
    <xf numFmtId="166" fontId="8" fillId="0" borderId="1" xfId="0" applyNumberFormat="1" applyFont="1" applyFill="1" applyBorder="1" applyAlignment="1">
      <alignment vertical="center"/>
    </xf>
    <xf numFmtId="166" fontId="7" fillId="0" borderId="0" xfId="0" applyNumberFormat="1" applyFont="1" applyFill="1"/>
    <xf numFmtId="166" fontId="7" fillId="2" borderId="1" xfId="0" applyNumberFormat="1" applyFont="1" applyFill="1" applyBorder="1" applyAlignment="1">
      <alignment vertical="center" wrapText="1"/>
    </xf>
    <xf numFmtId="166" fontId="7" fillId="2" borderId="1" xfId="6" applyNumberFormat="1" applyFont="1" applyFill="1" applyBorder="1" applyAlignment="1" applyProtection="1">
      <alignment vertical="center" wrapText="1"/>
      <protection locked="0"/>
    </xf>
    <xf numFmtId="166" fontId="7" fillId="3" borderId="1" xfId="0" applyNumberFormat="1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vertical="center"/>
    </xf>
    <xf numFmtId="166" fontId="7" fillId="2" borderId="0" xfId="0" applyNumberFormat="1" applyFont="1" applyFill="1" applyAlignment="1">
      <alignment wrapText="1"/>
    </xf>
    <xf numFmtId="166" fontId="7" fillId="2" borderId="0" xfId="0" applyNumberFormat="1" applyFont="1" applyFill="1"/>
    <xf numFmtId="166" fontId="7" fillId="0" borderId="0" xfId="6" applyNumberFormat="1" applyFont="1" applyFill="1" applyBorder="1" applyAlignment="1">
      <alignment vertical="center"/>
    </xf>
    <xf numFmtId="166" fontId="7" fillId="0" borderId="0" xfId="0" applyNumberFormat="1" applyFont="1" applyFill="1" applyAlignment="1">
      <alignment vertical="center"/>
    </xf>
    <xf numFmtId="166" fontId="8" fillId="2" borderId="1" xfId="0" applyNumberFormat="1" applyFont="1" applyFill="1" applyBorder="1" applyAlignment="1">
      <alignment vertical="center" wrapText="1"/>
    </xf>
    <xf numFmtId="166" fontId="7" fillId="3" borderId="1" xfId="0" applyNumberFormat="1" applyFont="1" applyFill="1" applyBorder="1" applyAlignment="1">
      <alignment vertical="center" wrapText="1"/>
    </xf>
    <xf numFmtId="166" fontId="7" fillId="3" borderId="1" xfId="1" applyNumberFormat="1" applyFont="1" applyFill="1" applyBorder="1" applyAlignment="1">
      <alignment vertical="center" wrapText="1"/>
    </xf>
    <xf numFmtId="166" fontId="7" fillId="0" borderId="1" xfId="1" applyNumberFormat="1" applyFont="1" applyFill="1" applyBorder="1" applyAlignment="1">
      <alignment vertical="center" wrapText="1"/>
    </xf>
    <xf numFmtId="166" fontId="11" fillId="4" borderId="1" xfId="0" applyNumberFormat="1" applyFont="1" applyFill="1" applyBorder="1" applyAlignment="1">
      <alignment horizontal="center" vertical="center" wrapText="1"/>
    </xf>
    <xf numFmtId="166" fontId="11" fillId="4" borderId="1" xfId="6" applyNumberFormat="1" applyFont="1" applyFill="1" applyBorder="1" applyAlignment="1" applyProtection="1">
      <alignment horizontal="center" vertical="center"/>
      <protection locked="0"/>
    </xf>
    <xf numFmtId="37" fontId="7" fillId="0" borderId="1" xfId="6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37" fontId="7" fillId="0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37" fontId="11" fillId="4" borderId="1" xfId="6" applyNumberFormat="1" applyFont="1" applyFill="1" applyBorder="1" applyAlignment="1" applyProtection="1">
      <alignment horizontal="center" vertical="center"/>
      <protection locked="0"/>
    </xf>
    <xf numFmtId="37" fontId="11" fillId="4" borderId="1" xfId="6" applyNumberFormat="1" applyFont="1" applyFill="1" applyBorder="1" applyAlignment="1" applyProtection="1">
      <alignment vertical="center"/>
      <protection locked="0"/>
    </xf>
    <xf numFmtId="37" fontId="11" fillId="4" borderId="5" xfId="6" applyNumberFormat="1" applyFont="1" applyFill="1" applyBorder="1" applyAlignment="1" applyProtection="1">
      <alignment vertical="center"/>
      <protection locked="0"/>
    </xf>
    <xf numFmtId="37" fontId="11" fillId="4" borderId="6" xfId="6" applyNumberFormat="1" applyFont="1" applyFill="1" applyBorder="1" applyAlignment="1" applyProtection="1">
      <alignment vertical="center"/>
      <protection locked="0"/>
    </xf>
    <xf numFmtId="37" fontId="11" fillId="4" borderId="4" xfId="6" applyNumberFormat="1" applyFont="1" applyFill="1" applyBorder="1" applyAlignment="1" applyProtection="1">
      <alignment vertical="center"/>
      <protection locked="0"/>
    </xf>
    <xf numFmtId="37" fontId="11" fillId="4" borderId="7" xfId="6" applyNumberFormat="1" applyFont="1" applyFill="1" applyBorder="1" applyAlignment="1" applyProtection="1">
      <alignment vertical="center"/>
      <protection locked="0"/>
    </xf>
    <xf numFmtId="37" fontId="11" fillId="4" borderId="8" xfId="6" applyNumberFormat="1" applyFont="1" applyFill="1" applyBorder="1" applyAlignment="1" applyProtection="1">
      <alignment vertical="center"/>
      <protection locked="0"/>
    </xf>
    <xf numFmtId="166" fontId="11" fillId="4" borderId="2" xfId="0" applyNumberFormat="1" applyFont="1" applyFill="1" applyBorder="1" applyAlignment="1">
      <alignment vertical="center" wrapText="1"/>
    </xf>
    <xf numFmtId="166" fontId="11" fillId="4" borderId="3" xfId="0" applyNumberFormat="1" applyFont="1" applyFill="1" applyBorder="1" applyAlignment="1">
      <alignment vertical="center" wrapText="1"/>
    </xf>
    <xf numFmtId="166" fontId="7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wrapText="1"/>
    </xf>
    <xf numFmtId="166" fontId="7" fillId="2" borderId="1" xfId="0" applyNumberFormat="1" applyFont="1" applyFill="1" applyBorder="1"/>
    <xf numFmtId="164" fontId="0" fillId="0" borderId="0" xfId="8" applyFont="1"/>
    <xf numFmtId="166" fontId="10" fillId="2" borderId="0" xfId="0" applyNumberFormat="1" applyFont="1" applyFill="1" applyAlignment="1">
      <alignment horizontal="center" vertical="center" wrapText="1"/>
    </xf>
    <xf numFmtId="37" fontId="11" fillId="5" borderId="1" xfId="6" applyNumberFormat="1" applyFont="1" applyFill="1" applyBorder="1" applyAlignment="1" applyProtection="1">
      <alignment horizontal="center" vertical="center"/>
      <protection locked="0"/>
    </xf>
    <xf numFmtId="166" fontId="11" fillId="0" borderId="0" xfId="0" applyNumberFormat="1" applyFont="1"/>
    <xf numFmtId="166" fontId="11" fillId="5" borderId="1" xfId="6" applyNumberFormat="1" applyFont="1" applyFill="1" applyBorder="1" applyAlignment="1" applyProtection="1">
      <alignment horizontal="center" vertical="center"/>
      <protection locked="0"/>
    </xf>
    <xf numFmtId="37" fontId="7" fillId="6" borderId="1" xfId="6" applyNumberFormat="1" applyFont="1" applyFill="1" applyBorder="1" applyAlignment="1">
      <alignment horizontal="center"/>
    </xf>
    <xf numFmtId="166" fontId="7" fillId="6" borderId="1" xfId="0" applyNumberFormat="1" applyFont="1" applyFill="1" applyBorder="1" applyAlignment="1">
      <alignment horizontal="left" vertical="center" wrapText="1"/>
    </xf>
    <xf numFmtId="166" fontId="7" fillId="0" borderId="0" xfId="6" applyNumberFormat="1" applyFont="1" applyAlignment="1">
      <alignment vertical="center"/>
    </xf>
    <xf numFmtId="166" fontId="7" fillId="0" borderId="1" xfId="0" applyNumberFormat="1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 vertical="center" wrapText="1"/>
    </xf>
    <xf numFmtId="166" fontId="8" fillId="0" borderId="1" xfId="0" applyNumberFormat="1" applyFont="1" applyBorder="1" applyAlignment="1">
      <alignment vertical="center"/>
    </xf>
    <xf numFmtId="166" fontId="7" fillId="0" borderId="0" xfId="0" applyNumberFormat="1" applyFont="1" applyAlignment="1">
      <alignment vertical="center"/>
    </xf>
    <xf numFmtId="166" fontId="7" fillId="0" borderId="1" xfId="0" applyNumberFormat="1" applyFont="1" applyBorder="1" applyAlignment="1">
      <alignment vertical="center"/>
    </xf>
    <xf numFmtId="166" fontId="7" fillId="0" borderId="1" xfId="0" applyNumberFormat="1" applyFont="1" applyBorder="1" applyAlignment="1">
      <alignment horizontal="left" vertical="center"/>
    </xf>
    <xf numFmtId="166" fontId="7" fillId="2" borderId="1" xfId="6" applyNumberFormat="1" applyFont="1" applyFill="1" applyBorder="1" applyAlignment="1" applyProtection="1">
      <alignment horizontal="left" vertical="center" wrapText="1"/>
      <protection locked="0"/>
    </xf>
    <xf numFmtId="37" fontId="7" fillId="6" borderId="1" xfId="0" applyNumberFormat="1" applyFont="1" applyFill="1" applyBorder="1" applyAlignment="1">
      <alignment horizontal="center"/>
    </xf>
    <xf numFmtId="166" fontId="7" fillId="6" borderId="1" xfId="6" applyNumberFormat="1" applyFont="1" applyFill="1" applyBorder="1" applyAlignment="1" applyProtection="1">
      <alignment vertical="center"/>
      <protection locked="0"/>
    </xf>
    <xf numFmtId="166" fontId="7" fillId="6" borderId="1" xfId="0" applyNumberFormat="1" applyFont="1" applyFill="1" applyBorder="1" applyAlignment="1">
      <alignment vertical="center"/>
    </xf>
    <xf numFmtId="166" fontId="7" fillId="6" borderId="1" xfId="0" applyNumberFormat="1" applyFont="1" applyFill="1" applyBorder="1" applyAlignment="1">
      <alignment horizontal="center"/>
    </xf>
    <xf numFmtId="166" fontId="7" fillId="0" borderId="0" xfId="0" applyNumberFormat="1" applyFont="1"/>
    <xf numFmtId="166" fontId="7" fillId="7" borderId="1" xfId="0" applyNumberFormat="1" applyFont="1" applyFill="1" applyBorder="1" applyAlignment="1">
      <alignment horizontal="center"/>
    </xf>
    <xf numFmtId="166" fontId="7" fillId="7" borderId="1" xfId="0" applyNumberFormat="1" applyFont="1" applyFill="1" applyBorder="1" applyAlignment="1">
      <alignment horizontal="left" vertical="center" wrapText="1"/>
    </xf>
    <xf numFmtId="166" fontId="7" fillId="7" borderId="1" xfId="0" applyNumberFormat="1" applyFont="1" applyFill="1" applyBorder="1" applyAlignment="1">
      <alignment vertical="center"/>
    </xf>
    <xf numFmtId="166" fontId="7" fillId="7" borderId="1" xfId="6" applyNumberFormat="1" applyFont="1" applyFill="1" applyBorder="1" applyAlignment="1" applyProtection="1">
      <alignment vertical="center"/>
      <protection locked="0"/>
    </xf>
    <xf numFmtId="166" fontId="7" fillId="7" borderId="1" xfId="0" applyNumberFormat="1" applyFont="1" applyFill="1" applyBorder="1"/>
    <xf numFmtId="168" fontId="0" fillId="0" borderId="0" xfId="8" applyNumberFormat="1" applyFont="1"/>
    <xf numFmtId="168" fontId="12" fillId="0" borderId="0" xfId="8" applyNumberFormat="1" applyFont="1"/>
    <xf numFmtId="168" fontId="12" fillId="0" borderId="0" xfId="0" applyNumberFormat="1" applyFont="1"/>
    <xf numFmtId="166" fontId="11" fillId="5" borderId="1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/>
    </xf>
    <xf numFmtId="166" fontId="7" fillId="8" borderId="1" xfId="10" applyNumberFormat="1" applyFont="1" applyFill="1" applyBorder="1" applyAlignment="1">
      <alignment horizontal="right" vertical="center" wrapText="1"/>
    </xf>
    <xf numFmtId="166" fontId="7" fillId="7" borderId="1" xfId="10" applyNumberFormat="1" applyFont="1" applyFill="1" applyBorder="1" applyAlignment="1">
      <alignment vertical="center" wrapText="1"/>
    </xf>
    <xf numFmtId="166" fontId="7" fillId="0" borderId="1" xfId="10" applyNumberFormat="1" applyFont="1" applyFill="1" applyBorder="1" applyAlignment="1">
      <alignment horizontal="right" vertical="center" wrapText="1"/>
    </xf>
    <xf numFmtId="166" fontId="7" fillId="0" borderId="1" xfId="10" applyNumberFormat="1" applyFont="1" applyFill="1" applyBorder="1" applyAlignment="1">
      <alignment vertical="center" wrapText="1"/>
    </xf>
    <xf numFmtId="166" fontId="7" fillId="0" borderId="1" xfId="0" applyNumberFormat="1" applyFont="1" applyBorder="1"/>
    <xf numFmtId="166" fontId="7" fillId="0" borderId="1" xfId="0" applyNumberFormat="1" applyFont="1" applyBorder="1" applyAlignment="1">
      <alignment horizontal="left" vertical="center" wrapText="1"/>
    </xf>
    <xf numFmtId="166" fontId="7" fillId="0" borderId="1" xfId="6" applyNumberFormat="1" applyFont="1" applyBorder="1" applyAlignment="1" applyProtection="1">
      <alignment vertical="center"/>
      <protection locked="0"/>
    </xf>
    <xf numFmtId="166" fontId="8" fillId="0" borderId="1" xfId="0" applyNumberFormat="1" applyFont="1" applyBorder="1" applyAlignment="1">
      <alignment horizontal="left" vertical="center" wrapText="1"/>
    </xf>
    <xf numFmtId="166" fontId="7" fillId="6" borderId="1" xfId="10" applyNumberFormat="1" applyFont="1" applyFill="1" applyBorder="1" applyAlignment="1">
      <alignment vertical="center" wrapText="1"/>
    </xf>
    <xf numFmtId="1" fontId="10" fillId="2" borderId="0" xfId="0" applyNumberFormat="1" applyFont="1" applyFill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/>
    </xf>
    <xf numFmtId="0" fontId="13" fillId="2" borderId="0" xfId="0" applyFont="1" applyFill="1" applyBorder="1"/>
    <xf numFmtId="3" fontId="13" fillId="2" borderId="0" xfId="0" applyNumberFormat="1" applyFont="1" applyFill="1" applyBorder="1"/>
    <xf numFmtId="166" fontId="14" fillId="2" borderId="0" xfId="0" applyNumberFormat="1" applyFont="1" applyFill="1" applyBorder="1" applyAlignment="1">
      <alignment horizontal="left" vertical="center" wrapText="1"/>
    </xf>
    <xf numFmtId="169" fontId="13" fillId="2" borderId="0" xfId="0" applyNumberFormat="1" applyFont="1" applyFill="1" applyBorder="1"/>
    <xf numFmtId="37" fontId="11" fillId="5" borderId="5" xfId="6" applyNumberFormat="1" applyFont="1" applyFill="1" applyBorder="1" applyAlignment="1" applyProtection="1">
      <alignment horizontal="center" vertical="center"/>
      <protection locked="0"/>
    </xf>
    <xf numFmtId="37" fontId="11" fillId="5" borderId="6" xfId="6" applyNumberFormat="1" applyFont="1" applyFill="1" applyBorder="1" applyAlignment="1" applyProtection="1">
      <alignment horizontal="center" vertical="center"/>
      <protection locked="0"/>
    </xf>
    <xf numFmtId="37" fontId="11" fillId="5" borderId="4" xfId="6" applyNumberFormat="1" applyFont="1" applyFill="1" applyBorder="1" applyAlignment="1" applyProtection="1">
      <alignment horizontal="center" vertical="center"/>
      <protection locked="0"/>
    </xf>
    <xf numFmtId="166" fontId="9" fillId="0" borderId="0" xfId="0" applyNumberFormat="1" applyFont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7" xr:uid="{00000000-0005-0000-0000-000001000000}"/>
    <cellStyle name="Millares 2" xfId="9" xr:uid="{977FB6B8-2EF4-41E9-B8E7-586847E3C3D4}"/>
    <cellStyle name="Millares 2 2" xfId="10" xr:uid="{AF40163F-1BB8-4918-BAEF-54F68FC6E7D3}"/>
    <cellStyle name="Moneda" xfId="8" builtinId="4"/>
    <cellStyle name="Normal" xfId="0" builtinId="0"/>
    <cellStyle name="Normal 13" xfId="2" xr:uid="{00000000-0005-0000-0000-000004000000}"/>
    <cellStyle name="Normal 2" xfId="3" xr:uid="{00000000-0005-0000-0000-000005000000}"/>
    <cellStyle name="Normal 3" xfId="4" xr:uid="{00000000-0005-0000-0000-000006000000}"/>
    <cellStyle name="Normal 4" xfId="5" xr:uid="{00000000-0005-0000-0000-000007000000}"/>
    <cellStyle name="Normal_PLANTILLA NACIONAL TOTAL" xfId="6" xr:uid="{00000000-0005-0000-0000-000008000000}"/>
  </cellStyles>
  <dxfs count="0"/>
  <tableStyles count="0" defaultTableStyle="TableStyleMedium9" defaultPivotStyle="PivotStyleLight16"/>
  <colors>
    <mruColors>
      <color rgb="FF297799"/>
      <color rgb="FFE1E1DF"/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chartsheet" Target="chartsheets/sheet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hartsheet" Target="chartsheets/sheet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NACIONAL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 ANUAL DE LOS ACTIVOS, PASIVOS Y PATRIMONIO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2007-2021</a:t>
            </a:r>
          </a:p>
        </c:rich>
      </c:tx>
      <c:layout>
        <c:manualLayout>
          <c:xMode val="edge"/>
          <c:yMode val="edge"/>
          <c:x val="0.18490714335284558"/>
          <c:y val="1.0540727096609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711027448788722"/>
          <c:y val="0.14850593583275179"/>
          <c:w val="0.79376000195514373"/>
          <c:h val="0.68814600407035798"/>
        </c:manualLayout>
      </c:layout>
      <c:lineChart>
        <c:grouping val="standard"/>
        <c:varyColors val="0"/>
        <c:ser>
          <c:idx val="2"/>
          <c:order val="0"/>
          <c:tx>
            <c:strRef>
              <c:f>'Hoja2 (2)'!$A$2</c:f>
              <c:strCache>
                <c:ptCount val="1"/>
                <c:pt idx="0">
                  <c:v>ACTIVOS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'Hoja2 (2)'!$B$1:$P$1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(2)'!$B$2:$P$2</c:f>
              <c:numCache>
                <c:formatCode>_(\ * #,##0.0,,,_);_(\ * \(#,##0.0,,,\)</c:formatCode>
                <c:ptCount val="15"/>
                <c:pt idx="0">
                  <c:v>238678133474.35999</c:v>
                </c:pt>
                <c:pt idx="1">
                  <c:v>243127181104.81</c:v>
                </c:pt>
                <c:pt idx="2">
                  <c:v>281271493688.01001</c:v>
                </c:pt>
                <c:pt idx="3">
                  <c:v>325993403897.20001</c:v>
                </c:pt>
                <c:pt idx="4">
                  <c:v>374854859041.03998</c:v>
                </c:pt>
                <c:pt idx="5">
                  <c:v>472528711045.59003</c:v>
                </c:pt>
                <c:pt idx="6">
                  <c:v>530213962161.73999</c:v>
                </c:pt>
                <c:pt idx="7">
                  <c:v>559837252719.98999</c:v>
                </c:pt>
                <c:pt idx="8">
                  <c:v>581539140716.12</c:v>
                </c:pt>
                <c:pt idx="9">
                  <c:v>623119219858.96997</c:v>
                </c:pt>
                <c:pt idx="10">
                  <c:v>657164859335.63098</c:v>
                </c:pt>
                <c:pt idx="11">
                  <c:v>623017809146.78125</c:v>
                </c:pt>
                <c:pt idx="12">
                  <c:v>636939442933.74194</c:v>
                </c:pt>
                <c:pt idx="13">
                  <c:v>696125147435.74097</c:v>
                </c:pt>
                <c:pt idx="14">
                  <c:v>732860198586.11902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1"/>
          <c:tx>
            <c:strRef>
              <c:f>'Hoja2 (2)'!$A$3</c:f>
              <c:strCache>
                <c:ptCount val="1"/>
                <c:pt idx="0">
                  <c:v>PASIVOS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'Hoja2 (2)'!$B$1:$P$1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(2)'!$B$3:$P$3</c:f>
              <c:numCache>
                <c:formatCode>_(\ * #,##0.0,,,_);_(\ * \(#,##0.0,,,\)</c:formatCode>
                <c:ptCount val="15"/>
                <c:pt idx="0">
                  <c:v>336411366088</c:v>
                </c:pt>
                <c:pt idx="1">
                  <c:v>360083735757</c:v>
                </c:pt>
                <c:pt idx="2">
                  <c:v>410305790858</c:v>
                </c:pt>
                <c:pt idx="3">
                  <c:v>462695085512</c:v>
                </c:pt>
                <c:pt idx="4">
                  <c:v>478778728720</c:v>
                </c:pt>
                <c:pt idx="5">
                  <c:v>542608028181.01001</c:v>
                </c:pt>
                <c:pt idx="6">
                  <c:v>599000861472.01001</c:v>
                </c:pt>
                <c:pt idx="7">
                  <c:v>684749021985.01001</c:v>
                </c:pt>
                <c:pt idx="8">
                  <c:v>701873111986</c:v>
                </c:pt>
                <c:pt idx="9">
                  <c:v>758913745926.98999</c:v>
                </c:pt>
                <c:pt idx="10">
                  <c:v>811571870586.724</c:v>
                </c:pt>
                <c:pt idx="11">
                  <c:v>1073809221261.09</c:v>
                </c:pt>
                <c:pt idx="12">
                  <c:v>1392452048974.02</c:v>
                </c:pt>
                <c:pt idx="13">
                  <c:v>1526706651553.98</c:v>
                </c:pt>
                <c:pt idx="14">
                  <c:v>1756073100018.855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2"/>
          <c:tx>
            <c:strRef>
              <c:f>'Hoja2 (2)'!$A$4</c:f>
              <c:strCache>
                <c:ptCount val="1"/>
                <c:pt idx="0">
                  <c:v>PATRIMONIO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'Hoja2 (2)'!$B$1:$P$1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(2)'!$B$4:$P$4</c:f>
              <c:numCache>
                <c:formatCode>_(\ * #,##0.0,,,_);_(\ * \(#,##0.0,,,\)</c:formatCode>
                <c:ptCount val="15"/>
                <c:pt idx="0">
                  <c:v>-104145010457.46001</c:v>
                </c:pt>
                <c:pt idx="1">
                  <c:v>-124394425298.92999</c:v>
                </c:pt>
                <c:pt idx="2">
                  <c:v>-139258216798.23999</c:v>
                </c:pt>
                <c:pt idx="3">
                  <c:v>-148107682115.16</c:v>
                </c:pt>
                <c:pt idx="4">
                  <c:v>-119245128077.16</c:v>
                </c:pt>
                <c:pt idx="5">
                  <c:v>-86445631354.600006</c:v>
                </c:pt>
                <c:pt idx="6">
                  <c:v>-90229666914.639999</c:v>
                </c:pt>
                <c:pt idx="7">
                  <c:v>-145851126068.63</c:v>
                </c:pt>
                <c:pt idx="8">
                  <c:v>-138216290228.26001</c:v>
                </c:pt>
                <c:pt idx="9">
                  <c:v>-152881702358.26999</c:v>
                </c:pt>
                <c:pt idx="10">
                  <c:v>-173163834089.04001</c:v>
                </c:pt>
                <c:pt idx="11">
                  <c:v>-454045876176.14001</c:v>
                </c:pt>
                <c:pt idx="12">
                  <c:v>-755512606040.27295</c:v>
                </c:pt>
                <c:pt idx="13">
                  <c:v>-830581504118.23901</c:v>
                </c:pt>
                <c:pt idx="14">
                  <c:v>-1023212901432.736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1-4C69-BEF3-52E10A301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356224"/>
        <c:axId val="120362112"/>
      </c:line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4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NACIONAL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ANUAL DE LOS ACTIVOS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2007-2021</a:t>
            </a:r>
          </a:p>
        </c:rich>
      </c:tx>
      <c:layout>
        <c:manualLayout>
          <c:xMode val="edge"/>
          <c:yMode val="edge"/>
          <c:x val="2.6789504105917145E-2"/>
          <c:y val="8.9243424439690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449544495313534"/>
          <c:y val="1.108400293391198E-2"/>
          <c:w val="0.65504555046864654"/>
          <c:h val="0.614753395037010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'Hoja2 (3)'!$A$2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(3)'!$B$2:$P$2</c:f>
              <c:numCache>
                <c:formatCode>_(\ * #,##0.0,,,_);_(\ * \(#,##0.0,,,\)</c:formatCode>
                <c:ptCount val="15"/>
                <c:pt idx="0">
                  <c:v>22336860158</c:v>
                </c:pt>
                <c:pt idx="1">
                  <c:v>18678943766</c:v>
                </c:pt>
                <c:pt idx="2">
                  <c:v>21761660151</c:v>
                </c:pt>
                <c:pt idx="3">
                  <c:v>22328130095</c:v>
                </c:pt>
                <c:pt idx="4">
                  <c:v>23996840075</c:v>
                </c:pt>
                <c:pt idx="5">
                  <c:v>31187482548</c:v>
                </c:pt>
                <c:pt idx="6">
                  <c:v>43127591288</c:v>
                </c:pt>
                <c:pt idx="7">
                  <c:v>44004357392</c:v>
                </c:pt>
                <c:pt idx="8">
                  <c:v>38357279940</c:v>
                </c:pt>
                <c:pt idx="9">
                  <c:v>48224903625</c:v>
                </c:pt>
                <c:pt idx="10">
                  <c:v>46589498388.2994</c:v>
                </c:pt>
                <c:pt idx="11">
                  <c:v>48515189741.006294</c:v>
                </c:pt>
                <c:pt idx="12">
                  <c:v>47174964378.112602</c:v>
                </c:pt>
                <c:pt idx="13">
                  <c:v>58709288143.555603</c:v>
                </c:pt>
                <c:pt idx="14">
                  <c:v>61803698910.964592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8-4962-A85C-A2BE8237AD14}"/>
            </c:ext>
          </c:extLst>
        </c:ser>
        <c:ser>
          <c:idx val="0"/>
          <c:order val="1"/>
          <c:tx>
            <c:strRef>
              <c:f>'Hoja2 (3)'!$A$3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(3)'!$B$3:$P$3</c:f>
              <c:numCache>
                <c:formatCode>_(\ * #,##0.0,,,_);_(\ * \(#,##0.0,,,\)</c:formatCode>
                <c:ptCount val="15"/>
                <c:pt idx="0">
                  <c:v>23071302236</c:v>
                </c:pt>
                <c:pt idx="1">
                  <c:v>28684913834</c:v>
                </c:pt>
                <c:pt idx="2">
                  <c:v>34615002800</c:v>
                </c:pt>
                <c:pt idx="3">
                  <c:v>32372341135</c:v>
                </c:pt>
                <c:pt idx="4">
                  <c:v>38408448573</c:v>
                </c:pt>
                <c:pt idx="5">
                  <c:v>72435854926</c:v>
                </c:pt>
                <c:pt idx="6">
                  <c:v>75450280103</c:v>
                </c:pt>
                <c:pt idx="7">
                  <c:v>77804178111</c:v>
                </c:pt>
                <c:pt idx="8">
                  <c:v>87186317355</c:v>
                </c:pt>
                <c:pt idx="9">
                  <c:v>93596042175</c:v>
                </c:pt>
                <c:pt idx="10">
                  <c:v>97760976420.912598</c:v>
                </c:pt>
                <c:pt idx="11">
                  <c:v>78150878354.643402</c:v>
                </c:pt>
                <c:pt idx="12">
                  <c:v>84265689510.171204</c:v>
                </c:pt>
                <c:pt idx="13">
                  <c:v>96327301266.913803</c:v>
                </c:pt>
                <c:pt idx="14">
                  <c:v>95510234772.016296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68-4962-A85C-A2BE8237AD14}"/>
            </c:ext>
          </c:extLst>
        </c:ser>
        <c:ser>
          <c:idx val="1"/>
          <c:order val="2"/>
          <c:tx>
            <c:strRef>
              <c:f>'Hoja2 (3)'!$A$4</c:f>
              <c:strCache>
                <c:ptCount val="1"/>
                <c:pt idx="0">
                  <c:v>RENTAS POR COBRAR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(3)'!$B$4:$P$4</c:f>
              <c:numCache>
                <c:formatCode>_(\ * #,##0.0,,,_);_(\ * \(#,##0.0,,,\)</c:formatCode>
                <c:ptCount val="15"/>
                <c:pt idx="0">
                  <c:v>9395002375</c:v>
                </c:pt>
                <c:pt idx="1">
                  <c:v>4467271291</c:v>
                </c:pt>
                <c:pt idx="2">
                  <c:v>5618860471</c:v>
                </c:pt>
                <c:pt idx="3">
                  <c:v>6889037550</c:v>
                </c:pt>
                <c:pt idx="4">
                  <c:v>18674276550</c:v>
                </c:pt>
                <c:pt idx="5">
                  <c:v>13395462693</c:v>
                </c:pt>
                <c:pt idx="6">
                  <c:v>9691869081</c:v>
                </c:pt>
                <c:pt idx="7">
                  <c:v>8862886442</c:v>
                </c:pt>
                <c:pt idx="8">
                  <c:v>11608189211</c:v>
                </c:pt>
                <c:pt idx="9">
                  <c:v>14232040576</c:v>
                </c:pt>
                <c:pt idx="10">
                  <c:v>15498709798.514</c:v>
                </c:pt>
                <c:pt idx="11">
                  <c:v>51373746718.895897</c:v>
                </c:pt>
                <c:pt idx="12">
                  <c:v>49944773716.193901</c:v>
                </c:pt>
                <c:pt idx="13">
                  <c:v>48211621623.3498</c:v>
                </c:pt>
                <c:pt idx="14">
                  <c:v>65166557541.854103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8-4962-A85C-A2BE8237AD14}"/>
            </c:ext>
          </c:extLst>
        </c:ser>
        <c:ser>
          <c:idx val="2"/>
          <c:order val="3"/>
          <c:tx>
            <c:strRef>
              <c:f>'Hoja2 (3)'!$A$5</c:f>
              <c:strCache>
                <c:ptCount val="1"/>
                <c:pt idx="0">
                  <c:v>DEUDORES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(3)'!$B$5:$P$5</c:f>
              <c:numCache>
                <c:formatCode>_(\ * #,##0.0,,,_);_(\ * \(#,##0.0,,,\)</c:formatCode>
                <c:ptCount val="15"/>
                <c:pt idx="0">
                  <c:v>61222546611</c:v>
                </c:pt>
                <c:pt idx="1">
                  <c:v>58758466401</c:v>
                </c:pt>
                <c:pt idx="2">
                  <c:v>65997670781</c:v>
                </c:pt>
                <c:pt idx="3">
                  <c:v>89628395582</c:v>
                </c:pt>
                <c:pt idx="4">
                  <c:v>76633792850</c:v>
                </c:pt>
                <c:pt idx="5">
                  <c:v>103390194966</c:v>
                </c:pt>
                <c:pt idx="6">
                  <c:v>110296602910</c:v>
                </c:pt>
                <c:pt idx="7">
                  <c:v>115614258571</c:v>
                </c:pt>
                <c:pt idx="8">
                  <c:v>133853582553</c:v>
                </c:pt>
                <c:pt idx="9">
                  <c:v>140517161494</c:v>
                </c:pt>
                <c:pt idx="10">
                  <c:v>151099083001.96301</c:v>
                </c:pt>
                <c:pt idx="11">
                  <c:v>60227834396.235901</c:v>
                </c:pt>
                <c:pt idx="12">
                  <c:v>58693368210.485497</c:v>
                </c:pt>
                <c:pt idx="13">
                  <c:v>64050755436.111298</c:v>
                </c:pt>
                <c:pt idx="14">
                  <c:v>61238984689.013397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68-4962-A85C-A2BE8237AD14}"/>
            </c:ext>
          </c:extLst>
        </c:ser>
        <c:ser>
          <c:idx val="4"/>
          <c:order val="4"/>
          <c:tx>
            <c:strRef>
              <c:f>'Hoja2 (3)'!$A$6</c:f>
              <c:strCache>
                <c:ptCount val="1"/>
                <c:pt idx="0">
                  <c:v>INVENTARIOS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(3)'!$B$6:$P$6</c:f>
              <c:numCache>
                <c:formatCode>_(\ * #,##0.0,,,_);_(\ * \(#,##0.0,,,\)</c:formatCode>
                <c:ptCount val="15"/>
                <c:pt idx="0">
                  <c:v>3888707510</c:v>
                </c:pt>
                <c:pt idx="1">
                  <c:v>3490897544</c:v>
                </c:pt>
                <c:pt idx="2">
                  <c:v>3655870039</c:v>
                </c:pt>
                <c:pt idx="3">
                  <c:v>4804605161</c:v>
                </c:pt>
                <c:pt idx="4">
                  <c:v>5612599736</c:v>
                </c:pt>
                <c:pt idx="5">
                  <c:v>6161243126</c:v>
                </c:pt>
                <c:pt idx="6">
                  <c:v>6732820481</c:v>
                </c:pt>
                <c:pt idx="7">
                  <c:v>7069726093</c:v>
                </c:pt>
                <c:pt idx="8">
                  <c:v>7191888341</c:v>
                </c:pt>
                <c:pt idx="9">
                  <c:v>7253632503</c:v>
                </c:pt>
                <c:pt idx="10">
                  <c:v>8241188158.31569</c:v>
                </c:pt>
                <c:pt idx="11">
                  <c:v>11393890370.077</c:v>
                </c:pt>
                <c:pt idx="12">
                  <c:v>13165374791.0168</c:v>
                </c:pt>
                <c:pt idx="13">
                  <c:v>13225336555.317101</c:v>
                </c:pt>
                <c:pt idx="14">
                  <c:v>17054674920.8463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68-4962-A85C-A2BE8237AD14}"/>
            </c:ext>
          </c:extLst>
        </c:ser>
        <c:ser>
          <c:idx val="5"/>
          <c:order val="5"/>
          <c:tx>
            <c:strRef>
              <c:f>'Hoja2 (3)'!$A$7</c:f>
              <c:strCache>
                <c:ptCount val="1"/>
                <c:pt idx="0">
                  <c:v>PROPIEDAD PLANTA Y EQUIPO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(3)'!$B$7:$P$7</c:f>
              <c:numCache>
                <c:formatCode>_(\ * #,##0.0,,,_);_(\ * \(#,##0.0,,,\)</c:formatCode>
                <c:ptCount val="15"/>
                <c:pt idx="0">
                  <c:v>30047961390</c:v>
                </c:pt>
                <c:pt idx="1">
                  <c:v>31741193715</c:v>
                </c:pt>
                <c:pt idx="2">
                  <c:v>42406116891</c:v>
                </c:pt>
                <c:pt idx="3">
                  <c:v>48288658295</c:v>
                </c:pt>
                <c:pt idx="4">
                  <c:v>58138599700</c:v>
                </c:pt>
                <c:pt idx="5">
                  <c:v>66770145235</c:v>
                </c:pt>
                <c:pt idx="6">
                  <c:v>77823768009</c:v>
                </c:pt>
                <c:pt idx="7">
                  <c:v>85395380317</c:v>
                </c:pt>
                <c:pt idx="8">
                  <c:v>101345964131</c:v>
                </c:pt>
                <c:pt idx="9">
                  <c:v>97900765571</c:v>
                </c:pt>
                <c:pt idx="10">
                  <c:v>100308937667.69099</c:v>
                </c:pt>
                <c:pt idx="11">
                  <c:v>160920803235.43399</c:v>
                </c:pt>
                <c:pt idx="12">
                  <c:v>162359536661.065</c:v>
                </c:pt>
                <c:pt idx="13">
                  <c:v>167902544077.806</c:v>
                </c:pt>
                <c:pt idx="14">
                  <c:v>176720702910.98901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68-4962-A85C-A2BE8237AD14}"/>
            </c:ext>
          </c:extLst>
        </c:ser>
        <c:ser>
          <c:idx val="6"/>
          <c:order val="6"/>
          <c:tx>
            <c:strRef>
              <c:f>'Hoja2 (3)'!$A$8</c:f>
              <c:strCache>
                <c:ptCount val="1"/>
                <c:pt idx="0">
                  <c:v>BIENES DE BENEFICIO Y USO PÚBLICO E HISTÓRICOS Y CULTURALES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(3)'!$B$8:$P$8</c:f>
              <c:numCache>
                <c:formatCode>_(\ * #,##0.0,,,_);_(\ * \(#,##0.0,,,\)</c:formatCode>
                <c:ptCount val="15"/>
                <c:pt idx="0">
                  <c:v>10267649673</c:v>
                </c:pt>
                <c:pt idx="1">
                  <c:v>19363279161</c:v>
                </c:pt>
                <c:pt idx="2">
                  <c:v>32471063250</c:v>
                </c:pt>
                <c:pt idx="3">
                  <c:v>30614986515</c:v>
                </c:pt>
                <c:pt idx="4">
                  <c:v>38900360524</c:v>
                </c:pt>
                <c:pt idx="5">
                  <c:v>47536679062</c:v>
                </c:pt>
                <c:pt idx="6">
                  <c:v>56197369009</c:v>
                </c:pt>
                <c:pt idx="7">
                  <c:v>64394041640</c:v>
                </c:pt>
                <c:pt idx="8">
                  <c:v>70316120761</c:v>
                </c:pt>
                <c:pt idx="9">
                  <c:v>79772011827</c:v>
                </c:pt>
                <c:pt idx="10">
                  <c:v>85645025140.406097</c:v>
                </c:pt>
                <c:pt idx="11">
                  <c:v>84843424151.594589</c:v>
                </c:pt>
                <c:pt idx="12">
                  <c:v>87291236556.541092</c:v>
                </c:pt>
                <c:pt idx="13">
                  <c:v>92741447136.427795</c:v>
                </c:pt>
                <c:pt idx="14">
                  <c:v>94487000556.13121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68-4962-A85C-A2BE8237AD14}"/>
            </c:ext>
          </c:extLst>
        </c:ser>
        <c:ser>
          <c:idx val="7"/>
          <c:order val="7"/>
          <c:tx>
            <c:strRef>
              <c:f>'Hoja2 (3)'!$A$9</c:f>
              <c:strCache>
                <c:ptCount val="1"/>
                <c:pt idx="0">
                  <c:v>RECURSOS NATURALES NO RENOVABLES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(3)'!$B$9:$P$9</c:f>
              <c:numCache>
                <c:formatCode>_(\ * #,##0.0,,,_);_(\ * \(#,##0.0,,,\)</c:formatCode>
                <c:ptCount val="15"/>
                <c:pt idx="0">
                  <c:v>30250946246</c:v>
                </c:pt>
                <c:pt idx="1">
                  <c:v>29567058047</c:v>
                </c:pt>
                <c:pt idx="2">
                  <c:v>30035777504</c:v>
                </c:pt>
                <c:pt idx="3">
                  <c:v>39214986035</c:v>
                </c:pt>
                <c:pt idx="4">
                  <c:v>56256120214</c:v>
                </c:pt>
                <c:pt idx="5">
                  <c:v>64562207572</c:v>
                </c:pt>
                <c:pt idx="6">
                  <c:v>77004516644</c:v>
                </c:pt>
                <c:pt idx="7">
                  <c:v>76968233318</c:v>
                </c:pt>
                <c:pt idx="8">
                  <c:v>65327354783</c:v>
                </c:pt>
                <c:pt idx="9">
                  <c:v>68271439432</c:v>
                </c:pt>
                <c:pt idx="10">
                  <c:v>55503531903.748001</c:v>
                </c:pt>
                <c:pt idx="11">
                  <c:v>61140989044.128998</c:v>
                </c:pt>
                <c:pt idx="12">
                  <c:v>70084141720.798004</c:v>
                </c:pt>
                <c:pt idx="13">
                  <c:v>65762990016.842796</c:v>
                </c:pt>
                <c:pt idx="14">
                  <c:v>63737950697.9272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68-4962-A85C-A2BE8237AD14}"/>
            </c:ext>
          </c:extLst>
        </c:ser>
        <c:ser>
          <c:idx val="8"/>
          <c:order val="8"/>
          <c:tx>
            <c:strRef>
              <c:f>'Hoja2 (3)'!$A$10</c:f>
              <c:strCache>
                <c:ptCount val="1"/>
                <c:pt idx="0">
                  <c:v>OTROS ACTIVOS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(3)'!$B$10:$P$10</c:f>
              <c:numCache>
                <c:formatCode>_(\ * #,##0.0,,,_);_(\ * \(#,##0.0,,,\)</c:formatCode>
                <c:ptCount val="15"/>
                <c:pt idx="0">
                  <c:v>46339728771</c:v>
                </c:pt>
                <c:pt idx="1">
                  <c:v>51447055534</c:v>
                </c:pt>
                <c:pt idx="2">
                  <c:v>48048677898</c:v>
                </c:pt>
                <c:pt idx="3">
                  <c:v>55268585280</c:v>
                </c:pt>
                <c:pt idx="4">
                  <c:v>65274599481</c:v>
                </c:pt>
                <c:pt idx="5">
                  <c:v>72740468056</c:v>
                </c:pt>
                <c:pt idx="6">
                  <c:v>85694935676</c:v>
                </c:pt>
                <c:pt idx="7">
                  <c:v>91508341476</c:v>
                </c:pt>
                <c:pt idx="8">
                  <c:v>81342881208</c:v>
                </c:pt>
                <c:pt idx="9">
                  <c:v>78172657940</c:v>
                </c:pt>
                <c:pt idx="10">
                  <c:v>103542141991.55499</c:v>
                </c:pt>
                <c:pt idx="11">
                  <c:v>92546525624.564407</c:v>
                </c:pt>
                <c:pt idx="12">
                  <c:v>99431093076.807495</c:v>
                </c:pt>
                <c:pt idx="13">
                  <c:v>89193863179.416901</c:v>
                </c:pt>
                <c:pt idx="14">
                  <c:v>97140393586.376404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768-4962-A85C-A2BE8237AD14}"/>
            </c:ext>
          </c:extLst>
        </c:ser>
        <c:ser>
          <c:idx val="9"/>
          <c:order val="9"/>
          <c:tx>
            <c:strRef>
              <c:f>'Hoja2 (3)'!$A$11</c:f>
              <c:strCache>
                <c:ptCount val="1"/>
                <c:pt idx="0">
                  <c:v>SALDOS DE OPERACIONES RECIPROCAS EN LOS ACTIVOS (CR)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(3)'!$B$1:$P$1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(3)'!$B$11:$P$11</c:f>
              <c:numCache>
                <c:formatCode>_(\ * #,##0.0,,,_);_(\ * \(#,##0.0,,,\)</c:formatCode>
                <c:ptCount val="15"/>
                <c:pt idx="0">
                  <c:v>1857428504.3599999</c:v>
                </c:pt>
                <c:pt idx="1">
                  <c:v>-3071898188.1900001</c:v>
                </c:pt>
                <c:pt idx="2">
                  <c:v>-3339206096.9899998</c:v>
                </c:pt>
                <c:pt idx="3">
                  <c:v>-3416321750.8000002</c:v>
                </c:pt>
                <c:pt idx="4">
                  <c:v>-7040778661.96</c:v>
                </c:pt>
                <c:pt idx="5">
                  <c:v>-5651027138.4099998</c:v>
                </c:pt>
                <c:pt idx="6">
                  <c:v>-11805791039</c:v>
                </c:pt>
                <c:pt idx="7">
                  <c:v>-11784150640.01</c:v>
                </c:pt>
                <c:pt idx="8">
                  <c:v>-14990437566.880001</c:v>
                </c:pt>
                <c:pt idx="9">
                  <c:v>-4821435284.0299997</c:v>
                </c:pt>
                <c:pt idx="10">
                  <c:v>-6534500456.7147703</c:v>
                </c:pt>
                <c:pt idx="11">
                  <c:v>29349936551.629398</c:v>
                </c:pt>
                <c:pt idx="12">
                  <c:v>35470735687.449699</c:v>
                </c:pt>
                <c:pt idx="13">
                  <c:v>13061940844.5154</c:v>
                </c:pt>
                <c:pt idx="14">
                  <c:v>5472873136.5342302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68-4962-A85C-A2BE8237A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in val="-5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2939874488074"/>
              <c:y val="0.28905817993219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NACIONAL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ANUAL DE LOS PASIVOS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2007-2021</a:t>
            </a:r>
          </a:p>
        </c:rich>
      </c:tx>
      <c:layout>
        <c:manualLayout>
          <c:xMode val="edge"/>
          <c:yMode val="edge"/>
          <c:x val="2.8253556321166488E-2"/>
          <c:y val="4.68650489472620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3643562539353611"/>
          <c:y val="2.0725043633677952E-2"/>
          <c:w val="0.64013953916247457"/>
          <c:h val="0.557083052082022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'Hoja2 (4)'!$A$2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(4)'!$B$2:$P$2</c:f>
              <c:numCache>
                <c:formatCode>_(\ * #,##0.0,,,_);_(\ * \(#,##0.0,,,\)</c:formatCode>
                <c:ptCount val="15"/>
                <c:pt idx="0">
                  <c:v>9190805535</c:v>
                </c:pt>
                <c:pt idx="1">
                  <c:v>11382188015</c:v>
                </c:pt>
                <c:pt idx="2">
                  <c:v>13338948941</c:v>
                </c:pt>
                <c:pt idx="3">
                  <c:v>15259457139</c:v>
                </c:pt>
                <c:pt idx="4">
                  <c:v>17763802931</c:v>
                </c:pt>
                <c:pt idx="5">
                  <c:v>19465341833</c:v>
                </c:pt>
                <c:pt idx="6">
                  <c:v>21293240536</c:v>
                </c:pt>
                <c:pt idx="7">
                  <c:v>22212894622</c:v>
                </c:pt>
                <c:pt idx="8">
                  <c:v>23055300115</c:v>
                </c:pt>
                <c:pt idx="9">
                  <c:v>23873173866</c:v>
                </c:pt>
                <c:pt idx="10">
                  <c:v>23529663786.865398</c:v>
                </c:pt>
                <c:pt idx="11">
                  <c:v>23637359932.108898</c:v>
                </c:pt>
                <c:pt idx="12">
                  <c:v>24899285657.1422</c:v>
                </c:pt>
                <c:pt idx="13">
                  <c:v>28562006312.742302</c:v>
                </c:pt>
                <c:pt idx="14">
                  <c:v>30620699175.245701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9-4DC5-AF00-46D7F3EAE8F2}"/>
            </c:ext>
          </c:extLst>
        </c:ser>
        <c:ser>
          <c:idx val="0"/>
          <c:order val="1"/>
          <c:tx>
            <c:strRef>
              <c:f>'Hoja2 (4)'!$A$3</c:f>
              <c:strCache>
                <c:ptCount val="1"/>
                <c:pt idx="0">
                  <c:v>OPERACIONES DE CRÉDITO PÚBLICO Y FINACIAMIENTO CON BANCA CENTRAL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(4)'!$B$3:$P$3</c:f>
              <c:numCache>
                <c:formatCode>_(\ * #,##0.0,,,_);_(\ * \(#,##0.0,,,\)</c:formatCode>
                <c:ptCount val="15"/>
                <c:pt idx="0">
                  <c:v>116464268892</c:v>
                </c:pt>
                <c:pt idx="1">
                  <c:v>130649267557</c:v>
                </c:pt>
                <c:pt idx="2">
                  <c:v>151416834544</c:v>
                </c:pt>
                <c:pt idx="3">
                  <c:v>165068568323</c:v>
                </c:pt>
                <c:pt idx="4">
                  <c:v>179912336108</c:v>
                </c:pt>
                <c:pt idx="5">
                  <c:v>219819630399</c:v>
                </c:pt>
                <c:pt idx="6">
                  <c:v>252954144677</c:v>
                </c:pt>
                <c:pt idx="7">
                  <c:v>313705696252</c:v>
                </c:pt>
                <c:pt idx="8">
                  <c:v>375928442639</c:v>
                </c:pt>
                <c:pt idx="9">
                  <c:v>413947909836</c:v>
                </c:pt>
                <c:pt idx="10">
                  <c:v>441837892045.94598</c:v>
                </c:pt>
                <c:pt idx="11">
                  <c:v>408738715843.90399</c:v>
                </c:pt>
                <c:pt idx="12">
                  <c:v>438118211076.62903</c:v>
                </c:pt>
                <c:pt idx="13">
                  <c:v>511149183661.16101</c:v>
                </c:pt>
                <c:pt idx="14">
                  <c:v>601351689461.45898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59-4DC5-AF00-46D7F3EAE8F2}"/>
            </c:ext>
          </c:extLst>
        </c:ser>
        <c:ser>
          <c:idx val="1"/>
          <c:order val="2"/>
          <c:tx>
            <c:strRef>
              <c:f>'Hoja2 (4)'!$A$4</c:f>
              <c:strCache>
                <c:ptCount val="1"/>
                <c:pt idx="0">
                  <c:v>OPERACIONES DE FINANCIAMIENTO E INSTRUMENTOS DERIVADOS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(4)'!$B$4:$P$4</c:f>
              <c:numCache>
                <c:formatCode>_(\ * #,##0.0,,,_);_(\ * \(#,##0.0,,,\)</c:formatCode>
                <c:ptCount val="15"/>
                <c:pt idx="0">
                  <c:v>11162626756</c:v>
                </c:pt>
                <c:pt idx="1">
                  <c:v>9881789253</c:v>
                </c:pt>
                <c:pt idx="2">
                  <c:v>11209237434</c:v>
                </c:pt>
                <c:pt idx="3">
                  <c:v>14226026724</c:v>
                </c:pt>
                <c:pt idx="4">
                  <c:v>9535958522</c:v>
                </c:pt>
                <c:pt idx="5">
                  <c:v>12102215656</c:v>
                </c:pt>
                <c:pt idx="6">
                  <c:v>14970955897</c:v>
                </c:pt>
                <c:pt idx="7">
                  <c:v>18521804342</c:v>
                </c:pt>
                <c:pt idx="8">
                  <c:v>29313693727</c:v>
                </c:pt>
                <c:pt idx="9">
                  <c:v>27162311734</c:v>
                </c:pt>
                <c:pt idx="10">
                  <c:v>29222750793.237</c:v>
                </c:pt>
                <c:pt idx="11">
                  <c:v>128840977022.42799</c:v>
                </c:pt>
                <c:pt idx="12">
                  <c:v>115149074724.11301</c:v>
                </c:pt>
                <c:pt idx="13">
                  <c:v>173901696681.52499</c:v>
                </c:pt>
                <c:pt idx="14">
                  <c:v>211980700953.32599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59-4DC5-AF00-46D7F3EAE8F2}"/>
            </c:ext>
          </c:extLst>
        </c:ser>
        <c:ser>
          <c:idx val="2"/>
          <c:order val="3"/>
          <c:tx>
            <c:strRef>
              <c:f>'Hoja2 (4)'!$A$5</c:f>
              <c:strCache>
                <c:ptCount val="1"/>
                <c:pt idx="0">
                  <c:v>CUENTAS POR PAGAR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(4)'!$B$5:$P$5</c:f>
              <c:numCache>
                <c:formatCode>_(\ * #,##0.0,,,_);_(\ * \(#,##0.0,,,\)</c:formatCode>
                <c:ptCount val="15"/>
                <c:pt idx="0">
                  <c:v>30189876748</c:v>
                </c:pt>
                <c:pt idx="1">
                  <c:v>32581622782</c:v>
                </c:pt>
                <c:pt idx="2">
                  <c:v>36436990355</c:v>
                </c:pt>
                <c:pt idx="3">
                  <c:v>62292292529</c:v>
                </c:pt>
                <c:pt idx="4">
                  <c:v>46738930208</c:v>
                </c:pt>
                <c:pt idx="5">
                  <c:v>59197297637</c:v>
                </c:pt>
                <c:pt idx="6">
                  <c:v>60866212900</c:v>
                </c:pt>
                <c:pt idx="7">
                  <c:v>64749254259</c:v>
                </c:pt>
                <c:pt idx="8">
                  <c:v>68669735376</c:v>
                </c:pt>
                <c:pt idx="9">
                  <c:v>73952600693</c:v>
                </c:pt>
                <c:pt idx="10">
                  <c:v>70079991665.116699</c:v>
                </c:pt>
                <c:pt idx="11">
                  <c:v>64499962751.286896</c:v>
                </c:pt>
                <c:pt idx="12">
                  <c:v>74701668656.02121</c:v>
                </c:pt>
                <c:pt idx="13">
                  <c:v>74250962043.149704</c:v>
                </c:pt>
                <c:pt idx="14">
                  <c:v>91997106865.292999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59-4DC5-AF00-46D7F3EAE8F2}"/>
            </c:ext>
          </c:extLst>
        </c:ser>
        <c:ser>
          <c:idx val="4"/>
          <c:order val="4"/>
          <c:tx>
            <c:strRef>
              <c:f>'Hoja2 (4)'!$A$6</c:f>
              <c:strCache>
                <c:ptCount val="1"/>
                <c:pt idx="0">
                  <c:v>OBLIGACIONES LABORALES Y DE SEGURIDAD SOCIAL INTEGRAL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(4)'!$B$6:$P$6</c:f>
              <c:numCache>
                <c:formatCode>_(\ * #,##0.0,,,_);_(\ * \(#,##0.0,,,\)</c:formatCode>
                <c:ptCount val="15"/>
                <c:pt idx="0">
                  <c:v>1981409754</c:v>
                </c:pt>
                <c:pt idx="1">
                  <c:v>2438519575</c:v>
                </c:pt>
                <c:pt idx="2">
                  <c:v>1243034360</c:v>
                </c:pt>
                <c:pt idx="3">
                  <c:v>1729215948</c:v>
                </c:pt>
                <c:pt idx="4">
                  <c:v>1695398898</c:v>
                </c:pt>
                <c:pt idx="5">
                  <c:v>2261453162</c:v>
                </c:pt>
                <c:pt idx="6">
                  <c:v>2666870401</c:v>
                </c:pt>
                <c:pt idx="7">
                  <c:v>2992466487</c:v>
                </c:pt>
                <c:pt idx="8">
                  <c:v>3192610912</c:v>
                </c:pt>
                <c:pt idx="9">
                  <c:v>9025427920</c:v>
                </c:pt>
                <c:pt idx="10">
                  <c:v>10009832079.7558</c:v>
                </c:pt>
                <c:pt idx="11">
                  <c:v>241727078725.703</c:v>
                </c:pt>
                <c:pt idx="12">
                  <c:v>386963759961.14398</c:v>
                </c:pt>
                <c:pt idx="13">
                  <c:v>496612481935.58301</c:v>
                </c:pt>
                <c:pt idx="14">
                  <c:v>544884406761.27399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59-4DC5-AF00-46D7F3EAE8F2}"/>
            </c:ext>
          </c:extLst>
        </c:ser>
        <c:ser>
          <c:idx val="5"/>
          <c:order val="5"/>
          <c:tx>
            <c:strRef>
              <c:f>'Hoja2 (4)'!$A$7</c:f>
              <c:strCache>
                <c:ptCount val="1"/>
                <c:pt idx="0">
                  <c:v>OTROS BONOS Y TÍTULOS EMITIDOS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(4)'!$B$7:$P$7</c:f>
              <c:numCache>
                <c:formatCode>_(\ * #,##0.0,,,_);_(\ * \(#,##0.0,,,\)</c:formatCode>
                <c:ptCount val="15"/>
                <c:pt idx="0">
                  <c:v>9045467849</c:v>
                </c:pt>
                <c:pt idx="1">
                  <c:v>10712868951</c:v>
                </c:pt>
                <c:pt idx="2">
                  <c:v>12561727067</c:v>
                </c:pt>
                <c:pt idx="3">
                  <c:v>14118815650</c:v>
                </c:pt>
                <c:pt idx="4">
                  <c:v>12424673175</c:v>
                </c:pt>
                <c:pt idx="5">
                  <c:v>13081081685</c:v>
                </c:pt>
                <c:pt idx="6">
                  <c:v>15535398510</c:v>
                </c:pt>
                <c:pt idx="7">
                  <c:v>16499688252</c:v>
                </c:pt>
                <c:pt idx="8">
                  <c:v>20740432692</c:v>
                </c:pt>
                <c:pt idx="9">
                  <c:v>21950241992</c:v>
                </c:pt>
                <c:pt idx="10">
                  <c:v>22552656644.211498</c:v>
                </c:pt>
                <c:pt idx="11">
                  <c:v>193158292.44299999</c:v>
                </c:pt>
                <c:pt idx="12">
                  <c:v>213489143.63299999</c:v>
                </c:pt>
                <c:pt idx="13">
                  <c:v>292947520.44</c:v>
                </c:pt>
                <c:pt idx="14">
                  <c:v>228737544.102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59-4DC5-AF00-46D7F3EAE8F2}"/>
            </c:ext>
          </c:extLst>
        </c:ser>
        <c:ser>
          <c:idx val="6"/>
          <c:order val="6"/>
          <c:tx>
            <c:strRef>
              <c:f>'Hoja2 (4)'!$A$8</c:f>
              <c:strCache>
                <c:ptCount val="1"/>
                <c:pt idx="0">
                  <c:v>PASIVOS ESTIMADOS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(4)'!$B$8:$P$8</c:f>
              <c:numCache>
                <c:formatCode>_(\ * #,##0.0,,,_);_(\ * \(#,##0.0,,,\)</c:formatCode>
                <c:ptCount val="15"/>
                <c:pt idx="0">
                  <c:v>124012289395</c:v>
                </c:pt>
                <c:pt idx="1">
                  <c:v>122804231563</c:v>
                </c:pt>
                <c:pt idx="2">
                  <c:v>137552722622</c:v>
                </c:pt>
                <c:pt idx="3">
                  <c:v>138761304034</c:v>
                </c:pt>
                <c:pt idx="4">
                  <c:v>147005414837</c:v>
                </c:pt>
                <c:pt idx="5">
                  <c:v>150710778268</c:v>
                </c:pt>
                <c:pt idx="6">
                  <c:v>162179036636</c:v>
                </c:pt>
                <c:pt idx="7">
                  <c:v>171226510571</c:v>
                </c:pt>
                <c:pt idx="8">
                  <c:v>103148684778</c:v>
                </c:pt>
                <c:pt idx="9">
                  <c:v>92122746051</c:v>
                </c:pt>
                <c:pt idx="10">
                  <c:v>104882247534.01401</c:v>
                </c:pt>
                <c:pt idx="11">
                  <c:v>69246178940.855804</c:v>
                </c:pt>
                <c:pt idx="12">
                  <c:v>201255527361.66901</c:v>
                </c:pt>
                <c:pt idx="13">
                  <c:v>79639349233.0233</c:v>
                </c:pt>
                <c:pt idx="14">
                  <c:v>79231339788.905304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59-4DC5-AF00-46D7F3EAE8F2}"/>
            </c:ext>
          </c:extLst>
        </c:ser>
        <c:ser>
          <c:idx val="7"/>
          <c:order val="7"/>
          <c:tx>
            <c:strRef>
              <c:f>'Hoja2 (4)'!$A$9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(4)'!$B$9:$P$9</c:f>
              <c:numCache>
                <c:formatCode>_(\ * #,##0.0,,,_);_(\ * \(#,##0.0,,,\)</c:formatCode>
                <c:ptCount val="15"/>
                <c:pt idx="0">
                  <c:v>40181516741</c:v>
                </c:pt>
                <c:pt idx="1">
                  <c:v>44948181030</c:v>
                </c:pt>
                <c:pt idx="2">
                  <c:v>50367335995</c:v>
                </c:pt>
                <c:pt idx="3">
                  <c:v>54171545080</c:v>
                </c:pt>
                <c:pt idx="4">
                  <c:v>68674786222</c:v>
                </c:pt>
                <c:pt idx="5">
                  <c:v>72798909543</c:v>
                </c:pt>
                <c:pt idx="6">
                  <c:v>79032464255</c:v>
                </c:pt>
                <c:pt idx="7">
                  <c:v>87209783891</c:v>
                </c:pt>
                <c:pt idx="8">
                  <c:v>93567070022</c:v>
                </c:pt>
                <c:pt idx="9">
                  <c:v>101275781795</c:v>
                </c:pt>
                <c:pt idx="10">
                  <c:v>112997056312.563</c:v>
                </c:pt>
                <c:pt idx="11">
                  <c:v>139788374263.34799</c:v>
                </c:pt>
                <c:pt idx="12">
                  <c:v>155567152070.185</c:v>
                </c:pt>
                <c:pt idx="13">
                  <c:v>162298024166.35599</c:v>
                </c:pt>
                <c:pt idx="14">
                  <c:v>195778419469.25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59-4DC5-AF00-46D7F3EAE8F2}"/>
            </c:ext>
          </c:extLst>
        </c:ser>
        <c:ser>
          <c:idx val="8"/>
          <c:order val="8"/>
          <c:tx>
            <c:strRef>
              <c:f>'Hoja2 (4)'!$A$10</c:f>
              <c:strCache>
                <c:ptCount val="1"/>
                <c:pt idx="0">
                  <c:v>SALDOS DE OPERACIONES RECIPROCAS EN LOS PASIVOS (DB)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(4)'!$B$10:$P$10</c:f>
              <c:numCache>
                <c:formatCode>_(\ * #,##0.0,,,_);_(\ * \(#,##0.0,,,\)</c:formatCode>
                <c:ptCount val="15"/>
                <c:pt idx="0">
                  <c:v>-5816895582</c:v>
                </c:pt>
                <c:pt idx="1">
                  <c:v>-5314932969</c:v>
                </c:pt>
                <c:pt idx="2">
                  <c:v>-3821040460</c:v>
                </c:pt>
                <c:pt idx="3">
                  <c:v>-2932139915</c:v>
                </c:pt>
                <c:pt idx="4">
                  <c:v>-4972572181</c:v>
                </c:pt>
                <c:pt idx="5">
                  <c:v>-6828680002</c:v>
                </c:pt>
                <c:pt idx="6">
                  <c:v>-10497462340</c:v>
                </c:pt>
                <c:pt idx="7">
                  <c:v>-12369076691</c:v>
                </c:pt>
                <c:pt idx="8">
                  <c:v>-15742858275</c:v>
                </c:pt>
                <c:pt idx="9">
                  <c:v>-4396447960</c:v>
                </c:pt>
                <c:pt idx="10">
                  <c:v>-3540220274.9853802</c:v>
                </c:pt>
                <c:pt idx="11">
                  <c:v>2862584510.9868903</c:v>
                </c:pt>
                <c:pt idx="12">
                  <c:v>4416119676.5218201</c:v>
                </c:pt>
                <c:pt idx="13">
                  <c:v>4409255036.9278603</c:v>
                </c:pt>
                <c:pt idx="14">
                  <c:v>6161374819.7324905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59-4DC5-AF00-46D7F3EAE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ax val="1550000000000"/>
          <c:min val="-5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</a:t>
                </a:r>
                <a:r>
                  <a:rPr lang="es-CO" baseline="0"/>
                  <a:t> de millones de pesos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24449671994663932"/>
              <c:y val="0.24403842560283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NACIONAL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 ANUAL DEL PATRIMONIO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2007-2021</a:t>
            </a:r>
          </a:p>
        </c:rich>
      </c:tx>
      <c:layout>
        <c:manualLayout>
          <c:xMode val="edge"/>
          <c:yMode val="edge"/>
          <c:x val="0.31330717406335817"/>
          <c:y val="5.4937120469629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9685249524067753"/>
          <c:y val="0.178776204041629"/>
          <c:w val="0.70314750475932253"/>
          <c:h val="0.70796182736444957"/>
        </c:manualLayout>
      </c:layout>
      <c:lineChart>
        <c:grouping val="standard"/>
        <c:varyColors val="0"/>
        <c:ser>
          <c:idx val="3"/>
          <c:order val="0"/>
          <c:tx>
            <c:strRef>
              <c:f>'Hoja2 (5)'!$A$2</c:f>
              <c:strCache>
                <c:ptCount val="1"/>
                <c:pt idx="0">
                  <c:v>HACIENDA PÚBLICA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'Hoja2 (5)'!$B$1:$P$1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(5)'!$B$2:$P$2</c:f>
              <c:numCache>
                <c:formatCode>_(\ * #,##0.0,,,_);_(\ * \(#,##0.0,,,\)</c:formatCode>
                <c:ptCount val="15"/>
                <c:pt idx="0">
                  <c:v>-86803889611</c:v>
                </c:pt>
                <c:pt idx="1">
                  <c:v>-98680373087</c:v>
                </c:pt>
                <c:pt idx="2">
                  <c:v>-128613072726</c:v>
                </c:pt>
                <c:pt idx="3">
                  <c:v>-138442848125</c:v>
                </c:pt>
                <c:pt idx="4">
                  <c:v>-145279380157</c:v>
                </c:pt>
                <c:pt idx="5">
                  <c:v>-118694635154</c:v>
                </c:pt>
                <c:pt idx="6">
                  <c:v>-96241112543</c:v>
                </c:pt>
                <c:pt idx="7">
                  <c:v>-127848920077</c:v>
                </c:pt>
                <c:pt idx="8">
                  <c:v>-190400523461</c:v>
                </c:pt>
                <c:pt idx="9">
                  <c:v>-257201079819</c:v>
                </c:pt>
                <c:pt idx="10">
                  <c:v>-286381598586.37701</c:v>
                </c:pt>
                <c:pt idx="11">
                  <c:v>-422337480703.20801</c:v>
                </c:pt>
                <c:pt idx="12">
                  <c:v>-762546008248.77905</c:v>
                </c:pt>
                <c:pt idx="13">
                  <c:v>-797567806546.36902</c:v>
                </c:pt>
                <c:pt idx="14">
                  <c:v>-975285050728.14099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3-4DDF-8534-EA803478D3BF}"/>
            </c:ext>
          </c:extLst>
        </c:ser>
        <c:ser>
          <c:idx val="0"/>
          <c:order val="1"/>
          <c:tx>
            <c:strRef>
              <c:f>'Hoja2 (5)'!$A$3</c:f>
              <c:strCache>
                <c:ptCount val="1"/>
                <c:pt idx="0">
                  <c:v>PATRIMONIO INSTITUCIONAL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'Hoja2 (5)'!$B$1:$P$1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(5)'!$B$3:$P$3</c:f>
              <c:numCache>
                <c:formatCode>_(\ * #,##0.0,,,_);_(\ * \(#,##0.0,,,\)</c:formatCode>
                <c:ptCount val="15"/>
                <c:pt idx="0">
                  <c:v>-8080553076.1900005</c:v>
                </c:pt>
                <c:pt idx="1">
                  <c:v>-8400115354.7799959</c:v>
                </c:pt>
                <c:pt idx="2">
                  <c:v>5292110967.6699982</c:v>
                </c:pt>
                <c:pt idx="3">
                  <c:v>6447605120.2099991</c:v>
                </c:pt>
                <c:pt idx="4">
                  <c:v>14528364287.640001</c:v>
                </c:pt>
                <c:pt idx="5">
                  <c:v>13685330311.860001</c:v>
                </c:pt>
                <c:pt idx="6">
                  <c:v>21659952646.23</c:v>
                </c:pt>
                <c:pt idx="7">
                  <c:v>28493262561.73</c:v>
                </c:pt>
                <c:pt idx="8">
                  <c:v>105387232910.86</c:v>
                </c:pt>
                <c:pt idx="9">
                  <c:v>132126846476.64</c:v>
                </c:pt>
                <c:pt idx="10">
                  <c:v>140087919595.17599</c:v>
                </c:pt>
                <c:pt idx="11">
                  <c:v>25191178241.7164</c:v>
                </c:pt>
                <c:pt idx="12">
                  <c:v>26847001646.771397</c:v>
                </c:pt>
                <c:pt idx="13">
                  <c:v>30641866826.248501</c:v>
                </c:pt>
                <c:pt idx="14">
                  <c:v>34982349746.468002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3-4DDF-8534-EA803478D3BF}"/>
            </c:ext>
          </c:extLst>
        </c:ser>
        <c:ser>
          <c:idx val="1"/>
          <c:order val="2"/>
          <c:tx>
            <c:strRef>
              <c:f>'Hoja2 (5)'!$A$4</c:f>
              <c:strCache>
                <c:ptCount val="1"/>
                <c:pt idx="0">
                  <c:v>RESULTADOS CONSOLIDADOS DEL EJERCICIO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'Hoja2 (5)'!$B$1:$P$1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'Hoja2 (5)'!$B$4:$P$4</c:f>
              <c:numCache>
                <c:formatCode>_(\ * #,##0.0,,,_);_(\ * \(#,##0.0,,,\)</c:formatCode>
                <c:ptCount val="15"/>
                <c:pt idx="0">
                  <c:v>-9260567770.2699986</c:v>
                </c:pt>
                <c:pt idx="1">
                  <c:v>-17313936857.150002</c:v>
                </c:pt>
                <c:pt idx="2">
                  <c:v>-15937255039.91</c:v>
                </c:pt>
                <c:pt idx="3">
                  <c:v>-16112439110.370001</c:v>
                </c:pt>
                <c:pt idx="4">
                  <c:v>11505887792.200001</c:v>
                </c:pt>
                <c:pt idx="5">
                  <c:v>18563673487.540001</c:v>
                </c:pt>
                <c:pt idx="6">
                  <c:v>-15648507017.870001</c:v>
                </c:pt>
                <c:pt idx="7">
                  <c:v>-46495468553.360001</c:v>
                </c:pt>
                <c:pt idx="8">
                  <c:v>-53202999678.120003</c:v>
                </c:pt>
                <c:pt idx="9">
                  <c:v>-27807469015.91</c:v>
                </c:pt>
                <c:pt idx="10">
                  <c:v>-26870155097.8391</c:v>
                </c:pt>
                <c:pt idx="11">
                  <c:v>-51134701263.807297</c:v>
                </c:pt>
                <c:pt idx="12">
                  <c:v>-10916316264.3703</c:v>
                </c:pt>
                <c:pt idx="13">
                  <c:v>-94635813657.423203</c:v>
                </c:pt>
                <c:pt idx="14">
                  <c:v>-90802831558.405502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63-4DDF-8534-EA803478D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356224"/>
        <c:axId val="120362112"/>
        <c:extLst>
          <c:ext xmlns:c15="http://schemas.microsoft.com/office/drawing/2012/chart" uri="{02D57815-91ED-43cb-92C2-25804820EDAC}">
            <c15:filteredLineSeries>
              <c15:ser>
                <c:idx val="2"/>
                <c:order val="3"/>
                <c:tx>
                  <c:strRef>
                    <c:extLst>
                      <c:ext uri="{02D57815-91ED-43cb-92C2-25804820EDAC}">
                        <c15:formulaRef>
                          <c15:sqref>'Hoja2 (5)'!$A$5</c15:sqref>
                        </c15:formulaRef>
                      </c:ext>
                    </c:extLst>
                    <c:strCache>
                      <c:ptCount val="1"/>
                      <c:pt idx="0">
                        <c:v>SALDOS DE OPERACIONES RECIPROCAS EN EL PATRIMONIO (DB)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'Hoja2 (5)'!$B$1:$P$1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'Hoja2 (5)'!$B$5:$P$5</c15:sqref>
                        </c15:formulaRef>
                      </c:ext>
                    </c:extLst>
                    <c:numCache>
                      <c:formatCode>_("$"\ * #,##0.00_);_("$"\ * \(#,##0.00\);_("$"\ * "-"??_);_(@_)</c:formatCode>
                      <c:ptCount val="15"/>
                      <c:pt idx="11">
                        <c:v>19272864977.347301</c:v>
                      </c:pt>
                      <c:pt idx="12">
                        <c:v>21771481786.948799</c:v>
                      </c:pt>
                      <c:pt idx="13">
                        <c:v>17195412219.213001</c:v>
                      </c:pt>
                      <c:pt idx="14">
                        <c:v>-7551603183.4855194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3963-4DDF-8534-EA803478D3B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'Hoja2 (5)'!$A$6</c15:sqref>
                        </c15:formulaRef>
                      </c:ext>
                    </c:extLst>
                    <c:strCache>
                      <c:ptCount val="1"/>
                      <c:pt idx="0">
                        <c:v>PARTICIPACIÓN NO CONTROLADORA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'Hoja2 (5)'!$B$1:$P$1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'Hoja2 (5)'!$B$6:$P$6</c15:sqref>
                        </c15:formulaRef>
                      </c:ext>
                    </c:extLst>
                    <c:numCache>
                      <c:formatCode>_("$"\ * #,##0.00_);_("$"\ * \(#,##0.00\);_("$"\ * "-"??_);_(@_)</c:formatCode>
                      <c:ptCount val="15"/>
                      <c:pt idx="11">
                        <c:v>13507992526.5061</c:v>
                      </c:pt>
                      <c:pt idx="12">
                        <c:v>12874198613.0534</c:v>
                      </c:pt>
                      <c:pt idx="13">
                        <c:v>13784837040.0909</c:v>
                      </c:pt>
                      <c:pt idx="14">
                        <c:v>13784837040.0909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63-4DDF-8534-EA803478D3BF}"/>
                  </c:ext>
                </c:extLst>
              </c15:ser>
            </c15:filteredLineSeries>
          </c:ext>
        </c:extLst>
      </c:line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ax val="300000000000"/>
          <c:min val="-9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19911110127390988"/>
              <c:y val="0.365839470014478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  <c:minorUnit val="40000000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NIVEL NACIONAL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Ecuación Contable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A27-42C6-A037-643C2180E5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A27-42C6-A037-643C2180E5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A27-42C6-A037-643C2180E5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EC'!$B$2:$B$4</c:f>
              <c:numCache>
                <c:formatCode>_(\ * #,##0,,,_);_(\ * \(#,##0,,,\)</c:formatCode>
                <c:ptCount val="3"/>
                <c:pt idx="0">
                  <c:v>696125147435.74097</c:v>
                </c:pt>
                <c:pt idx="1">
                  <c:v>1526706651553.98</c:v>
                </c:pt>
                <c:pt idx="2">
                  <c:v>-830581504118.23999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27-42C6-A037-643C2180E52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NIVEL NACIONAL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Ecuación Contable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B01-42A3-8885-9B465E6E81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B01-42A3-8885-9B465E6E81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B01-42A3-8885-9B465E6E81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EC'!$C$2:$C$4</c:f>
              <c:numCache>
                <c:formatCode>_(\ * #,##0,,,_);_(\ * \(#,##0,,,\)</c:formatCode>
                <c:ptCount val="3"/>
                <c:pt idx="0">
                  <c:v>732860198586.11902</c:v>
                </c:pt>
                <c:pt idx="1">
                  <c:v>1756073100018.855</c:v>
                </c:pt>
                <c:pt idx="2">
                  <c:v>-1023212901432.74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01-42A3-8885-9B465E6E81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NIVEL NACIONAL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Pasivo Vs Patrimonio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51D-4676-A457-40DE872A1D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51D-4676-A457-40DE872A1D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51D-4676-A457-40DE872A1D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EC'!$B$3:$B$4</c:f>
              <c:numCache>
                <c:formatCode>_(\ * #,##0,,,_);_(\ * \(#,##0,,,\)</c:formatCode>
                <c:ptCount val="2"/>
                <c:pt idx="0">
                  <c:v>1526706651553.98</c:v>
                </c:pt>
                <c:pt idx="1">
                  <c:v>-830581504118.23999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1D-4676-A457-40DE872A1D8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NIVEL NACIONAL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Pasivo Vs Patrimonio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045-4901-95A0-C8DB20FFD1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045-4901-95A0-C8DB20FFD1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045-4901-95A0-C8DB20FFD1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EC'!$C$3:$C$4</c:f>
              <c:numCache>
                <c:formatCode>_(\ * #,##0,,,_);_(\ * \(#,##0,,,\)</c:formatCode>
                <c:ptCount val="2"/>
                <c:pt idx="0">
                  <c:v>1756073100018.855</c:v>
                </c:pt>
                <c:pt idx="1">
                  <c:v>-1023212901432.74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45-4901-95A0-C8DB20FFD1E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370D496-4CF1-4F96-9003-7C01BDFAAC12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E39E0E1-C5FC-48D0-A51D-A9A8C545C33A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E84EC81-5070-4F0E-BFA2-5FEF5C515634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266701</xdr:colOff>
      <xdr:row>0</xdr:row>
      <xdr:rowOff>1225904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F5629987-196D-43F5-A9AA-A7E6741A2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3014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366434</xdr:colOff>
      <xdr:row>0</xdr:row>
      <xdr:rowOff>690563</xdr:rowOff>
    </xdr:from>
    <xdr:to>
      <xdr:col>1</xdr:col>
      <xdr:colOff>2792367</xdr:colOff>
      <xdr:row>0</xdr:row>
      <xdr:rowOff>1248895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F807305E-8C14-4BF8-8B37-22AE2C70E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342747" y="690563"/>
          <a:ext cx="2425933" cy="558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0</xdr:row>
      <xdr:rowOff>219076</xdr:rowOff>
    </xdr:from>
    <xdr:to>
      <xdr:col>1</xdr:col>
      <xdr:colOff>561975</xdr:colOff>
      <xdr:row>0</xdr:row>
      <xdr:rowOff>1444980</xdr:rowOff>
    </xdr:to>
    <xdr:pic>
      <xdr:nvPicPr>
        <xdr:cNvPr id="1096" name="5 Imagen" descr="cont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4" y="219076"/>
          <a:ext cx="952501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655484</xdr:colOff>
      <xdr:row>0</xdr:row>
      <xdr:rowOff>1106129</xdr:rowOff>
    </xdr:from>
    <xdr:to>
      <xdr:col>2</xdr:col>
      <xdr:colOff>235420</xdr:colOff>
      <xdr:row>0</xdr:row>
      <xdr:rowOff>1487129</xdr:rowOff>
    </xdr:to>
    <xdr:pic>
      <xdr:nvPicPr>
        <xdr:cNvPr id="4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638710" y="1106129"/>
          <a:ext cx="2427194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0941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196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4FB14A-BB35-4288-98B3-881BA4D70E9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196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A444DC6-8CA4-4510-AD32-FC03AEFEC1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196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4C1888-635D-47D6-9503-01ADBD68576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14287</xdr:rowOff>
    </xdr:from>
    <xdr:to>
      <xdr:col>5</xdr:col>
      <xdr:colOff>390525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32FE91-26FD-4E77-AA42-C1FE577F0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685800</xdr:colOff>
      <xdr:row>0</xdr:row>
      <xdr:rowOff>0</xdr:rowOff>
    </xdr:from>
    <xdr:to>
      <xdr:col>11</xdr:col>
      <xdr:colOff>685800</xdr:colOff>
      <xdr:row>16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AD88EA-DF92-4796-8B1C-91ABC1110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9525</xdr:rowOff>
    </xdr:from>
    <xdr:to>
      <xdr:col>5</xdr:col>
      <xdr:colOff>342900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19A0B8D-659F-484A-BDA3-4376BC249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704850</xdr:colOff>
      <xdr:row>18</xdr:row>
      <xdr:rowOff>19050</xdr:rowOff>
    </xdr:from>
    <xdr:to>
      <xdr:col>11</xdr:col>
      <xdr:colOff>704850</xdr:colOff>
      <xdr:row>35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1994A4C-0C9D-4246-AD0F-8551FA2DB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mag\Downloads\Nacional%20Consolidado%20Nivel%20Cuenta%20A&#241;os%202007-2021%20GOS%202205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HISTÓRICAS 2007-2021"/>
      <sheetName val="SERIES HISTÓRICAS 2007-2019"/>
      <sheetName val="Hoja1"/>
      <sheetName val="Hoja2"/>
      <sheetName val="Hoja2 (2)"/>
      <sheetName val="Grafica EC"/>
      <sheetName val="ACT, PAS, PAT"/>
      <sheetName val="ACTIVOS"/>
      <sheetName val="Hoja2 (3)"/>
      <sheetName val="Hoja2 (4)"/>
      <sheetName val="Hoja2 (5)"/>
      <sheetName val="PASIVOS"/>
      <sheetName val="PATRIMONIO"/>
    </sheetNames>
    <sheetDataSet>
      <sheetData sheetId="0">
        <row r="5">
          <cell r="AN5">
            <v>696125147435.74097</v>
          </cell>
          <cell r="AQ5">
            <v>732860198586.11902</v>
          </cell>
        </row>
        <row r="195">
          <cell r="AN195">
            <v>1526706651553.98</v>
          </cell>
          <cell r="AQ195">
            <v>1756073100018.855</v>
          </cell>
        </row>
        <row r="304">
          <cell r="AN304">
            <v>-830581504118.23999</v>
          </cell>
          <cell r="AQ304">
            <v>-1023212901432.74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1B84-EA4F-4F98-9CD5-D3E628AA4B44}">
  <sheetPr>
    <tabColor rgb="FFFFFF00"/>
    <pageSetUpPr fitToPage="1"/>
  </sheetPr>
  <dimension ref="A1:AT368"/>
  <sheetViews>
    <sheetView tabSelected="1" zoomScale="80" zoomScaleNormal="80" zoomScaleSheetLayoutView="100" workbookViewId="0">
      <pane xSplit="2" ySplit="4" topLeftCell="AK5" activePane="bottomRight" state="frozen"/>
      <selection pane="topRight" activeCell="C1" sqref="C1"/>
      <selection pane="bottomLeft" activeCell="A5" sqref="A5"/>
      <selection pane="bottomRight" sqref="A1:AS1"/>
    </sheetView>
  </sheetViews>
  <sheetFormatPr baseColWidth="10" defaultColWidth="17.7109375" defaultRowHeight="15" x14ac:dyDescent="0.25"/>
  <cols>
    <col min="1" max="1" width="14.7109375" style="68" customWidth="1"/>
    <col min="2" max="2" width="42.7109375" style="12" customWidth="1"/>
    <col min="3" max="4" width="19.140625" style="13" customWidth="1"/>
    <col min="5" max="5" width="18.140625" style="13" customWidth="1"/>
    <col min="6" max="6" width="10.42578125" style="13" customWidth="1"/>
    <col min="7" max="7" width="19.140625" style="13" customWidth="1"/>
    <col min="8" max="8" width="18.7109375" style="13" customWidth="1"/>
    <col min="9" max="9" width="11.42578125" style="13" customWidth="1"/>
    <col min="10" max="10" width="19.140625" style="13" customWidth="1"/>
    <col min="11" max="11" width="18" style="13" customWidth="1"/>
    <col min="12" max="12" width="11.140625" style="13" customWidth="1"/>
    <col min="13" max="13" width="19.140625" style="13" customWidth="1"/>
    <col min="14" max="14" width="18" style="13" customWidth="1"/>
    <col min="15" max="15" width="8.85546875" style="13" customWidth="1"/>
    <col min="16" max="16" width="19.140625" style="13" customWidth="1"/>
    <col min="17" max="17" width="18" style="13" customWidth="1"/>
    <col min="18" max="18" width="13.42578125" style="13" customWidth="1"/>
    <col min="19" max="19" width="19.140625" style="13" customWidth="1"/>
    <col min="20" max="20" width="18.7109375" style="13" customWidth="1"/>
    <col min="21" max="21" width="8.140625" style="13" customWidth="1"/>
    <col min="22" max="22" width="19.140625" style="13" customWidth="1"/>
    <col min="23" max="23" width="18.7109375" style="13" customWidth="1"/>
    <col min="24" max="24" width="9.5703125" style="13" customWidth="1"/>
    <col min="25" max="25" width="19.140625" style="13" customWidth="1"/>
    <col min="26" max="26" width="18.140625" style="13" customWidth="1"/>
    <col min="27" max="27" width="8" style="13" customWidth="1"/>
    <col min="28" max="28" width="20.28515625" style="13" customWidth="1"/>
    <col min="29" max="29" width="18.7109375" style="13" customWidth="1"/>
    <col min="30" max="30" width="8.140625" style="13" customWidth="1"/>
    <col min="31" max="31" width="19.140625" style="13" customWidth="1"/>
    <col min="32" max="32" width="18.28515625" style="13" customWidth="1"/>
    <col min="33" max="33" width="9.140625" style="13" customWidth="1"/>
    <col min="34" max="35" width="21.42578125" style="58" customWidth="1"/>
    <col min="36" max="36" width="17.7109375" style="58" customWidth="1"/>
    <col min="37" max="38" width="19.5703125" style="58" customWidth="1"/>
    <col min="39" max="42" width="17.7109375" style="58" customWidth="1"/>
    <col min="43" max="43" width="19.5703125" style="58" bestFit="1" customWidth="1"/>
    <col min="44" max="44" width="18.85546875" style="58" bestFit="1" customWidth="1"/>
    <col min="45" max="45" width="17.7109375" style="58"/>
    <col min="46" max="46" width="19.85546875" style="58" bestFit="1" customWidth="1"/>
    <col min="47" max="16384" width="17.7109375" style="58"/>
  </cols>
  <sheetData>
    <row r="1" spans="1:46" s="3" customFormat="1" ht="171" customHeight="1" x14ac:dyDescent="0.25">
      <c r="A1" s="87" t="s">
        <v>690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6" s="3" customFormat="1" ht="3" customHeight="1" x14ac:dyDescent="0.25">
      <c r="A2" s="78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46" s="42" customFormat="1" ht="15.75" x14ac:dyDescent="0.25">
      <c r="A3" s="88" t="s">
        <v>418</v>
      </c>
      <c r="B3" s="89" t="s">
        <v>215</v>
      </c>
      <c r="C3" s="41">
        <v>2007</v>
      </c>
      <c r="D3" s="84">
        <v>2008</v>
      </c>
      <c r="E3" s="85"/>
      <c r="F3" s="86"/>
      <c r="G3" s="84">
        <v>2009</v>
      </c>
      <c r="H3" s="85"/>
      <c r="I3" s="86"/>
      <c r="J3" s="84">
        <v>2010</v>
      </c>
      <c r="K3" s="85"/>
      <c r="L3" s="86"/>
      <c r="M3" s="84">
        <v>2011</v>
      </c>
      <c r="N3" s="85"/>
      <c r="O3" s="86"/>
      <c r="P3" s="84">
        <v>2012</v>
      </c>
      <c r="Q3" s="85"/>
      <c r="R3" s="86"/>
      <c r="S3" s="84">
        <v>2013</v>
      </c>
      <c r="T3" s="85"/>
      <c r="U3" s="86"/>
      <c r="V3" s="84">
        <v>2014</v>
      </c>
      <c r="W3" s="85"/>
      <c r="X3" s="86"/>
      <c r="Y3" s="84">
        <v>2015</v>
      </c>
      <c r="Z3" s="85"/>
      <c r="AA3" s="86"/>
      <c r="AB3" s="84">
        <v>2016</v>
      </c>
      <c r="AC3" s="85"/>
      <c r="AD3" s="86"/>
      <c r="AE3" s="84">
        <v>2017</v>
      </c>
      <c r="AF3" s="85"/>
      <c r="AG3" s="86"/>
      <c r="AH3" s="84">
        <v>2018</v>
      </c>
      <c r="AI3" s="85"/>
      <c r="AJ3" s="86"/>
      <c r="AK3" s="84">
        <v>2019</v>
      </c>
      <c r="AL3" s="85"/>
      <c r="AM3" s="86"/>
      <c r="AN3" s="84">
        <v>2020</v>
      </c>
      <c r="AO3" s="85"/>
      <c r="AP3" s="86"/>
      <c r="AQ3" s="84">
        <v>2021</v>
      </c>
      <c r="AR3" s="85"/>
      <c r="AS3" s="86"/>
    </row>
    <row r="4" spans="1:46" s="42" customFormat="1" ht="15.75" x14ac:dyDescent="0.25">
      <c r="A4" s="88"/>
      <c r="B4" s="89"/>
      <c r="C4" s="67" t="s">
        <v>218</v>
      </c>
      <c r="D4" s="43" t="s">
        <v>218</v>
      </c>
      <c r="E4" s="43" t="s">
        <v>216</v>
      </c>
      <c r="F4" s="43" t="s">
        <v>217</v>
      </c>
      <c r="G4" s="43" t="s">
        <v>218</v>
      </c>
      <c r="H4" s="43" t="s">
        <v>216</v>
      </c>
      <c r="I4" s="43" t="s">
        <v>217</v>
      </c>
      <c r="J4" s="43" t="s">
        <v>218</v>
      </c>
      <c r="K4" s="43" t="s">
        <v>216</v>
      </c>
      <c r="L4" s="43" t="s">
        <v>217</v>
      </c>
      <c r="M4" s="43" t="s">
        <v>218</v>
      </c>
      <c r="N4" s="43" t="s">
        <v>216</v>
      </c>
      <c r="O4" s="43" t="s">
        <v>217</v>
      </c>
      <c r="P4" s="43" t="s">
        <v>218</v>
      </c>
      <c r="Q4" s="43" t="s">
        <v>216</v>
      </c>
      <c r="R4" s="43" t="s">
        <v>217</v>
      </c>
      <c r="S4" s="43" t="s">
        <v>218</v>
      </c>
      <c r="T4" s="43" t="s">
        <v>216</v>
      </c>
      <c r="U4" s="43" t="s">
        <v>217</v>
      </c>
      <c r="V4" s="43" t="s">
        <v>218</v>
      </c>
      <c r="W4" s="43" t="s">
        <v>216</v>
      </c>
      <c r="X4" s="43" t="s">
        <v>217</v>
      </c>
      <c r="Y4" s="43" t="s">
        <v>218</v>
      </c>
      <c r="Z4" s="43" t="s">
        <v>216</v>
      </c>
      <c r="AA4" s="43" t="s">
        <v>217</v>
      </c>
      <c r="AB4" s="43" t="s">
        <v>218</v>
      </c>
      <c r="AC4" s="43" t="s">
        <v>216</v>
      </c>
      <c r="AD4" s="43" t="s">
        <v>217</v>
      </c>
      <c r="AE4" s="43" t="s">
        <v>218</v>
      </c>
      <c r="AF4" s="43" t="s">
        <v>216</v>
      </c>
      <c r="AG4" s="43" t="s">
        <v>217</v>
      </c>
      <c r="AH4" s="43" t="s">
        <v>218</v>
      </c>
      <c r="AI4" s="43" t="s">
        <v>216</v>
      </c>
      <c r="AJ4" s="43" t="s">
        <v>217</v>
      </c>
      <c r="AK4" s="43" t="s">
        <v>218</v>
      </c>
      <c r="AL4" s="43" t="s">
        <v>216</v>
      </c>
      <c r="AM4" s="43" t="s">
        <v>217</v>
      </c>
      <c r="AN4" s="43" t="s">
        <v>218</v>
      </c>
      <c r="AO4" s="43" t="s">
        <v>216</v>
      </c>
      <c r="AP4" s="43" t="s">
        <v>217</v>
      </c>
      <c r="AQ4" s="43" t="s">
        <v>218</v>
      </c>
      <c r="AR4" s="43" t="s">
        <v>216</v>
      </c>
      <c r="AS4" s="43" t="s">
        <v>217</v>
      </c>
    </row>
    <row r="5" spans="1:46" s="46" customFormat="1" x14ac:dyDescent="0.25">
      <c r="A5" s="44">
        <v>1</v>
      </c>
      <c r="B5" s="45" t="s">
        <v>206</v>
      </c>
      <c r="C5" s="77">
        <v>238678133474.35999</v>
      </c>
      <c r="D5" s="77">
        <v>243127181104.81</v>
      </c>
      <c r="E5" s="77">
        <v>4449047630.4500122</v>
      </c>
      <c r="F5" s="77">
        <v>1.8640365439794055</v>
      </c>
      <c r="G5" s="77">
        <v>281271493688.01001</v>
      </c>
      <c r="H5" s="77">
        <v>38144312583.200012</v>
      </c>
      <c r="I5" s="69">
        <f t="shared" ref="I5:I68" si="0">IFERROR(H5/D5*100,0)</f>
        <v>15.689036663801211</v>
      </c>
      <c r="J5" s="77">
        <v>325993403897.20001</v>
      </c>
      <c r="K5" s="77">
        <v>44721910209.190002</v>
      </c>
      <c r="L5" s="69">
        <f t="shared" ref="L5:L68" si="1">IFERROR(K5/G5*100,0)</f>
        <v>15.899908527095933</v>
      </c>
      <c r="M5" s="77">
        <v>374854859041.03998</v>
      </c>
      <c r="N5" s="77">
        <v>48861455143.839966</v>
      </c>
      <c r="O5" s="69">
        <f t="shared" ref="O5:O68" si="2">IFERROR(N5/J5*100,0)</f>
        <v>14.988479693057876</v>
      </c>
      <c r="P5" s="77">
        <v>472528711045.59003</v>
      </c>
      <c r="Q5" s="77">
        <v>97673852004.550049</v>
      </c>
      <c r="R5" s="69">
        <f t="shared" ref="R5:R68" si="3">IFERROR(Q5/M5*100,0)</f>
        <v>26.056445487840534</v>
      </c>
      <c r="S5" s="77">
        <v>530213962161.73999</v>
      </c>
      <c r="T5" s="77">
        <v>57685251116.149963</v>
      </c>
      <c r="U5" s="69">
        <f t="shared" ref="U5:U68" si="4">IFERROR(T5/P5*100,0)</f>
        <v>12.207776959945283</v>
      </c>
      <c r="V5" s="77">
        <v>559837252719.98999</v>
      </c>
      <c r="W5" s="77">
        <v>29623290558.25</v>
      </c>
      <c r="X5" s="69">
        <f t="shared" ref="X5:X68" si="5">IFERROR(W5/S5*100,0)</f>
        <v>5.5870446031772953</v>
      </c>
      <c r="Y5" s="77">
        <v>581539140716.12</v>
      </c>
      <c r="Z5" s="77">
        <v>21701887996.130005</v>
      </c>
      <c r="AA5" s="69">
        <f t="shared" ref="AA5:AA68" si="6">IFERROR(Z5/V5*100,0)</f>
        <v>3.8764637206064045</v>
      </c>
      <c r="AB5" s="77">
        <v>623119219858.96997</v>
      </c>
      <c r="AC5" s="77">
        <v>41580079142.849976</v>
      </c>
      <c r="AD5" s="69">
        <f t="shared" ref="AD5:AD68" si="7">IFERROR(AC5/Y5*100,0)</f>
        <v>7.1500052587427492</v>
      </c>
      <c r="AE5" s="77">
        <v>657164859335.63098</v>
      </c>
      <c r="AF5" s="77">
        <v>34045639476.661011</v>
      </c>
      <c r="AG5" s="69">
        <f t="shared" ref="AG5:AG68" si="8">IFERROR(AF5/AB5*100,0)</f>
        <v>5.4637440784392002</v>
      </c>
      <c r="AH5" s="77">
        <v>623017809146.78125</v>
      </c>
      <c r="AI5" s="77">
        <v>-34147050188.849731</v>
      </c>
      <c r="AJ5" s="69">
        <f t="shared" ref="AJ5:AJ68" si="9">IFERROR(AI5/AE5*100,0)</f>
        <v>-5.1961162718546934</v>
      </c>
      <c r="AK5" s="77">
        <v>636939442933.74194</v>
      </c>
      <c r="AL5" s="77">
        <v>13921633786.960693</v>
      </c>
      <c r="AM5" s="69">
        <f t="shared" ref="AM5:AM68" si="10">IFERROR(AL5/AH5*100,0)</f>
        <v>2.2345482877971463</v>
      </c>
      <c r="AN5" s="77">
        <v>696125147435.74097</v>
      </c>
      <c r="AO5" s="77">
        <v>59185704501.999023</v>
      </c>
      <c r="AP5" s="69">
        <f t="shared" ref="AP5:AP68" si="11">IFERROR(AO5/AK5*100,0)</f>
        <v>9.2922027609704578</v>
      </c>
      <c r="AQ5" s="77">
        <v>732860198586.11902</v>
      </c>
      <c r="AR5" s="77">
        <f t="shared" ref="AR5:AR68" si="12">AQ5-AN5</f>
        <v>36735051150.378052</v>
      </c>
      <c r="AS5" s="69">
        <f t="shared" ref="AS5:AS68" si="13">IFERROR(AR5/AN5*100,0)</f>
        <v>5.2770757220445121</v>
      </c>
      <c r="AT5" s="50"/>
    </row>
    <row r="6" spans="1:46" s="50" customFormat="1" x14ac:dyDescent="0.25">
      <c r="A6" s="47" t="s">
        <v>219</v>
      </c>
      <c r="B6" s="48" t="s">
        <v>169</v>
      </c>
      <c r="C6" s="1">
        <v>22336860158</v>
      </c>
      <c r="D6" s="1">
        <v>18678943766</v>
      </c>
      <c r="E6" s="49">
        <v>-3657916392</v>
      </c>
      <c r="F6" s="72">
        <v>-16.376144033340818</v>
      </c>
      <c r="G6" s="1">
        <v>21761660151</v>
      </c>
      <c r="H6" s="1">
        <v>3082716385</v>
      </c>
      <c r="I6" s="71">
        <f t="shared" si="0"/>
        <v>16.50369755173875</v>
      </c>
      <c r="J6" s="75">
        <v>22328130095</v>
      </c>
      <c r="K6" s="75">
        <v>566469944</v>
      </c>
      <c r="L6" s="71">
        <f t="shared" si="1"/>
        <v>2.6030640128987095</v>
      </c>
      <c r="M6" s="75">
        <v>23996840075</v>
      </c>
      <c r="N6" s="75">
        <v>1668709980</v>
      </c>
      <c r="O6" s="71">
        <f t="shared" si="2"/>
        <v>7.4735769314317944</v>
      </c>
      <c r="P6" s="75">
        <v>31187482548</v>
      </c>
      <c r="Q6" s="75">
        <v>7190642473</v>
      </c>
      <c r="R6" s="71">
        <f t="shared" si="3"/>
        <v>29.964955596346364</v>
      </c>
      <c r="S6" s="75">
        <v>43127591288</v>
      </c>
      <c r="T6" s="75">
        <v>11940108740</v>
      </c>
      <c r="U6" s="71">
        <f t="shared" si="4"/>
        <v>38.284939227214728</v>
      </c>
      <c r="V6" s="75">
        <v>44004357392</v>
      </c>
      <c r="W6" s="75">
        <v>876766104</v>
      </c>
      <c r="X6" s="71">
        <f t="shared" si="5"/>
        <v>2.0329586647793034</v>
      </c>
      <c r="Y6" s="75">
        <v>38357279940</v>
      </c>
      <c r="Z6" s="75">
        <v>-5647077452</v>
      </c>
      <c r="AA6" s="71">
        <f t="shared" si="6"/>
        <v>-12.832996063763993</v>
      </c>
      <c r="AB6" s="75">
        <v>48224903625</v>
      </c>
      <c r="AC6" s="75">
        <v>9867623685</v>
      </c>
      <c r="AD6" s="71">
        <f t="shared" si="7"/>
        <v>25.725556401380217</v>
      </c>
      <c r="AE6" s="72">
        <v>46589498388.2994</v>
      </c>
      <c r="AF6" s="72">
        <v>-1635405236.7005997</v>
      </c>
      <c r="AG6" s="71">
        <f t="shared" si="8"/>
        <v>-3.3912047796251032</v>
      </c>
      <c r="AH6" s="72">
        <v>48515189741.006294</v>
      </c>
      <c r="AI6" s="72">
        <v>1925691352.7068939</v>
      </c>
      <c r="AJ6" s="71">
        <f t="shared" si="9"/>
        <v>4.1333163466523102</v>
      </c>
      <c r="AK6" s="72">
        <v>47174964378.112602</v>
      </c>
      <c r="AL6" s="72">
        <v>-1340225362.893692</v>
      </c>
      <c r="AM6" s="71">
        <f t="shared" si="10"/>
        <v>-2.7624860792019099</v>
      </c>
      <c r="AN6" s="72">
        <v>58709288143.555603</v>
      </c>
      <c r="AO6" s="72">
        <v>11534323765.443001</v>
      </c>
      <c r="AP6" s="71">
        <f t="shared" si="11"/>
        <v>24.450095336573249</v>
      </c>
      <c r="AQ6" s="72">
        <v>61803698910.964592</v>
      </c>
      <c r="AR6" s="72">
        <f t="shared" si="12"/>
        <v>3094410767.408989</v>
      </c>
      <c r="AS6" s="71">
        <f t="shared" si="13"/>
        <v>5.2707346064945533</v>
      </c>
    </row>
    <row r="7" spans="1:46" s="50" customFormat="1" x14ac:dyDescent="0.25">
      <c r="A7" s="47" t="s">
        <v>220</v>
      </c>
      <c r="B7" s="48" t="s">
        <v>168</v>
      </c>
      <c r="C7" s="1">
        <v>289047511</v>
      </c>
      <c r="D7" s="1">
        <v>398023414</v>
      </c>
      <c r="E7" s="49">
        <v>108975903</v>
      </c>
      <c r="F7" s="72">
        <v>37.701726827877792</v>
      </c>
      <c r="G7" s="1">
        <v>337919753</v>
      </c>
      <c r="H7" s="1">
        <v>-60103661</v>
      </c>
      <c r="I7" s="71">
        <f t="shared" si="0"/>
        <v>-15.100534010293174</v>
      </c>
      <c r="J7" s="75">
        <v>384614288</v>
      </c>
      <c r="K7" s="75">
        <v>46694535</v>
      </c>
      <c r="L7" s="71">
        <f t="shared" si="1"/>
        <v>13.818231868795191</v>
      </c>
      <c r="M7" s="75">
        <v>340024312</v>
      </c>
      <c r="N7" s="75">
        <v>-44589976</v>
      </c>
      <c r="O7" s="71">
        <f t="shared" si="2"/>
        <v>-11.593426815178535</v>
      </c>
      <c r="P7" s="75">
        <v>385436558</v>
      </c>
      <c r="Q7" s="75">
        <v>45412246</v>
      </c>
      <c r="R7" s="71">
        <f t="shared" si="3"/>
        <v>13.355587938076615</v>
      </c>
      <c r="S7" s="75">
        <v>465751151</v>
      </c>
      <c r="T7" s="75">
        <v>80314593</v>
      </c>
      <c r="U7" s="71">
        <f t="shared" si="4"/>
        <v>20.837305474277301</v>
      </c>
      <c r="V7" s="75">
        <v>444026612</v>
      </c>
      <c r="W7" s="75">
        <v>-21724539</v>
      </c>
      <c r="X7" s="71">
        <f t="shared" si="5"/>
        <v>-4.664409084841961</v>
      </c>
      <c r="Y7" s="75">
        <v>508060189</v>
      </c>
      <c r="Z7" s="75">
        <v>64033577</v>
      </c>
      <c r="AA7" s="71">
        <f t="shared" si="6"/>
        <v>14.421112444494655</v>
      </c>
      <c r="AB7" s="75">
        <v>605698716</v>
      </c>
      <c r="AC7" s="75">
        <v>97638527</v>
      </c>
      <c r="AD7" s="71">
        <f t="shared" si="7"/>
        <v>19.217905498988035</v>
      </c>
      <c r="AE7" s="72">
        <v>667791583.46610999</v>
      </c>
      <c r="AF7" s="72">
        <v>62092867.466109991</v>
      </c>
      <c r="AG7" s="71">
        <f t="shared" si="8"/>
        <v>10.251444460072126</v>
      </c>
      <c r="AH7" s="72">
        <v>687833293.38102007</v>
      </c>
      <c r="AI7" s="72">
        <v>20041709.914910078</v>
      </c>
      <c r="AJ7" s="71">
        <f t="shared" si="9"/>
        <v>3.0011923496977082</v>
      </c>
      <c r="AK7" s="72">
        <v>784621852.97898996</v>
      </c>
      <c r="AL7" s="72">
        <v>96788559.59796989</v>
      </c>
      <c r="AM7" s="71">
        <f t="shared" si="10"/>
        <v>14.071514206910393</v>
      </c>
      <c r="AN7" s="72">
        <v>884612066.27972996</v>
      </c>
      <c r="AO7" s="72">
        <v>99990213.300740004</v>
      </c>
      <c r="AP7" s="71">
        <f t="shared" si="11"/>
        <v>12.743745655452383</v>
      </c>
      <c r="AQ7" s="72">
        <v>972304393.01152003</v>
      </c>
      <c r="AR7" s="72">
        <f t="shared" si="12"/>
        <v>87692326.731790066</v>
      </c>
      <c r="AS7" s="71">
        <f t="shared" si="13"/>
        <v>9.9130828161301832</v>
      </c>
    </row>
    <row r="8" spans="1:46" s="50" customFormat="1" x14ac:dyDescent="0.25">
      <c r="A8" s="47" t="s">
        <v>419</v>
      </c>
      <c r="B8" s="48" t="s">
        <v>182</v>
      </c>
      <c r="C8" s="1">
        <v>381555906</v>
      </c>
      <c r="D8" s="1">
        <v>257559937</v>
      </c>
      <c r="E8" s="49">
        <v>-123995969</v>
      </c>
      <c r="F8" s="72">
        <v>-32.497457659586068</v>
      </c>
      <c r="G8" s="1">
        <v>729541783</v>
      </c>
      <c r="H8" s="1">
        <v>471981846</v>
      </c>
      <c r="I8" s="71">
        <f t="shared" si="0"/>
        <v>183.25126628680607</v>
      </c>
      <c r="J8" s="75">
        <v>483100578</v>
      </c>
      <c r="K8" s="75">
        <v>-246441205</v>
      </c>
      <c r="L8" s="71">
        <f t="shared" si="1"/>
        <v>-33.78027287026547</v>
      </c>
      <c r="M8" s="75">
        <v>0</v>
      </c>
      <c r="N8" s="75">
        <v>-483100578</v>
      </c>
      <c r="O8" s="71">
        <f t="shared" si="2"/>
        <v>-100</v>
      </c>
      <c r="P8" s="75">
        <v>0</v>
      </c>
      <c r="Q8" s="75">
        <v>0</v>
      </c>
      <c r="R8" s="71">
        <f t="shared" si="3"/>
        <v>0</v>
      </c>
      <c r="S8" s="75">
        <v>0</v>
      </c>
      <c r="T8" s="75">
        <v>0</v>
      </c>
      <c r="U8" s="71">
        <f t="shared" si="4"/>
        <v>0</v>
      </c>
      <c r="V8" s="75">
        <v>0</v>
      </c>
      <c r="W8" s="75">
        <v>0</v>
      </c>
      <c r="X8" s="71">
        <f t="shared" si="5"/>
        <v>0</v>
      </c>
      <c r="Y8" s="75">
        <v>0</v>
      </c>
      <c r="Z8" s="75">
        <v>0</v>
      </c>
      <c r="AA8" s="71">
        <f t="shared" si="6"/>
        <v>0</v>
      </c>
      <c r="AB8" s="75">
        <v>0</v>
      </c>
      <c r="AC8" s="75">
        <v>0</v>
      </c>
      <c r="AD8" s="71">
        <f t="shared" si="7"/>
        <v>0</v>
      </c>
      <c r="AE8" s="72">
        <v>0</v>
      </c>
      <c r="AF8" s="72">
        <v>0</v>
      </c>
      <c r="AG8" s="71">
        <f t="shared" si="8"/>
        <v>0</v>
      </c>
      <c r="AH8" s="72">
        <v>1263222717.7170901</v>
      </c>
      <c r="AI8" s="72">
        <v>1263222717.7170901</v>
      </c>
      <c r="AJ8" s="71">
        <f t="shared" si="9"/>
        <v>0</v>
      </c>
      <c r="AK8" s="72">
        <v>412144387.97453004</v>
      </c>
      <c r="AL8" s="72">
        <v>-851078329.74256015</v>
      </c>
      <c r="AM8" s="71">
        <f t="shared" si="10"/>
        <v>-67.373576947748219</v>
      </c>
      <c r="AN8" s="72">
        <v>6496711671.9556799</v>
      </c>
      <c r="AO8" s="72">
        <v>6084567283.9811497</v>
      </c>
      <c r="AP8" s="71">
        <f t="shared" si="11"/>
        <v>1476.3193340769612</v>
      </c>
      <c r="AQ8" s="72">
        <v>4392024545.6587095</v>
      </c>
      <c r="AR8" s="72">
        <f t="shared" si="12"/>
        <v>-2104687126.2969704</v>
      </c>
      <c r="AS8" s="71">
        <f t="shared" si="13"/>
        <v>-32.396191066663185</v>
      </c>
    </row>
    <row r="9" spans="1:46" s="50" customFormat="1" ht="30" x14ac:dyDescent="0.25">
      <c r="A9" s="47" t="s">
        <v>221</v>
      </c>
      <c r="B9" s="48" t="s">
        <v>167</v>
      </c>
      <c r="C9" s="1">
        <v>12976234722</v>
      </c>
      <c r="D9" s="1">
        <v>11088486430</v>
      </c>
      <c r="E9" s="49">
        <v>-1887748292</v>
      </c>
      <c r="F9" s="72">
        <v>-14.54773539815443</v>
      </c>
      <c r="G9" s="1">
        <v>12401457520</v>
      </c>
      <c r="H9" s="1">
        <v>1312971090</v>
      </c>
      <c r="I9" s="71">
        <f t="shared" si="0"/>
        <v>11.840850401798257</v>
      </c>
      <c r="J9" s="75">
        <v>11969653713</v>
      </c>
      <c r="K9" s="75">
        <v>-431803807</v>
      </c>
      <c r="L9" s="71">
        <f t="shared" si="1"/>
        <v>-3.4818794992735658</v>
      </c>
      <c r="M9" s="75">
        <v>19221485582</v>
      </c>
      <c r="N9" s="75">
        <v>7251831869</v>
      </c>
      <c r="O9" s="71">
        <f t="shared" si="2"/>
        <v>60.585143420848773</v>
      </c>
      <c r="P9" s="75">
        <v>24997785694</v>
      </c>
      <c r="Q9" s="75">
        <v>5776300112</v>
      </c>
      <c r="R9" s="71">
        <f t="shared" si="3"/>
        <v>30.051267824008505</v>
      </c>
      <c r="S9" s="75">
        <v>35426069207</v>
      </c>
      <c r="T9" s="75">
        <v>10428283513</v>
      </c>
      <c r="U9" s="71">
        <f t="shared" si="4"/>
        <v>41.716829004990672</v>
      </c>
      <c r="V9" s="75">
        <v>39283590224</v>
      </c>
      <c r="W9" s="75">
        <v>3857521017</v>
      </c>
      <c r="X9" s="71">
        <f t="shared" si="5"/>
        <v>10.888933215988226</v>
      </c>
      <c r="Y9" s="75">
        <v>31255307455</v>
      </c>
      <c r="Z9" s="75">
        <v>-8028282769</v>
      </c>
      <c r="AA9" s="71">
        <f t="shared" si="6"/>
        <v>-20.436733819953108</v>
      </c>
      <c r="AB9" s="75">
        <v>39742648333</v>
      </c>
      <c r="AC9" s="75">
        <v>8487340878</v>
      </c>
      <c r="AD9" s="71">
        <f t="shared" si="7"/>
        <v>27.15487886407675</v>
      </c>
      <c r="AE9" s="72">
        <v>40618528660.750504</v>
      </c>
      <c r="AF9" s="72">
        <v>875880327.75050354</v>
      </c>
      <c r="AG9" s="71">
        <f t="shared" si="8"/>
        <v>2.2038801249770339</v>
      </c>
      <c r="AH9" s="72">
        <v>30936236259.285603</v>
      </c>
      <c r="AI9" s="72">
        <v>-9682292401.464901</v>
      </c>
      <c r="AJ9" s="71">
        <f t="shared" si="9"/>
        <v>-23.837132266242953</v>
      </c>
      <c r="AK9" s="72">
        <v>33418487940.873398</v>
      </c>
      <c r="AL9" s="72">
        <v>2482251681.5877953</v>
      </c>
      <c r="AM9" s="71">
        <f t="shared" si="10"/>
        <v>8.0237675352079716</v>
      </c>
      <c r="AN9" s="72">
        <v>40705167106.468399</v>
      </c>
      <c r="AO9" s="72">
        <v>7286679165.5950012</v>
      </c>
      <c r="AP9" s="71">
        <f t="shared" si="11"/>
        <v>21.804335308309472</v>
      </c>
      <c r="AQ9" s="72">
        <v>45255332931.812103</v>
      </c>
      <c r="AR9" s="72">
        <f t="shared" si="12"/>
        <v>4550165825.3437042</v>
      </c>
      <c r="AS9" s="71">
        <f t="shared" si="13"/>
        <v>11.178349454854944</v>
      </c>
    </row>
    <row r="10" spans="1:46" s="50" customFormat="1" x14ac:dyDescent="0.25">
      <c r="A10" s="47" t="s">
        <v>222</v>
      </c>
      <c r="B10" s="48" t="s">
        <v>166</v>
      </c>
      <c r="C10" s="1">
        <v>7177926821</v>
      </c>
      <c r="D10" s="1">
        <v>5645668063</v>
      </c>
      <c r="E10" s="49">
        <v>-1532258758</v>
      </c>
      <c r="F10" s="72">
        <v>-21.346814981690379</v>
      </c>
      <c r="G10" s="1">
        <v>6527558420</v>
      </c>
      <c r="H10" s="1">
        <v>881890357</v>
      </c>
      <c r="I10" s="71">
        <f t="shared" si="0"/>
        <v>15.620655468210087</v>
      </c>
      <c r="J10" s="75">
        <v>8737680827</v>
      </c>
      <c r="K10" s="75">
        <v>2210122407</v>
      </c>
      <c r="L10" s="71">
        <f t="shared" si="1"/>
        <v>33.858332086746763</v>
      </c>
      <c r="M10" s="75">
        <v>3974915046</v>
      </c>
      <c r="N10" s="75">
        <v>-4762765781</v>
      </c>
      <c r="O10" s="71">
        <f t="shared" si="2"/>
        <v>-54.50835153285464</v>
      </c>
      <c r="P10" s="75">
        <v>5450605983</v>
      </c>
      <c r="Q10" s="75">
        <v>1475690937</v>
      </c>
      <c r="R10" s="71">
        <f t="shared" si="3"/>
        <v>37.125093742192142</v>
      </c>
      <c r="S10" s="75">
        <v>6719999053</v>
      </c>
      <c r="T10" s="75">
        <v>1269393070</v>
      </c>
      <c r="U10" s="71">
        <f t="shared" si="4"/>
        <v>23.289026467132913</v>
      </c>
      <c r="V10" s="75">
        <v>2549770258</v>
      </c>
      <c r="W10" s="75">
        <v>-4170228795</v>
      </c>
      <c r="X10" s="71">
        <f t="shared" si="5"/>
        <v>-62.056984861304265</v>
      </c>
      <c r="Y10" s="75">
        <v>6029385449</v>
      </c>
      <c r="Z10" s="75">
        <v>3479615191</v>
      </c>
      <c r="AA10" s="71">
        <f t="shared" si="6"/>
        <v>136.46779273868211</v>
      </c>
      <c r="AB10" s="75">
        <v>6884480696</v>
      </c>
      <c r="AC10" s="75">
        <v>855095247</v>
      </c>
      <c r="AD10" s="71">
        <f t="shared" si="7"/>
        <v>14.182129409918906</v>
      </c>
      <c r="AE10" s="72">
        <v>3828887649.5570002</v>
      </c>
      <c r="AF10" s="72">
        <v>-3055593046.4429998</v>
      </c>
      <c r="AG10" s="71">
        <f t="shared" si="8"/>
        <v>-44.38378406984787</v>
      </c>
      <c r="AH10" s="72">
        <v>0</v>
      </c>
      <c r="AI10" s="72">
        <v>-3828887649.5570002</v>
      </c>
      <c r="AJ10" s="71">
        <f t="shared" si="9"/>
        <v>-100</v>
      </c>
      <c r="AK10" s="72">
        <v>0</v>
      </c>
      <c r="AL10" s="72">
        <v>0</v>
      </c>
      <c r="AM10" s="71">
        <f t="shared" si="10"/>
        <v>0</v>
      </c>
      <c r="AN10" s="51">
        <v>0</v>
      </c>
      <c r="AO10" s="72">
        <v>0</v>
      </c>
      <c r="AP10" s="71">
        <f t="shared" si="11"/>
        <v>0</v>
      </c>
      <c r="AQ10" s="51">
        <v>0</v>
      </c>
      <c r="AR10" s="72">
        <f t="shared" si="12"/>
        <v>0</v>
      </c>
      <c r="AS10" s="71">
        <f t="shared" si="13"/>
        <v>0</v>
      </c>
    </row>
    <row r="11" spans="1:46" s="50" customFormat="1" ht="30" x14ac:dyDescent="0.25">
      <c r="A11" s="47" t="s">
        <v>223</v>
      </c>
      <c r="B11" s="48" t="s">
        <v>183</v>
      </c>
      <c r="C11" s="1">
        <v>163495295</v>
      </c>
      <c r="D11" s="1">
        <v>91215078</v>
      </c>
      <c r="E11" s="49">
        <v>-72280217</v>
      </c>
      <c r="F11" s="72">
        <v>-44.209355994005826</v>
      </c>
      <c r="G11" s="1">
        <v>559974547</v>
      </c>
      <c r="H11" s="1">
        <v>468759469</v>
      </c>
      <c r="I11" s="71">
        <f t="shared" si="0"/>
        <v>513.90568234782415</v>
      </c>
      <c r="J11" s="75">
        <v>46352991</v>
      </c>
      <c r="K11" s="75">
        <v>-513621556</v>
      </c>
      <c r="L11" s="71">
        <f t="shared" si="1"/>
        <v>-91.722303942504013</v>
      </c>
      <c r="M11" s="75">
        <v>0</v>
      </c>
      <c r="N11" s="75">
        <v>-46352991</v>
      </c>
      <c r="O11" s="71">
        <f t="shared" si="2"/>
        <v>-100</v>
      </c>
      <c r="P11" s="75">
        <v>0</v>
      </c>
      <c r="Q11" s="75">
        <v>0</v>
      </c>
      <c r="R11" s="71">
        <f t="shared" si="3"/>
        <v>0</v>
      </c>
      <c r="S11" s="75">
        <v>124790826</v>
      </c>
      <c r="T11" s="75">
        <v>124790826</v>
      </c>
      <c r="U11" s="71">
        <f t="shared" si="4"/>
        <v>0</v>
      </c>
      <c r="V11" s="75">
        <v>212460022</v>
      </c>
      <c r="W11" s="75">
        <v>87669196</v>
      </c>
      <c r="X11" s="71">
        <f t="shared" si="5"/>
        <v>70.252917470071068</v>
      </c>
      <c r="Y11" s="75">
        <v>23404833</v>
      </c>
      <c r="Z11" s="75">
        <v>-189055189</v>
      </c>
      <c r="AA11" s="71">
        <f t="shared" si="6"/>
        <v>-88.983888460672375</v>
      </c>
      <c r="AB11" s="75">
        <v>90670922</v>
      </c>
      <c r="AC11" s="75">
        <v>67266089</v>
      </c>
      <c r="AD11" s="71">
        <f t="shared" si="7"/>
        <v>287.40255912101571</v>
      </c>
      <c r="AE11" s="72">
        <v>2935965.662</v>
      </c>
      <c r="AF11" s="72">
        <v>-87734956.338</v>
      </c>
      <c r="AG11" s="71">
        <f t="shared" si="8"/>
        <v>-96.761954552530085</v>
      </c>
      <c r="AH11" s="72">
        <v>0</v>
      </c>
      <c r="AI11" s="72">
        <v>-2935965.662</v>
      </c>
      <c r="AJ11" s="71">
        <f t="shared" si="9"/>
        <v>-100</v>
      </c>
      <c r="AK11" s="72">
        <v>0</v>
      </c>
      <c r="AL11" s="72">
        <v>0</v>
      </c>
      <c r="AM11" s="71">
        <f t="shared" si="10"/>
        <v>0</v>
      </c>
      <c r="AN11" s="51">
        <v>0</v>
      </c>
      <c r="AO11" s="72">
        <v>0</v>
      </c>
      <c r="AP11" s="71">
        <f t="shared" si="11"/>
        <v>0</v>
      </c>
      <c r="AQ11" s="51">
        <v>0</v>
      </c>
      <c r="AR11" s="72">
        <f t="shared" si="12"/>
        <v>0</v>
      </c>
      <c r="AS11" s="71">
        <f t="shared" si="13"/>
        <v>0</v>
      </c>
    </row>
    <row r="12" spans="1:46" s="50" customFormat="1" x14ac:dyDescent="0.25">
      <c r="A12" s="47" t="s">
        <v>224</v>
      </c>
      <c r="B12" s="48" t="s">
        <v>165</v>
      </c>
      <c r="C12" s="1">
        <v>1348599903</v>
      </c>
      <c r="D12" s="1">
        <v>1197990844</v>
      </c>
      <c r="E12" s="49">
        <v>-150609059</v>
      </c>
      <c r="F12" s="72">
        <v>-11.167808826395859</v>
      </c>
      <c r="G12" s="1">
        <v>1205208128</v>
      </c>
      <c r="H12" s="1">
        <v>7217284</v>
      </c>
      <c r="I12" s="71">
        <f t="shared" si="0"/>
        <v>0.60244901170546838</v>
      </c>
      <c r="J12" s="75">
        <v>706727698</v>
      </c>
      <c r="K12" s="75">
        <v>-498480430</v>
      </c>
      <c r="L12" s="71">
        <f t="shared" si="1"/>
        <v>-41.360526735511691</v>
      </c>
      <c r="M12" s="75">
        <v>460415135</v>
      </c>
      <c r="N12" s="75">
        <v>-246312563</v>
      </c>
      <c r="O12" s="71">
        <f t="shared" si="2"/>
        <v>-34.852541324905026</v>
      </c>
      <c r="P12" s="75">
        <v>353654313</v>
      </c>
      <c r="Q12" s="75">
        <v>-106760822</v>
      </c>
      <c r="R12" s="71">
        <f t="shared" si="3"/>
        <v>-23.187947980902059</v>
      </c>
      <c r="S12" s="75">
        <v>390981051</v>
      </c>
      <c r="T12" s="75">
        <v>37326738</v>
      </c>
      <c r="U12" s="71">
        <f t="shared" si="4"/>
        <v>10.554583000377548</v>
      </c>
      <c r="V12" s="75">
        <v>1514510276</v>
      </c>
      <c r="W12" s="75">
        <v>1123529225</v>
      </c>
      <c r="X12" s="71">
        <f t="shared" si="5"/>
        <v>287.36155425598872</v>
      </c>
      <c r="Y12" s="75">
        <v>541122014</v>
      </c>
      <c r="Z12" s="75">
        <v>-973388262</v>
      </c>
      <c r="AA12" s="71">
        <f t="shared" si="6"/>
        <v>-64.270825852092145</v>
      </c>
      <c r="AB12" s="75">
        <v>901404958</v>
      </c>
      <c r="AC12" s="75">
        <v>360282944</v>
      </c>
      <c r="AD12" s="71">
        <f t="shared" si="7"/>
        <v>66.58072203286855</v>
      </c>
      <c r="AE12" s="72">
        <v>1471354528.86377</v>
      </c>
      <c r="AF12" s="72">
        <v>569949570.86377001</v>
      </c>
      <c r="AG12" s="71">
        <f t="shared" si="8"/>
        <v>63.22902551239018</v>
      </c>
      <c r="AH12" s="72">
        <v>4326715426.8168297</v>
      </c>
      <c r="AI12" s="72">
        <v>2855360897.9530597</v>
      </c>
      <c r="AJ12" s="71">
        <f t="shared" si="9"/>
        <v>194.06341856697625</v>
      </c>
      <c r="AK12" s="72">
        <v>1227490576.7488301</v>
      </c>
      <c r="AL12" s="72">
        <v>-3099224850.0679998</v>
      </c>
      <c r="AM12" s="71">
        <f t="shared" si="10"/>
        <v>-71.62996740805076</v>
      </c>
      <c r="AN12" s="72">
        <v>1090987056.47755</v>
      </c>
      <c r="AO12" s="72">
        <v>-136503520.27128005</v>
      </c>
      <c r="AP12" s="71">
        <f t="shared" si="11"/>
        <v>-11.120535086536268</v>
      </c>
      <c r="AQ12" s="72">
        <v>1806031021.53881</v>
      </c>
      <c r="AR12" s="72">
        <f t="shared" si="12"/>
        <v>715043965.06125998</v>
      </c>
      <c r="AS12" s="71">
        <f t="shared" si="13"/>
        <v>65.541012683496845</v>
      </c>
    </row>
    <row r="13" spans="1:46" s="50" customFormat="1" x14ac:dyDescent="0.25">
      <c r="A13" s="47" t="s">
        <v>434</v>
      </c>
      <c r="B13" s="48" t="s">
        <v>435</v>
      </c>
      <c r="C13" s="1">
        <v>0</v>
      </c>
      <c r="D13" s="1">
        <v>0</v>
      </c>
      <c r="E13" s="49">
        <v>0</v>
      </c>
      <c r="F13" s="72">
        <v>0</v>
      </c>
      <c r="G13" s="1">
        <v>0</v>
      </c>
      <c r="H13" s="1">
        <v>0</v>
      </c>
      <c r="I13" s="71">
        <f t="shared" si="0"/>
        <v>0</v>
      </c>
      <c r="J13" s="75">
        <v>0</v>
      </c>
      <c r="K13" s="75">
        <v>0</v>
      </c>
      <c r="L13" s="71">
        <f t="shared" si="1"/>
        <v>0</v>
      </c>
      <c r="M13" s="75">
        <v>0</v>
      </c>
      <c r="N13" s="75">
        <v>0</v>
      </c>
      <c r="O13" s="71">
        <f t="shared" si="2"/>
        <v>0</v>
      </c>
      <c r="P13" s="75">
        <v>0</v>
      </c>
      <c r="Q13" s="75">
        <v>0</v>
      </c>
      <c r="R13" s="71">
        <f t="shared" si="3"/>
        <v>0</v>
      </c>
      <c r="S13" s="75">
        <v>0</v>
      </c>
      <c r="T13" s="75">
        <v>0</v>
      </c>
      <c r="U13" s="71">
        <f t="shared" si="4"/>
        <v>0</v>
      </c>
      <c r="V13" s="75">
        <v>0</v>
      </c>
      <c r="W13" s="75">
        <v>0</v>
      </c>
      <c r="X13" s="71">
        <f t="shared" si="5"/>
        <v>0</v>
      </c>
      <c r="Y13" s="75">
        <v>0</v>
      </c>
      <c r="Z13" s="75">
        <v>0</v>
      </c>
      <c r="AA13" s="71">
        <f t="shared" si="6"/>
        <v>0</v>
      </c>
      <c r="AB13" s="75">
        <v>0</v>
      </c>
      <c r="AC13" s="75">
        <v>0</v>
      </c>
      <c r="AD13" s="71">
        <f t="shared" si="7"/>
        <v>0</v>
      </c>
      <c r="AE13" s="72">
        <v>0</v>
      </c>
      <c r="AF13" s="72">
        <v>0</v>
      </c>
      <c r="AG13" s="71">
        <f t="shared" si="8"/>
        <v>0</v>
      </c>
      <c r="AH13" s="72">
        <v>875892950.59648001</v>
      </c>
      <c r="AI13" s="72">
        <v>875892950.59648001</v>
      </c>
      <c r="AJ13" s="71">
        <f t="shared" si="9"/>
        <v>0</v>
      </c>
      <c r="AK13" s="72">
        <v>236634943.83067998</v>
      </c>
      <c r="AL13" s="72">
        <v>-639258006.7658</v>
      </c>
      <c r="AM13" s="71">
        <f t="shared" si="10"/>
        <v>-72.983577083303103</v>
      </c>
      <c r="AN13" s="72">
        <v>213612251.94549999</v>
      </c>
      <c r="AO13" s="72">
        <v>-23022691.885179996</v>
      </c>
      <c r="AP13" s="71">
        <f t="shared" si="11"/>
        <v>-9.729202083380164</v>
      </c>
      <c r="AQ13" s="72">
        <v>178026227.56507999</v>
      </c>
      <c r="AR13" s="72">
        <f t="shared" si="12"/>
        <v>-35586024.380419999</v>
      </c>
      <c r="AS13" s="71">
        <f t="shared" si="13"/>
        <v>-16.659168215453882</v>
      </c>
    </row>
    <row r="14" spans="1:46" s="50" customFormat="1" x14ac:dyDescent="0.25">
      <c r="A14" s="47" t="s">
        <v>436</v>
      </c>
      <c r="B14" s="48" t="s">
        <v>437</v>
      </c>
      <c r="C14" s="1">
        <v>0</v>
      </c>
      <c r="D14" s="1">
        <v>0</v>
      </c>
      <c r="E14" s="49">
        <v>0</v>
      </c>
      <c r="F14" s="72">
        <v>0</v>
      </c>
      <c r="G14" s="1">
        <v>0</v>
      </c>
      <c r="H14" s="1">
        <v>0</v>
      </c>
      <c r="I14" s="71">
        <f t="shared" si="0"/>
        <v>0</v>
      </c>
      <c r="J14" s="75">
        <v>0</v>
      </c>
      <c r="K14" s="75">
        <v>0</v>
      </c>
      <c r="L14" s="71">
        <f t="shared" si="1"/>
        <v>0</v>
      </c>
      <c r="M14" s="75">
        <v>0</v>
      </c>
      <c r="N14" s="75">
        <v>0</v>
      </c>
      <c r="O14" s="71">
        <f t="shared" si="2"/>
        <v>0</v>
      </c>
      <c r="P14" s="75">
        <v>0</v>
      </c>
      <c r="Q14" s="75">
        <v>0</v>
      </c>
      <c r="R14" s="71">
        <f t="shared" si="3"/>
        <v>0</v>
      </c>
      <c r="S14" s="75">
        <v>0</v>
      </c>
      <c r="T14" s="75">
        <v>0</v>
      </c>
      <c r="U14" s="71">
        <f t="shared" si="4"/>
        <v>0</v>
      </c>
      <c r="V14" s="75">
        <v>0</v>
      </c>
      <c r="W14" s="75">
        <v>0</v>
      </c>
      <c r="X14" s="71">
        <f t="shared" si="5"/>
        <v>0</v>
      </c>
      <c r="Y14" s="75">
        <v>0</v>
      </c>
      <c r="Z14" s="75">
        <v>0</v>
      </c>
      <c r="AA14" s="71">
        <f t="shared" si="6"/>
        <v>0</v>
      </c>
      <c r="AB14" s="75">
        <v>0</v>
      </c>
      <c r="AC14" s="75">
        <v>0</v>
      </c>
      <c r="AD14" s="71">
        <f t="shared" si="7"/>
        <v>0</v>
      </c>
      <c r="AE14" s="72">
        <v>0</v>
      </c>
      <c r="AF14" s="72">
        <v>0</v>
      </c>
      <c r="AG14" s="71">
        <f t="shared" si="8"/>
        <v>0</v>
      </c>
      <c r="AH14" s="72">
        <v>10425289093.209301</v>
      </c>
      <c r="AI14" s="72">
        <v>10425289093.209301</v>
      </c>
      <c r="AJ14" s="71">
        <f t="shared" si="9"/>
        <v>0</v>
      </c>
      <c r="AK14" s="72">
        <v>11095584675.7062</v>
      </c>
      <c r="AL14" s="72">
        <v>670295582.49689865</v>
      </c>
      <c r="AM14" s="71">
        <f t="shared" si="10"/>
        <v>6.4295155415259195</v>
      </c>
      <c r="AN14" s="72">
        <v>9318197990.4287491</v>
      </c>
      <c r="AO14" s="72">
        <v>-1777386685.2774506</v>
      </c>
      <c r="AP14" s="71">
        <f t="shared" si="11"/>
        <v>-16.018864595473204</v>
      </c>
      <c r="AQ14" s="72">
        <v>9199979791.3783684</v>
      </c>
      <c r="AR14" s="72">
        <f t="shared" si="12"/>
        <v>-118218199.05038071</v>
      </c>
      <c r="AS14" s="71">
        <f t="shared" si="13"/>
        <v>-1.2686809098906178</v>
      </c>
    </row>
    <row r="15" spans="1:46" s="50" customFormat="1" ht="30" x14ac:dyDescent="0.25">
      <c r="A15" s="47" t="s">
        <v>225</v>
      </c>
      <c r="B15" s="48" t="s">
        <v>164</v>
      </c>
      <c r="C15" s="1">
        <v>23071302236</v>
      </c>
      <c r="D15" s="1">
        <v>28684913834</v>
      </c>
      <c r="E15" s="49">
        <v>5613611598</v>
      </c>
      <c r="F15" s="72">
        <v>24.331576694620352</v>
      </c>
      <c r="G15" s="1">
        <v>34615002800</v>
      </c>
      <c r="H15" s="1">
        <v>5930088966</v>
      </c>
      <c r="I15" s="71">
        <f t="shared" si="0"/>
        <v>20.67319776631545</v>
      </c>
      <c r="J15" s="75">
        <v>32372341135</v>
      </c>
      <c r="K15" s="75">
        <v>-2242661665</v>
      </c>
      <c r="L15" s="71">
        <f t="shared" si="1"/>
        <v>-6.4788718289515783</v>
      </c>
      <c r="M15" s="75">
        <v>38408448573</v>
      </c>
      <c r="N15" s="75">
        <v>6036107438</v>
      </c>
      <c r="O15" s="71">
        <f t="shared" si="2"/>
        <v>18.645878630859794</v>
      </c>
      <c r="P15" s="75">
        <v>72435854926</v>
      </c>
      <c r="Q15" s="75">
        <v>34027406353</v>
      </c>
      <c r="R15" s="71">
        <f t="shared" si="3"/>
        <v>88.593545475617717</v>
      </c>
      <c r="S15" s="75">
        <v>75450280103</v>
      </c>
      <c r="T15" s="75">
        <v>3014425177</v>
      </c>
      <c r="U15" s="71">
        <f t="shared" si="4"/>
        <v>4.1615097662331966</v>
      </c>
      <c r="V15" s="75">
        <v>77804178111</v>
      </c>
      <c r="W15" s="75">
        <v>2353898008</v>
      </c>
      <c r="X15" s="71">
        <f t="shared" si="5"/>
        <v>3.1198002244479488</v>
      </c>
      <c r="Y15" s="75">
        <v>87186317355</v>
      </c>
      <c r="Z15" s="75">
        <v>9382139244</v>
      </c>
      <c r="AA15" s="71">
        <f t="shared" si="6"/>
        <v>12.058657352070336</v>
      </c>
      <c r="AB15" s="75">
        <v>93596042175</v>
      </c>
      <c r="AC15" s="75">
        <v>6409724820</v>
      </c>
      <c r="AD15" s="71">
        <f t="shared" si="7"/>
        <v>7.3517554295833687</v>
      </c>
      <c r="AE15" s="72">
        <v>97760976420.912598</v>
      </c>
      <c r="AF15" s="72">
        <v>4164934245.9125977</v>
      </c>
      <c r="AG15" s="71">
        <f t="shared" si="8"/>
        <v>4.4499042364689583</v>
      </c>
      <c r="AH15" s="72">
        <v>78150878354.643402</v>
      </c>
      <c r="AI15" s="72">
        <v>-19610098066.269196</v>
      </c>
      <c r="AJ15" s="71">
        <f t="shared" si="9"/>
        <v>-20.059228931836127</v>
      </c>
      <c r="AK15" s="72">
        <v>84265689510.171204</v>
      </c>
      <c r="AL15" s="72">
        <v>6114811155.5278015</v>
      </c>
      <c r="AM15" s="71">
        <f t="shared" si="10"/>
        <v>7.8243665129126283</v>
      </c>
      <c r="AN15" s="72">
        <v>96327301266.913803</v>
      </c>
      <c r="AO15" s="72">
        <v>12061611756.742599</v>
      </c>
      <c r="AP15" s="71">
        <f t="shared" si="11"/>
        <v>14.313787529486383</v>
      </c>
      <c r="AQ15" s="72">
        <v>95510234772.016296</v>
      </c>
      <c r="AR15" s="72">
        <f t="shared" si="12"/>
        <v>-817066494.89750671</v>
      </c>
      <c r="AS15" s="71">
        <f t="shared" si="13"/>
        <v>-0.84821902425512075</v>
      </c>
    </row>
    <row r="16" spans="1:46" s="50" customFormat="1" ht="30" x14ac:dyDescent="0.25">
      <c r="A16" s="47" t="s">
        <v>226</v>
      </c>
      <c r="B16" s="48" t="s">
        <v>163</v>
      </c>
      <c r="C16" s="1">
        <v>15506900270</v>
      </c>
      <c r="D16" s="1">
        <v>18477697606</v>
      </c>
      <c r="E16" s="49">
        <v>2970797336</v>
      </c>
      <c r="F16" s="72">
        <v>19.157905734051646</v>
      </c>
      <c r="G16" s="1">
        <v>21422660836</v>
      </c>
      <c r="H16" s="1">
        <v>2944963230</v>
      </c>
      <c r="I16" s="71">
        <f t="shared" si="0"/>
        <v>15.937933896286538</v>
      </c>
      <c r="J16" s="75">
        <v>20115699547</v>
      </c>
      <c r="K16" s="75">
        <v>-1306961289</v>
      </c>
      <c r="L16" s="71">
        <f t="shared" si="1"/>
        <v>-6.1008354611286162</v>
      </c>
      <c r="M16" s="75">
        <v>22448848355</v>
      </c>
      <c r="N16" s="75">
        <v>2333148808</v>
      </c>
      <c r="O16" s="71">
        <f t="shared" si="2"/>
        <v>11.598646134819404</v>
      </c>
      <c r="P16" s="75">
        <v>40819489940</v>
      </c>
      <c r="Q16" s="75">
        <v>18370641585</v>
      </c>
      <c r="R16" s="71">
        <f t="shared" si="3"/>
        <v>81.833336367601831</v>
      </c>
      <c r="S16" s="75">
        <v>36450323551</v>
      </c>
      <c r="T16" s="75">
        <v>-4369166389</v>
      </c>
      <c r="U16" s="71">
        <f t="shared" si="4"/>
        <v>-10.703628084089676</v>
      </c>
      <c r="V16" s="75">
        <v>34914084810</v>
      </c>
      <c r="W16" s="75">
        <v>-1536238741</v>
      </c>
      <c r="X16" s="71">
        <f t="shared" si="5"/>
        <v>-4.2146093404371276</v>
      </c>
      <c r="Y16" s="75">
        <v>37853546704</v>
      </c>
      <c r="Z16" s="75">
        <v>2939461894</v>
      </c>
      <c r="AA16" s="71">
        <f t="shared" si="6"/>
        <v>8.4191291566035478</v>
      </c>
      <c r="AB16" s="75">
        <v>48083054143</v>
      </c>
      <c r="AC16" s="75">
        <v>10229507439</v>
      </c>
      <c r="AD16" s="71">
        <f t="shared" si="7"/>
        <v>27.023907479504537</v>
      </c>
      <c r="AE16" s="72">
        <v>47584987544.056099</v>
      </c>
      <c r="AF16" s="72">
        <v>-498066598.94390106</v>
      </c>
      <c r="AG16" s="71">
        <f t="shared" si="8"/>
        <v>-1.0358464282710509</v>
      </c>
      <c r="AH16" s="72">
        <v>0</v>
      </c>
      <c r="AI16" s="72">
        <v>-47584987544.056099</v>
      </c>
      <c r="AJ16" s="71">
        <f t="shared" si="9"/>
        <v>-100</v>
      </c>
      <c r="AK16" s="72">
        <v>0</v>
      </c>
      <c r="AL16" s="72">
        <v>0</v>
      </c>
      <c r="AM16" s="71">
        <f t="shared" si="10"/>
        <v>0</v>
      </c>
      <c r="AN16" s="72">
        <v>858239728.18253005</v>
      </c>
      <c r="AO16" s="72">
        <v>858239728.18253005</v>
      </c>
      <c r="AP16" s="71">
        <f t="shared" si="11"/>
        <v>0</v>
      </c>
      <c r="AQ16" s="72">
        <v>0</v>
      </c>
      <c r="AR16" s="72">
        <f t="shared" si="12"/>
        <v>-858239728.18253005</v>
      </c>
      <c r="AS16" s="71">
        <f t="shared" si="13"/>
        <v>-100</v>
      </c>
    </row>
    <row r="17" spans="1:45" s="50" customFormat="1" ht="45" x14ac:dyDescent="0.25">
      <c r="A17" s="47" t="s">
        <v>227</v>
      </c>
      <c r="B17" s="48" t="s">
        <v>162</v>
      </c>
      <c r="C17" s="1">
        <v>920958403</v>
      </c>
      <c r="D17" s="1">
        <v>432367823</v>
      </c>
      <c r="E17" s="49">
        <v>-488590580</v>
      </c>
      <c r="F17" s="72">
        <v>-53.052404800089548</v>
      </c>
      <c r="G17" s="1">
        <v>870394801</v>
      </c>
      <c r="H17" s="1">
        <v>438026978</v>
      </c>
      <c r="I17" s="71">
        <f t="shared" si="0"/>
        <v>101.3088751518866</v>
      </c>
      <c r="J17" s="75">
        <v>739434943</v>
      </c>
      <c r="K17" s="75">
        <v>-130959858</v>
      </c>
      <c r="L17" s="71">
        <f t="shared" si="1"/>
        <v>-15.046029439691011</v>
      </c>
      <c r="M17" s="75">
        <v>944462531</v>
      </c>
      <c r="N17" s="75">
        <v>205027588</v>
      </c>
      <c r="O17" s="71">
        <f t="shared" si="2"/>
        <v>27.727603346438013</v>
      </c>
      <c r="P17" s="75">
        <v>1355245592</v>
      </c>
      <c r="Q17" s="75">
        <v>410783061</v>
      </c>
      <c r="R17" s="71">
        <f t="shared" si="3"/>
        <v>43.493844119476243</v>
      </c>
      <c r="S17" s="75">
        <v>1209330792</v>
      </c>
      <c r="T17" s="75">
        <v>-145914800</v>
      </c>
      <c r="U17" s="71">
        <f t="shared" si="4"/>
        <v>-10.766668481442291</v>
      </c>
      <c r="V17" s="75">
        <v>1832339381</v>
      </c>
      <c r="W17" s="75">
        <v>623008589</v>
      </c>
      <c r="X17" s="71">
        <f t="shared" si="5"/>
        <v>51.516805254719756</v>
      </c>
      <c r="Y17" s="75">
        <v>2079404547</v>
      </c>
      <c r="Z17" s="75">
        <v>247065166</v>
      </c>
      <c r="AA17" s="71">
        <f t="shared" si="6"/>
        <v>13.483591989665369</v>
      </c>
      <c r="AB17" s="75">
        <v>1414599765</v>
      </c>
      <c r="AC17" s="75">
        <v>-664804782</v>
      </c>
      <c r="AD17" s="71">
        <f t="shared" si="7"/>
        <v>-31.970920856123335</v>
      </c>
      <c r="AE17" s="72">
        <v>2248585444.8732204</v>
      </c>
      <c r="AF17" s="72">
        <v>833985679.87322044</v>
      </c>
      <c r="AG17" s="71">
        <f t="shared" si="8"/>
        <v>58.95559298875046</v>
      </c>
      <c r="AH17" s="72">
        <v>0</v>
      </c>
      <c r="AI17" s="72">
        <v>-2248585444.8732204</v>
      </c>
      <c r="AJ17" s="71">
        <f t="shared" si="9"/>
        <v>-100</v>
      </c>
      <c r="AK17" s="72">
        <v>0</v>
      </c>
      <c r="AL17" s="72">
        <v>0</v>
      </c>
      <c r="AM17" s="71">
        <f t="shared" si="10"/>
        <v>0</v>
      </c>
      <c r="AN17" s="72">
        <v>0</v>
      </c>
      <c r="AO17" s="72">
        <v>0</v>
      </c>
      <c r="AP17" s="71">
        <f t="shared" si="11"/>
        <v>0</v>
      </c>
      <c r="AQ17" s="72">
        <v>0</v>
      </c>
      <c r="AR17" s="72">
        <f t="shared" si="12"/>
        <v>0</v>
      </c>
      <c r="AS17" s="71">
        <f t="shared" si="13"/>
        <v>0</v>
      </c>
    </row>
    <row r="18" spans="1:45" s="50" customFormat="1" ht="30" x14ac:dyDescent="0.25">
      <c r="A18" s="47" t="s">
        <v>228</v>
      </c>
      <c r="B18" s="48" t="s">
        <v>161</v>
      </c>
      <c r="C18" s="1">
        <v>446233712</v>
      </c>
      <c r="D18" s="1">
        <v>194303658</v>
      </c>
      <c r="E18" s="49">
        <v>-251930054</v>
      </c>
      <c r="F18" s="72">
        <v>-56.456974725387845</v>
      </c>
      <c r="G18" s="1">
        <v>160858910</v>
      </c>
      <c r="H18" s="1">
        <v>-33444748</v>
      </c>
      <c r="I18" s="71">
        <f t="shared" si="0"/>
        <v>-17.212618817500594</v>
      </c>
      <c r="J18" s="75">
        <v>168168374</v>
      </c>
      <c r="K18" s="75">
        <v>7309464</v>
      </c>
      <c r="L18" s="71">
        <f t="shared" si="1"/>
        <v>4.5440218387654125</v>
      </c>
      <c r="M18" s="75">
        <v>186349492</v>
      </c>
      <c r="N18" s="75">
        <v>18181118</v>
      </c>
      <c r="O18" s="71">
        <f t="shared" si="2"/>
        <v>10.81125872097687</v>
      </c>
      <c r="P18" s="75">
        <v>13711357349</v>
      </c>
      <c r="Q18" s="75">
        <v>13525007857</v>
      </c>
      <c r="R18" s="71">
        <f t="shared" si="3"/>
        <v>7257.8721368341594</v>
      </c>
      <c r="S18" s="75">
        <v>14213741574</v>
      </c>
      <c r="T18" s="75">
        <v>502384225</v>
      </c>
      <c r="U18" s="71">
        <f t="shared" si="4"/>
        <v>3.664000669026688</v>
      </c>
      <c r="V18" s="75">
        <v>17073691638</v>
      </c>
      <c r="W18" s="75">
        <v>2859950064</v>
      </c>
      <c r="X18" s="71">
        <f t="shared" si="5"/>
        <v>20.121021963924441</v>
      </c>
      <c r="Y18" s="75">
        <v>15845390419</v>
      </c>
      <c r="Z18" s="75">
        <v>-1228301219</v>
      </c>
      <c r="AA18" s="71">
        <f t="shared" si="6"/>
        <v>-7.1941162171761137</v>
      </c>
      <c r="AB18" s="75">
        <v>15761320688</v>
      </c>
      <c r="AC18" s="75">
        <v>-84069731</v>
      </c>
      <c r="AD18" s="71">
        <f t="shared" si="7"/>
        <v>-0.53056269853214277</v>
      </c>
      <c r="AE18" s="72">
        <v>14835669459.6429</v>
      </c>
      <c r="AF18" s="72">
        <v>-925651228.35709953</v>
      </c>
      <c r="AG18" s="71">
        <f t="shared" si="8"/>
        <v>-5.8729293482484053</v>
      </c>
      <c r="AH18" s="72">
        <v>0</v>
      </c>
      <c r="AI18" s="72">
        <v>-14835669459.6429</v>
      </c>
      <c r="AJ18" s="71">
        <f t="shared" si="9"/>
        <v>-100</v>
      </c>
      <c r="AK18" s="72">
        <v>0</v>
      </c>
      <c r="AL18" s="72">
        <v>0</v>
      </c>
      <c r="AM18" s="71">
        <f t="shared" si="10"/>
        <v>0</v>
      </c>
      <c r="AN18" s="72">
        <v>642960543.38468003</v>
      </c>
      <c r="AO18" s="72">
        <v>642960543.38468003</v>
      </c>
      <c r="AP18" s="71">
        <f t="shared" si="11"/>
        <v>0</v>
      </c>
      <c r="AQ18" s="72">
        <v>0</v>
      </c>
      <c r="AR18" s="72">
        <f t="shared" si="12"/>
        <v>-642960543.38468003</v>
      </c>
      <c r="AS18" s="71">
        <f t="shared" si="13"/>
        <v>-100</v>
      </c>
    </row>
    <row r="19" spans="1:45" s="50" customFormat="1" ht="45" x14ac:dyDescent="0.25">
      <c r="A19" s="47" t="s">
        <v>229</v>
      </c>
      <c r="B19" s="48" t="s">
        <v>160</v>
      </c>
      <c r="C19" s="1">
        <v>1932468</v>
      </c>
      <c r="D19" s="1">
        <v>-1657145</v>
      </c>
      <c r="E19" s="49">
        <v>-3589613</v>
      </c>
      <c r="F19" s="72">
        <v>-185.75277831249988</v>
      </c>
      <c r="G19" s="1">
        <v>27642255</v>
      </c>
      <c r="H19" s="1">
        <v>29299400</v>
      </c>
      <c r="I19" s="71">
        <f t="shared" si="0"/>
        <v>-1768.0649550884202</v>
      </c>
      <c r="J19" s="75">
        <v>100561930</v>
      </c>
      <c r="K19" s="75">
        <v>72919675</v>
      </c>
      <c r="L19" s="71">
        <f t="shared" si="1"/>
        <v>263.79785223745313</v>
      </c>
      <c r="M19" s="75">
        <v>101527138</v>
      </c>
      <c r="N19" s="75">
        <v>965208</v>
      </c>
      <c r="O19" s="71">
        <f t="shared" si="2"/>
        <v>0.95981451429979514</v>
      </c>
      <c r="P19" s="75">
        <v>132991022</v>
      </c>
      <c r="Q19" s="75">
        <v>31463884</v>
      </c>
      <c r="R19" s="71">
        <f t="shared" si="3"/>
        <v>30.990614548791871</v>
      </c>
      <c r="S19" s="75">
        <v>17317762</v>
      </c>
      <c r="T19" s="75">
        <v>-115673260</v>
      </c>
      <c r="U19" s="71">
        <f t="shared" si="4"/>
        <v>-86.97824729852816</v>
      </c>
      <c r="V19" s="75">
        <v>171365309</v>
      </c>
      <c r="W19" s="75">
        <v>154047547</v>
      </c>
      <c r="X19" s="71">
        <f t="shared" si="5"/>
        <v>889.53495838550043</v>
      </c>
      <c r="Y19" s="75">
        <v>95350328</v>
      </c>
      <c r="Z19" s="75">
        <v>-76014981</v>
      </c>
      <c r="AA19" s="71">
        <f t="shared" si="6"/>
        <v>-44.35844188277337</v>
      </c>
      <c r="AB19" s="75">
        <v>134603381</v>
      </c>
      <c r="AC19" s="75">
        <v>39253053</v>
      </c>
      <c r="AD19" s="71">
        <f t="shared" si="7"/>
        <v>41.167192419096871</v>
      </c>
      <c r="AE19" s="72">
        <v>32288891.089000002</v>
      </c>
      <c r="AF19" s="72">
        <v>-102314489.911</v>
      </c>
      <c r="AG19" s="71">
        <f t="shared" si="8"/>
        <v>-76.011827601120956</v>
      </c>
      <c r="AH19" s="72">
        <v>0</v>
      </c>
      <c r="AI19" s="72">
        <v>-32288891.089000002</v>
      </c>
      <c r="AJ19" s="71">
        <f t="shared" si="9"/>
        <v>-100</v>
      </c>
      <c r="AK19" s="72">
        <v>0</v>
      </c>
      <c r="AL19" s="72">
        <v>0</v>
      </c>
      <c r="AM19" s="71">
        <f t="shared" si="10"/>
        <v>0</v>
      </c>
      <c r="AN19" s="72">
        <v>312872117.08091998</v>
      </c>
      <c r="AO19" s="72">
        <v>312872117.08091998</v>
      </c>
      <c r="AP19" s="71">
        <f t="shared" si="11"/>
        <v>0</v>
      </c>
      <c r="AQ19" s="72">
        <v>0</v>
      </c>
      <c r="AR19" s="72">
        <f t="shared" si="12"/>
        <v>-312872117.08091998</v>
      </c>
      <c r="AS19" s="71">
        <f t="shared" si="13"/>
        <v>-100</v>
      </c>
    </row>
    <row r="20" spans="1:45" s="50" customFormat="1" ht="30" x14ac:dyDescent="0.25">
      <c r="A20" s="47" t="s">
        <v>230</v>
      </c>
      <c r="B20" s="48" t="s">
        <v>159</v>
      </c>
      <c r="C20" s="1">
        <v>4091489345</v>
      </c>
      <c r="D20" s="1">
        <v>3579465712</v>
      </c>
      <c r="E20" s="49">
        <v>-512023633</v>
      </c>
      <c r="F20" s="72">
        <v>-12.514358215932248</v>
      </c>
      <c r="G20" s="1">
        <v>5577731528</v>
      </c>
      <c r="H20" s="1">
        <v>1998265816</v>
      </c>
      <c r="I20" s="71">
        <f t="shared" si="0"/>
        <v>55.825812475334025</v>
      </c>
      <c r="J20" s="75">
        <v>3839950281</v>
      </c>
      <c r="K20" s="75">
        <v>-1737781247</v>
      </c>
      <c r="L20" s="71">
        <f t="shared" si="1"/>
        <v>-31.155699019868639</v>
      </c>
      <c r="M20" s="75">
        <v>4050507550</v>
      </c>
      <c r="N20" s="75">
        <v>210557269</v>
      </c>
      <c r="O20" s="71">
        <f t="shared" si="2"/>
        <v>5.4833332098551724</v>
      </c>
      <c r="P20" s="75">
        <v>4122479318</v>
      </c>
      <c r="Q20" s="75">
        <v>71971768</v>
      </c>
      <c r="R20" s="71">
        <f t="shared" si="3"/>
        <v>1.7768580137568193</v>
      </c>
      <c r="S20" s="75">
        <v>4517250295</v>
      </c>
      <c r="T20" s="75">
        <v>394770977</v>
      </c>
      <c r="U20" s="71">
        <f t="shared" si="4"/>
        <v>9.5760571866621547</v>
      </c>
      <c r="V20" s="75">
        <v>5211804635</v>
      </c>
      <c r="W20" s="75">
        <v>694554340</v>
      </c>
      <c r="X20" s="71">
        <f t="shared" si="5"/>
        <v>15.375600080623824</v>
      </c>
      <c r="Y20" s="75">
        <v>6806191296</v>
      </c>
      <c r="Z20" s="75">
        <v>1594386661</v>
      </c>
      <c r="AA20" s="71">
        <f t="shared" si="6"/>
        <v>30.591834741710343</v>
      </c>
      <c r="AB20" s="75">
        <v>7070266556</v>
      </c>
      <c r="AC20" s="75">
        <v>264075260</v>
      </c>
      <c r="AD20" s="71">
        <f t="shared" si="7"/>
        <v>3.8799270916055075</v>
      </c>
      <c r="AE20" s="72">
        <v>11306359307.658501</v>
      </c>
      <c r="AF20" s="72">
        <v>4236092751.6585007</v>
      </c>
      <c r="AG20" s="71">
        <f t="shared" si="8"/>
        <v>59.914187366297377</v>
      </c>
      <c r="AH20" s="72">
        <v>0</v>
      </c>
      <c r="AI20" s="72">
        <v>-11306359307.658501</v>
      </c>
      <c r="AJ20" s="71">
        <f t="shared" si="9"/>
        <v>-100</v>
      </c>
      <c r="AK20" s="72">
        <v>0</v>
      </c>
      <c r="AL20" s="72">
        <v>0</v>
      </c>
      <c r="AM20" s="71">
        <f t="shared" si="10"/>
        <v>0</v>
      </c>
      <c r="AN20" s="51">
        <v>0</v>
      </c>
      <c r="AO20" s="72">
        <v>0</v>
      </c>
      <c r="AP20" s="71">
        <f t="shared" si="11"/>
        <v>0</v>
      </c>
      <c r="AQ20" s="51">
        <v>0</v>
      </c>
      <c r="AR20" s="72">
        <f t="shared" si="12"/>
        <v>0</v>
      </c>
      <c r="AS20" s="71">
        <f t="shared" si="13"/>
        <v>0</v>
      </c>
    </row>
    <row r="21" spans="1:45" s="50" customFormat="1" ht="30" x14ac:dyDescent="0.25">
      <c r="A21" s="47" t="s">
        <v>231</v>
      </c>
      <c r="B21" s="48" t="s">
        <v>158</v>
      </c>
      <c r="C21" s="1">
        <v>3126165579</v>
      </c>
      <c r="D21" s="1">
        <v>6099522462</v>
      </c>
      <c r="E21" s="49">
        <v>2973356883</v>
      </c>
      <c r="F21" s="72">
        <v>95.111944900599909</v>
      </c>
      <c r="G21" s="1">
        <v>6554993028</v>
      </c>
      <c r="H21" s="1">
        <v>455470566</v>
      </c>
      <c r="I21" s="71">
        <f t="shared" si="0"/>
        <v>7.4673151683198116</v>
      </c>
      <c r="J21" s="75">
        <v>8343803461</v>
      </c>
      <c r="K21" s="75">
        <v>1788810433</v>
      </c>
      <c r="L21" s="71">
        <f t="shared" si="1"/>
        <v>27.289280482206486</v>
      </c>
      <c r="M21" s="75">
        <v>11825618717</v>
      </c>
      <c r="N21" s="75">
        <v>3481815256</v>
      </c>
      <c r="O21" s="71">
        <f t="shared" si="2"/>
        <v>41.729353672751856</v>
      </c>
      <c r="P21" s="75">
        <v>13045740764</v>
      </c>
      <c r="Q21" s="75">
        <v>1220122047</v>
      </c>
      <c r="R21" s="71">
        <f t="shared" si="3"/>
        <v>10.317616999151216</v>
      </c>
      <c r="S21" s="75">
        <v>19655423558</v>
      </c>
      <c r="T21" s="75">
        <v>6609682794</v>
      </c>
      <c r="U21" s="71">
        <f t="shared" si="4"/>
        <v>50.665446397950518</v>
      </c>
      <c r="V21" s="75">
        <v>19220770952</v>
      </c>
      <c r="W21" s="75">
        <v>-434652606</v>
      </c>
      <c r="X21" s="71">
        <f t="shared" si="5"/>
        <v>-2.2113621958713323</v>
      </c>
      <c r="Y21" s="75">
        <v>25488607206</v>
      </c>
      <c r="Z21" s="75">
        <v>6267836254</v>
      </c>
      <c r="AA21" s="71">
        <f t="shared" si="6"/>
        <v>32.60970264747786</v>
      </c>
      <c r="AB21" s="75">
        <v>24393109596</v>
      </c>
      <c r="AC21" s="75">
        <v>-1095497610</v>
      </c>
      <c r="AD21" s="71">
        <f t="shared" si="7"/>
        <v>-4.2979892983015588</v>
      </c>
      <c r="AE21" s="72">
        <v>24467186417.431602</v>
      </c>
      <c r="AF21" s="72">
        <v>74076821.431602478</v>
      </c>
      <c r="AG21" s="71">
        <f t="shared" si="8"/>
        <v>0.30367928754663426</v>
      </c>
      <c r="AH21" s="72">
        <v>0</v>
      </c>
      <c r="AI21" s="72">
        <v>-24467186417.431602</v>
      </c>
      <c r="AJ21" s="71">
        <f t="shared" si="9"/>
        <v>-100</v>
      </c>
      <c r="AK21" s="72">
        <v>0</v>
      </c>
      <c r="AL21" s="72">
        <v>0</v>
      </c>
      <c r="AM21" s="71">
        <f t="shared" si="10"/>
        <v>0</v>
      </c>
      <c r="AN21" s="51">
        <v>0</v>
      </c>
      <c r="AO21" s="72">
        <v>0</v>
      </c>
      <c r="AP21" s="71">
        <f t="shared" si="11"/>
        <v>0</v>
      </c>
      <c r="AQ21" s="51">
        <v>0</v>
      </c>
      <c r="AR21" s="72">
        <f t="shared" si="12"/>
        <v>0</v>
      </c>
      <c r="AS21" s="71">
        <f t="shared" si="13"/>
        <v>0</v>
      </c>
    </row>
    <row r="22" spans="1:45" s="50" customFormat="1" ht="90" x14ac:dyDescent="0.25">
      <c r="A22" s="47" t="s">
        <v>232</v>
      </c>
      <c r="B22" s="48" t="s">
        <v>157</v>
      </c>
      <c r="C22" s="1">
        <v>77325030</v>
      </c>
      <c r="D22" s="1">
        <v>590813598</v>
      </c>
      <c r="E22" s="49">
        <v>513488568</v>
      </c>
      <c r="F22" s="72">
        <v>664.06513906299165</v>
      </c>
      <c r="G22" s="1">
        <v>574357546</v>
      </c>
      <c r="H22" s="1">
        <v>-16456052</v>
      </c>
      <c r="I22" s="71">
        <f t="shared" si="0"/>
        <v>-2.7853204556744138</v>
      </c>
      <c r="J22" s="75">
        <v>131478774</v>
      </c>
      <c r="K22" s="75">
        <v>-442878772</v>
      </c>
      <c r="L22" s="71">
        <f t="shared" si="1"/>
        <v>-77.108549384323751</v>
      </c>
      <c r="M22" s="75">
        <v>76738975</v>
      </c>
      <c r="N22" s="75">
        <v>-54739799</v>
      </c>
      <c r="O22" s="71">
        <f t="shared" si="2"/>
        <v>-41.633943894244105</v>
      </c>
      <c r="P22" s="75">
        <v>139911004</v>
      </c>
      <c r="Q22" s="75">
        <v>63172029</v>
      </c>
      <c r="R22" s="71">
        <f t="shared" si="3"/>
        <v>82.32065778830119</v>
      </c>
      <c r="S22" s="75">
        <v>396609411</v>
      </c>
      <c r="T22" s="75">
        <v>256698407</v>
      </c>
      <c r="U22" s="71">
        <f t="shared" si="4"/>
        <v>183.47263593362536</v>
      </c>
      <c r="V22" s="75">
        <v>778453107</v>
      </c>
      <c r="W22" s="75">
        <v>381843696</v>
      </c>
      <c r="X22" s="71">
        <f t="shared" si="5"/>
        <v>96.277013456949973</v>
      </c>
      <c r="Y22" s="75">
        <v>1188387969</v>
      </c>
      <c r="Z22" s="75">
        <v>409934862</v>
      </c>
      <c r="AA22" s="71">
        <f t="shared" si="6"/>
        <v>52.660187018818085</v>
      </c>
      <c r="AB22" s="75">
        <v>13803</v>
      </c>
      <c r="AC22" s="75">
        <v>-1188374166</v>
      </c>
      <c r="AD22" s="71">
        <f t="shared" si="7"/>
        <v>-99.998838510624466</v>
      </c>
      <c r="AE22" s="72">
        <v>14523.933999999999</v>
      </c>
      <c r="AF22" s="72">
        <v>720.93399999999929</v>
      </c>
      <c r="AG22" s="71">
        <f t="shared" si="8"/>
        <v>5.2230239802941334</v>
      </c>
      <c r="AH22" s="72">
        <v>376932633.68199998</v>
      </c>
      <c r="AI22" s="72">
        <v>376918109.74799997</v>
      </c>
      <c r="AJ22" s="71">
        <f t="shared" si="9"/>
        <v>2595151.6286703036</v>
      </c>
      <c r="AK22" s="72">
        <v>223898201.47898999</v>
      </c>
      <c r="AL22" s="72">
        <v>-153034432.20300999</v>
      </c>
      <c r="AM22" s="71">
        <f t="shared" si="10"/>
        <v>-40.599942410960843</v>
      </c>
      <c r="AN22" s="51">
        <v>0</v>
      </c>
      <c r="AO22" s="72">
        <v>-223898201.47898999</v>
      </c>
      <c r="AP22" s="71">
        <f t="shared" si="11"/>
        <v>-100</v>
      </c>
      <c r="AQ22" s="51">
        <v>3000000</v>
      </c>
      <c r="AR22" s="72">
        <f t="shared" si="12"/>
        <v>3000000</v>
      </c>
      <c r="AS22" s="71">
        <f t="shared" si="13"/>
        <v>0</v>
      </c>
    </row>
    <row r="23" spans="1:45" s="50" customFormat="1" ht="30" x14ac:dyDescent="0.25">
      <c r="A23" s="47" t="s">
        <v>233</v>
      </c>
      <c r="B23" s="48" t="s">
        <v>156</v>
      </c>
      <c r="C23" s="1">
        <v>530459133.00000006</v>
      </c>
      <c r="D23" s="1">
        <v>154031158</v>
      </c>
      <c r="E23" s="49">
        <v>-376427975.00000006</v>
      </c>
      <c r="F23" s="72">
        <v>-70.962672066954497</v>
      </c>
      <c r="G23" s="1">
        <v>48707330</v>
      </c>
      <c r="H23" s="1">
        <v>-105323828</v>
      </c>
      <c r="I23" s="71">
        <f t="shared" si="0"/>
        <v>-68.378261494339995</v>
      </c>
      <c r="J23" s="75">
        <v>31200365</v>
      </c>
      <c r="K23" s="75">
        <v>-17506965</v>
      </c>
      <c r="L23" s="71">
        <f t="shared" si="1"/>
        <v>-35.94318350030683</v>
      </c>
      <c r="M23" s="75">
        <v>38273060</v>
      </c>
      <c r="N23" s="75">
        <v>7072695</v>
      </c>
      <c r="O23" s="71">
        <f t="shared" si="2"/>
        <v>22.668629036871842</v>
      </c>
      <c r="P23" s="75">
        <v>37899502</v>
      </c>
      <c r="Q23" s="75">
        <v>-373558</v>
      </c>
      <c r="R23" s="71">
        <f t="shared" si="3"/>
        <v>-0.97603379505061783</v>
      </c>
      <c r="S23" s="75">
        <v>39123833</v>
      </c>
      <c r="T23" s="75">
        <v>1224331</v>
      </c>
      <c r="U23" s="71">
        <f t="shared" si="4"/>
        <v>3.2304672499390628</v>
      </c>
      <c r="V23" s="75">
        <v>37152727</v>
      </c>
      <c r="W23" s="75">
        <v>-1971106</v>
      </c>
      <c r="X23" s="71">
        <f t="shared" si="5"/>
        <v>-5.0381208814586245</v>
      </c>
      <c r="Y23" s="75">
        <v>58277654</v>
      </c>
      <c r="Z23" s="75">
        <v>21124927</v>
      </c>
      <c r="AA23" s="71">
        <f t="shared" si="6"/>
        <v>56.859694309922389</v>
      </c>
      <c r="AB23" s="75">
        <v>26230625</v>
      </c>
      <c r="AC23" s="75">
        <v>-32047029</v>
      </c>
      <c r="AD23" s="71">
        <f t="shared" si="7"/>
        <v>-54.990252352985934</v>
      </c>
      <c r="AE23" s="72">
        <v>131871429.52397001</v>
      </c>
      <c r="AF23" s="72">
        <v>105640804.52397001</v>
      </c>
      <c r="AG23" s="71">
        <f t="shared" si="8"/>
        <v>402.73841940087209</v>
      </c>
      <c r="AH23" s="72">
        <v>567326024.49099004</v>
      </c>
      <c r="AI23" s="72">
        <v>435454594.96702003</v>
      </c>
      <c r="AJ23" s="71">
        <f t="shared" si="9"/>
        <v>330.21147684447322</v>
      </c>
      <c r="AK23" s="72">
        <v>559049916.72615004</v>
      </c>
      <c r="AL23" s="72">
        <v>-8276107.7648400068</v>
      </c>
      <c r="AM23" s="71">
        <f t="shared" si="10"/>
        <v>-1.458792194887482</v>
      </c>
      <c r="AN23" s="51">
        <v>0</v>
      </c>
      <c r="AO23" s="72">
        <v>-559049916.72615004</v>
      </c>
      <c r="AP23" s="71">
        <f t="shared" si="11"/>
        <v>-100</v>
      </c>
      <c r="AQ23" s="51">
        <v>717808474.10516</v>
      </c>
      <c r="AR23" s="72">
        <f t="shared" si="12"/>
        <v>717808474.10516</v>
      </c>
      <c r="AS23" s="71">
        <f t="shared" si="13"/>
        <v>0</v>
      </c>
    </row>
    <row r="24" spans="1:45" s="50" customFormat="1" ht="30" x14ac:dyDescent="0.25">
      <c r="A24" s="47" t="s">
        <v>234</v>
      </c>
      <c r="B24" s="48" t="s">
        <v>155</v>
      </c>
      <c r="C24" s="1">
        <v>-3491339</v>
      </c>
      <c r="D24" s="1">
        <v>-1248201</v>
      </c>
      <c r="E24" s="49">
        <v>2243138</v>
      </c>
      <c r="F24" s="72">
        <v>-64.248645004108738</v>
      </c>
      <c r="G24" s="1">
        <v>9222</v>
      </c>
      <c r="H24" s="1">
        <v>1257423</v>
      </c>
      <c r="I24" s="71">
        <f t="shared" si="0"/>
        <v>-100.73882331451425</v>
      </c>
      <c r="J24" s="75">
        <v>1096927</v>
      </c>
      <c r="K24" s="75">
        <v>1087705</v>
      </c>
      <c r="L24" s="71">
        <f t="shared" si="1"/>
        <v>11794.675775319887</v>
      </c>
      <c r="M24" s="75">
        <v>197979</v>
      </c>
      <c r="N24" s="75">
        <v>-898948</v>
      </c>
      <c r="O24" s="71">
        <f t="shared" si="2"/>
        <v>-81.951488111788663</v>
      </c>
      <c r="P24" s="75">
        <v>1435273</v>
      </c>
      <c r="Q24" s="75">
        <v>1237294</v>
      </c>
      <c r="R24" s="71">
        <f t="shared" si="3"/>
        <v>624.96224347026703</v>
      </c>
      <c r="S24" s="75">
        <v>0</v>
      </c>
      <c r="T24" s="75">
        <v>-1435273</v>
      </c>
      <c r="U24" s="71">
        <f t="shared" si="4"/>
        <v>-100</v>
      </c>
      <c r="V24" s="75">
        <v>18428365</v>
      </c>
      <c r="W24" s="75">
        <v>18428365</v>
      </c>
      <c r="X24" s="71">
        <f t="shared" si="5"/>
        <v>0</v>
      </c>
      <c r="Y24" s="75">
        <v>29341302</v>
      </c>
      <c r="Z24" s="75">
        <v>10912937</v>
      </c>
      <c r="AA24" s="71">
        <f t="shared" si="6"/>
        <v>59.218150932000746</v>
      </c>
      <c r="AB24" s="75">
        <v>67405150</v>
      </c>
      <c r="AC24" s="75">
        <v>38063848</v>
      </c>
      <c r="AD24" s="71">
        <f t="shared" si="7"/>
        <v>129.72787642484306</v>
      </c>
      <c r="AE24" s="72">
        <v>49519466.067000002</v>
      </c>
      <c r="AF24" s="72">
        <v>-17885683.932999998</v>
      </c>
      <c r="AG24" s="71">
        <f t="shared" si="8"/>
        <v>-26.534595550933421</v>
      </c>
      <c r="AH24" s="72">
        <v>0</v>
      </c>
      <c r="AI24" s="72">
        <v>-49519466.067000002</v>
      </c>
      <c r="AJ24" s="71">
        <f t="shared" si="9"/>
        <v>-100</v>
      </c>
      <c r="AK24" s="72">
        <v>0</v>
      </c>
      <c r="AL24" s="72">
        <v>0</v>
      </c>
      <c r="AM24" s="71">
        <f t="shared" si="10"/>
        <v>0</v>
      </c>
      <c r="AN24" s="51">
        <v>0</v>
      </c>
      <c r="AO24" s="72">
        <v>0</v>
      </c>
      <c r="AP24" s="71">
        <f t="shared" si="11"/>
        <v>0</v>
      </c>
      <c r="AQ24" s="51">
        <v>0</v>
      </c>
      <c r="AR24" s="72">
        <f t="shared" si="12"/>
        <v>0</v>
      </c>
      <c r="AS24" s="71">
        <f t="shared" si="13"/>
        <v>0</v>
      </c>
    </row>
    <row r="25" spans="1:45" s="50" customFormat="1" ht="30" x14ac:dyDescent="0.25">
      <c r="A25" s="47" t="s">
        <v>235</v>
      </c>
      <c r="B25" s="48" t="s">
        <v>154</v>
      </c>
      <c r="C25" s="1">
        <v>260000</v>
      </c>
      <c r="D25" s="1">
        <v>32673196</v>
      </c>
      <c r="E25" s="49">
        <v>32413196</v>
      </c>
      <c r="F25" s="72">
        <v>12466.613846153847</v>
      </c>
      <c r="G25" s="1">
        <v>0</v>
      </c>
      <c r="H25" s="1">
        <v>-32673196</v>
      </c>
      <c r="I25" s="71">
        <f t="shared" si="0"/>
        <v>-100</v>
      </c>
      <c r="J25" s="75">
        <v>0</v>
      </c>
      <c r="K25" s="75">
        <v>0</v>
      </c>
      <c r="L25" s="71">
        <f t="shared" si="1"/>
        <v>0</v>
      </c>
      <c r="M25" s="75">
        <v>0</v>
      </c>
      <c r="N25" s="75">
        <v>0</v>
      </c>
      <c r="O25" s="71">
        <f t="shared" si="2"/>
        <v>0</v>
      </c>
      <c r="P25" s="75">
        <v>0</v>
      </c>
      <c r="Q25" s="75">
        <v>0</v>
      </c>
      <c r="R25" s="71">
        <f t="shared" si="3"/>
        <v>0</v>
      </c>
      <c r="S25" s="75">
        <v>0</v>
      </c>
      <c r="T25" s="75">
        <v>0</v>
      </c>
      <c r="U25" s="71">
        <f t="shared" si="4"/>
        <v>0</v>
      </c>
      <c r="V25" s="75">
        <v>0</v>
      </c>
      <c r="W25" s="75">
        <v>0</v>
      </c>
      <c r="X25" s="71">
        <f t="shared" si="5"/>
        <v>0</v>
      </c>
      <c r="Y25" s="75">
        <v>0</v>
      </c>
      <c r="Z25" s="75">
        <v>0</v>
      </c>
      <c r="AA25" s="71">
        <f t="shared" si="6"/>
        <v>0</v>
      </c>
      <c r="AB25" s="75">
        <v>12269743</v>
      </c>
      <c r="AC25" s="75">
        <v>12269743</v>
      </c>
      <c r="AD25" s="71">
        <f t="shared" si="7"/>
        <v>0</v>
      </c>
      <c r="AE25" s="72">
        <v>15315625</v>
      </c>
      <c r="AF25" s="72">
        <v>3045882</v>
      </c>
      <c r="AG25" s="71">
        <f t="shared" si="8"/>
        <v>24.824334136419974</v>
      </c>
      <c r="AH25" s="72">
        <v>340733241.35343999</v>
      </c>
      <c r="AI25" s="72">
        <v>325417616.35343999</v>
      </c>
      <c r="AJ25" s="71">
        <f t="shared" si="9"/>
        <v>2124.7426491144824</v>
      </c>
      <c r="AK25" s="72">
        <v>850337524.12436998</v>
      </c>
      <c r="AL25" s="72">
        <v>509604282.77092999</v>
      </c>
      <c r="AM25" s="71">
        <f t="shared" si="10"/>
        <v>149.56107033957434</v>
      </c>
      <c r="AN25" s="51">
        <v>0</v>
      </c>
      <c r="AO25" s="72">
        <v>-850337524.12436998</v>
      </c>
      <c r="AP25" s="71">
        <f t="shared" si="11"/>
        <v>-100</v>
      </c>
      <c r="AQ25" s="51">
        <v>293777805.55599999</v>
      </c>
      <c r="AR25" s="72">
        <f t="shared" si="12"/>
        <v>293777805.55599999</v>
      </c>
      <c r="AS25" s="71">
        <f t="shared" si="13"/>
        <v>0</v>
      </c>
    </row>
    <row r="26" spans="1:45" s="50" customFormat="1" ht="60" x14ac:dyDescent="0.25">
      <c r="A26" s="47" t="s">
        <v>438</v>
      </c>
      <c r="B26" s="48" t="s">
        <v>439</v>
      </c>
      <c r="C26" s="1">
        <v>0</v>
      </c>
      <c r="D26" s="1">
        <v>0</v>
      </c>
      <c r="E26" s="49">
        <v>0</v>
      </c>
      <c r="F26" s="72">
        <v>0</v>
      </c>
      <c r="G26" s="1">
        <v>0</v>
      </c>
      <c r="H26" s="1">
        <v>0</v>
      </c>
      <c r="I26" s="71">
        <f t="shared" si="0"/>
        <v>0</v>
      </c>
      <c r="J26" s="75">
        <v>0</v>
      </c>
      <c r="K26" s="75">
        <v>0</v>
      </c>
      <c r="L26" s="71">
        <f t="shared" si="1"/>
        <v>0</v>
      </c>
      <c r="M26" s="75">
        <v>0</v>
      </c>
      <c r="N26" s="75">
        <v>0</v>
      </c>
      <c r="O26" s="71">
        <f t="shared" si="2"/>
        <v>0</v>
      </c>
      <c r="P26" s="75">
        <v>0</v>
      </c>
      <c r="Q26" s="75">
        <v>0</v>
      </c>
      <c r="R26" s="71">
        <f t="shared" si="3"/>
        <v>0</v>
      </c>
      <c r="S26" s="75">
        <v>0</v>
      </c>
      <c r="T26" s="75">
        <v>0</v>
      </c>
      <c r="U26" s="71">
        <f t="shared" si="4"/>
        <v>0</v>
      </c>
      <c r="V26" s="75">
        <v>0</v>
      </c>
      <c r="W26" s="75">
        <v>0</v>
      </c>
      <c r="X26" s="71">
        <f t="shared" si="5"/>
        <v>0</v>
      </c>
      <c r="Y26" s="75">
        <v>0</v>
      </c>
      <c r="Z26" s="75">
        <v>0</v>
      </c>
      <c r="AA26" s="71">
        <f t="shared" si="6"/>
        <v>0</v>
      </c>
      <c r="AB26" s="75">
        <v>0</v>
      </c>
      <c r="AC26" s="75">
        <v>0</v>
      </c>
      <c r="AD26" s="71">
        <f t="shared" si="7"/>
        <v>0</v>
      </c>
      <c r="AE26" s="72">
        <v>0</v>
      </c>
      <c r="AF26" s="72">
        <v>0</v>
      </c>
      <c r="AG26" s="71">
        <f t="shared" si="8"/>
        <v>0</v>
      </c>
      <c r="AH26" s="72">
        <v>41792527759.633293</v>
      </c>
      <c r="AI26" s="72">
        <v>41792527759.633293</v>
      </c>
      <c r="AJ26" s="71">
        <f t="shared" si="9"/>
        <v>0</v>
      </c>
      <c r="AK26" s="72">
        <v>35824850276.129501</v>
      </c>
      <c r="AL26" s="72">
        <v>-5967677483.5037918</v>
      </c>
      <c r="AM26" s="71">
        <f t="shared" si="10"/>
        <v>-14.279292982292095</v>
      </c>
      <c r="AN26" s="72">
        <v>37198393615.086601</v>
      </c>
      <c r="AO26" s="72">
        <v>1373543338.9570999</v>
      </c>
      <c r="AP26" s="71">
        <f t="shared" si="11"/>
        <v>3.8340518616830264</v>
      </c>
      <c r="AQ26" s="72">
        <v>39439373436.1791</v>
      </c>
      <c r="AR26" s="72">
        <f t="shared" si="12"/>
        <v>2240979821.0924988</v>
      </c>
      <c r="AS26" s="71">
        <f t="shared" si="13"/>
        <v>6.0243994519796189</v>
      </c>
    </row>
    <row r="27" spans="1:45" s="50" customFormat="1" ht="75" x14ac:dyDescent="0.25">
      <c r="A27" s="47" t="s">
        <v>440</v>
      </c>
      <c r="B27" s="48" t="s">
        <v>441</v>
      </c>
      <c r="C27" s="1">
        <v>0</v>
      </c>
      <c r="D27" s="1">
        <v>0</v>
      </c>
      <c r="E27" s="49">
        <v>0</v>
      </c>
      <c r="F27" s="72">
        <v>0</v>
      </c>
      <c r="G27" s="1">
        <v>0</v>
      </c>
      <c r="H27" s="1">
        <v>0</v>
      </c>
      <c r="I27" s="71">
        <f t="shared" si="0"/>
        <v>0</v>
      </c>
      <c r="J27" s="75">
        <v>0</v>
      </c>
      <c r="K27" s="75">
        <v>0</v>
      </c>
      <c r="L27" s="71">
        <f t="shared" si="1"/>
        <v>0</v>
      </c>
      <c r="M27" s="75">
        <v>0</v>
      </c>
      <c r="N27" s="75">
        <v>0</v>
      </c>
      <c r="O27" s="71">
        <f t="shared" si="2"/>
        <v>0</v>
      </c>
      <c r="P27" s="75">
        <v>0</v>
      </c>
      <c r="Q27" s="75">
        <v>0</v>
      </c>
      <c r="R27" s="71">
        <f t="shared" si="3"/>
        <v>0</v>
      </c>
      <c r="S27" s="75">
        <v>0</v>
      </c>
      <c r="T27" s="75">
        <v>0</v>
      </c>
      <c r="U27" s="71">
        <f t="shared" si="4"/>
        <v>0</v>
      </c>
      <c r="V27" s="75">
        <v>0</v>
      </c>
      <c r="W27" s="75">
        <v>0</v>
      </c>
      <c r="X27" s="71">
        <f t="shared" si="5"/>
        <v>0</v>
      </c>
      <c r="Y27" s="75">
        <v>0</v>
      </c>
      <c r="Z27" s="75">
        <v>0</v>
      </c>
      <c r="AA27" s="71">
        <f t="shared" si="6"/>
        <v>0</v>
      </c>
      <c r="AB27" s="75">
        <v>0</v>
      </c>
      <c r="AC27" s="75">
        <v>0</v>
      </c>
      <c r="AD27" s="71">
        <f t="shared" si="7"/>
        <v>0</v>
      </c>
      <c r="AE27" s="72">
        <v>0</v>
      </c>
      <c r="AF27" s="72">
        <v>0</v>
      </c>
      <c r="AG27" s="71">
        <f t="shared" si="8"/>
        <v>0</v>
      </c>
      <c r="AH27" s="72">
        <v>1668734067.34338</v>
      </c>
      <c r="AI27" s="72">
        <v>1668734067.34338</v>
      </c>
      <c r="AJ27" s="71">
        <f t="shared" si="9"/>
        <v>0</v>
      </c>
      <c r="AK27" s="72">
        <v>2130563818.0662401</v>
      </c>
      <c r="AL27" s="72">
        <v>461829750.7228601</v>
      </c>
      <c r="AM27" s="71">
        <f t="shared" si="10"/>
        <v>27.675455290374206</v>
      </c>
      <c r="AN27" s="72">
        <v>2519360589.3986497</v>
      </c>
      <c r="AO27" s="72">
        <v>388796771.33240962</v>
      </c>
      <c r="AP27" s="71">
        <f t="shared" si="11"/>
        <v>18.248539097284237</v>
      </c>
      <c r="AQ27" s="72">
        <v>2896734411.1226602</v>
      </c>
      <c r="AR27" s="72">
        <f t="shared" si="12"/>
        <v>377373821.72401047</v>
      </c>
      <c r="AS27" s="71">
        <f t="shared" si="13"/>
        <v>14.978952330681908</v>
      </c>
    </row>
    <row r="28" spans="1:45" s="50" customFormat="1" ht="30" x14ac:dyDescent="0.25">
      <c r="A28" s="47" t="s">
        <v>442</v>
      </c>
      <c r="B28" s="48" t="s">
        <v>443</v>
      </c>
      <c r="C28" s="1">
        <v>0</v>
      </c>
      <c r="D28" s="1">
        <v>0</v>
      </c>
      <c r="E28" s="49">
        <v>0</v>
      </c>
      <c r="F28" s="72">
        <v>0</v>
      </c>
      <c r="G28" s="1">
        <v>0</v>
      </c>
      <c r="H28" s="1">
        <v>0</v>
      </c>
      <c r="I28" s="71">
        <f t="shared" si="0"/>
        <v>0</v>
      </c>
      <c r="J28" s="75">
        <v>0</v>
      </c>
      <c r="K28" s="75">
        <v>0</v>
      </c>
      <c r="L28" s="71">
        <f t="shared" si="1"/>
        <v>0</v>
      </c>
      <c r="M28" s="75">
        <v>0</v>
      </c>
      <c r="N28" s="75">
        <v>0</v>
      </c>
      <c r="O28" s="71">
        <f t="shared" si="2"/>
        <v>0</v>
      </c>
      <c r="P28" s="75">
        <v>0</v>
      </c>
      <c r="Q28" s="75">
        <v>0</v>
      </c>
      <c r="R28" s="71">
        <f t="shared" si="3"/>
        <v>0</v>
      </c>
      <c r="S28" s="75">
        <v>0</v>
      </c>
      <c r="T28" s="75">
        <v>0</v>
      </c>
      <c r="U28" s="71">
        <f t="shared" si="4"/>
        <v>0</v>
      </c>
      <c r="V28" s="75">
        <v>0</v>
      </c>
      <c r="W28" s="75">
        <v>0</v>
      </c>
      <c r="X28" s="71">
        <f t="shared" si="5"/>
        <v>0</v>
      </c>
      <c r="Y28" s="75">
        <v>0</v>
      </c>
      <c r="Z28" s="75">
        <v>0</v>
      </c>
      <c r="AA28" s="71">
        <f t="shared" si="6"/>
        <v>0</v>
      </c>
      <c r="AB28" s="75">
        <v>0</v>
      </c>
      <c r="AC28" s="75">
        <v>0</v>
      </c>
      <c r="AD28" s="71">
        <f t="shared" si="7"/>
        <v>0</v>
      </c>
      <c r="AE28" s="72">
        <v>0</v>
      </c>
      <c r="AF28" s="72">
        <v>0</v>
      </c>
      <c r="AG28" s="71">
        <f t="shared" si="8"/>
        <v>0</v>
      </c>
      <c r="AH28" s="72">
        <v>1665462843.4572401</v>
      </c>
      <c r="AI28" s="72">
        <v>1665462843.4572401</v>
      </c>
      <c r="AJ28" s="71">
        <f t="shared" si="9"/>
        <v>0</v>
      </c>
      <c r="AK28" s="72">
        <v>4267852424.6880603</v>
      </c>
      <c r="AL28" s="72">
        <v>2602389581.2308202</v>
      </c>
      <c r="AM28" s="71">
        <f t="shared" si="10"/>
        <v>156.2562378052618</v>
      </c>
      <c r="AN28" s="72">
        <v>4692091244.8380194</v>
      </c>
      <c r="AO28" s="72">
        <v>424238820.14995909</v>
      </c>
      <c r="AP28" s="71">
        <f t="shared" si="11"/>
        <v>9.9403348085768677</v>
      </c>
      <c r="AQ28" s="72">
        <v>4450155882.6136599</v>
      </c>
      <c r="AR28" s="72">
        <f t="shared" si="12"/>
        <v>-241935362.22435951</v>
      </c>
      <c r="AS28" s="71">
        <f t="shared" si="13"/>
        <v>-5.1562373705013407</v>
      </c>
    </row>
    <row r="29" spans="1:45" s="50" customFormat="1" ht="30" x14ac:dyDescent="0.25">
      <c r="A29" s="47" t="s">
        <v>444</v>
      </c>
      <c r="B29" s="48" t="s">
        <v>445</v>
      </c>
      <c r="C29" s="1">
        <v>0</v>
      </c>
      <c r="D29" s="1">
        <v>0</v>
      </c>
      <c r="E29" s="49">
        <v>0</v>
      </c>
      <c r="F29" s="72">
        <v>0</v>
      </c>
      <c r="G29" s="1">
        <v>0</v>
      </c>
      <c r="H29" s="1">
        <v>0</v>
      </c>
      <c r="I29" s="71">
        <f t="shared" si="0"/>
        <v>0</v>
      </c>
      <c r="J29" s="75">
        <v>0</v>
      </c>
      <c r="K29" s="75">
        <v>0</v>
      </c>
      <c r="L29" s="71">
        <f t="shared" si="1"/>
        <v>0</v>
      </c>
      <c r="M29" s="75">
        <v>0</v>
      </c>
      <c r="N29" s="75">
        <v>0</v>
      </c>
      <c r="O29" s="71">
        <f t="shared" si="2"/>
        <v>0</v>
      </c>
      <c r="P29" s="75">
        <v>0</v>
      </c>
      <c r="Q29" s="75">
        <v>0</v>
      </c>
      <c r="R29" s="71">
        <f t="shared" si="3"/>
        <v>0</v>
      </c>
      <c r="S29" s="75">
        <v>0</v>
      </c>
      <c r="T29" s="75">
        <v>0</v>
      </c>
      <c r="U29" s="71">
        <f t="shared" si="4"/>
        <v>0</v>
      </c>
      <c r="V29" s="75">
        <v>0</v>
      </c>
      <c r="W29" s="75">
        <v>0</v>
      </c>
      <c r="X29" s="71">
        <f t="shared" si="5"/>
        <v>0</v>
      </c>
      <c r="Y29" s="75">
        <v>0</v>
      </c>
      <c r="Z29" s="75">
        <v>0</v>
      </c>
      <c r="AA29" s="71">
        <f t="shared" si="6"/>
        <v>0</v>
      </c>
      <c r="AB29" s="75">
        <v>0</v>
      </c>
      <c r="AC29" s="75">
        <v>0</v>
      </c>
      <c r="AD29" s="71">
        <f t="shared" si="7"/>
        <v>0</v>
      </c>
      <c r="AE29" s="72">
        <v>0</v>
      </c>
      <c r="AF29" s="72">
        <v>0</v>
      </c>
      <c r="AG29" s="71">
        <f t="shared" si="8"/>
        <v>0</v>
      </c>
      <c r="AH29" s="72">
        <v>8761878635.9061909</v>
      </c>
      <c r="AI29" s="72">
        <v>8761878635.9061909</v>
      </c>
      <c r="AJ29" s="71">
        <f t="shared" si="9"/>
        <v>0</v>
      </c>
      <c r="AK29" s="72">
        <v>9192150433.7438908</v>
      </c>
      <c r="AL29" s="72">
        <v>430271797.83769989</v>
      </c>
      <c r="AM29" s="71">
        <f t="shared" si="10"/>
        <v>4.9107253788524918</v>
      </c>
      <c r="AN29" s="72">
        <v>10378681041.099199</v>
      </c>
      <c r="AO29" s="72">
        <v>1186530607.3553085</v>
      </c>
      <c r="AP29" s="71">
        <f t="shared" si="11"/>
        <v>12.9080851744943</v>
      </c>
      <c r="AQ29" s="72">
        <v>11602831107.192699</v>
      </c>
      <c r="AR29" s="72">
        <f t="shared" si="12"/>
        <v>1224150066.0935001</v>
      </c>
      <c r="AS29" s="71">
        <f t="shared" si="13"/>
        <v>11.794851978261114</v>
      </c>
    </row>
    <row r="30" spans="1:45" s="50" customFormat="1" ht="30" x14ac:dyDescent="0.25">
      <c r="A30" s="47" t="s">
        <v>446</v>
      </c>
      <c r="B30" s="48" t="s">
        <v>447</v>
      </c>
      <c r="C30" s="1">
        <v>0</v>
      </c>
      <c r="D30" s="1">
        <v>0</v>
      </c>
      <c r="E30" s="49">
        <v>0</v>
      </c>
      <c r="F30" s="72">
        <v>0</v>
      </c>
      <c r="G30" s="1">
        <v>0</v>
      </c>
      <c r="H30" s="1">
        <v>0</v>
      </c>
      <c r="I30" s="71">
        <f t="shared" si="0"/>
        <v>0</v>
      </c>
      <c r="J30" s="75">
        <v>0</v>
      </c>
      <c r="K30" s="75">
        <v>0</v>
      </c>
      <c r="L30" s="71">
        <f t="shared" si="1"/>
        <v>0</v>
      </c>
      <c r="M30" s="75">
        <v>0</v>
      </c>
      <c r="N30" s="75">
        <v>0</v>
      </c>
      <c r="O30" s="71">
        <f t="shared" si="2"/>
        <v>0</v>
      </c>
      <c r="P30" s="75">
        <v>0</v>
      </c>
      <c r="Q30" s="75">
        <v>0</v>
      </c>
      <c r="R30" s="71">
        <f t="shared" si="3"/>
        <v>0</v>
      </c>
      <c r="S30" s="75">
        <v>0</v>
      </c>
      <c r="T30" s="75">
        <v>0</v>
      </c>
      <c r="U30" s="71">
        <f t="shared" si="4"/>
        <v>0</v>
      </c>
      <c r="V30" s="75">
        <v>0</v>
      </c>
      <c r="W30" s="75">
        <v>0</v>
      </c>
      <c r="X30" s="71">
        <f t="shared" si="5"/>
        <v>0</v>
      </c>
      <c r="Y30" s="75">
        <v>0</v>
      </c>
      <c r="Z30" s="75">
        <v>0</v>
      </c>
      <c r="AA30" s="71">
        <f t="shared" si="6"/>
        <v>0</v>
      </c>
      <c r="AB30" s="75">
        <v>0</v>
      </c>
      <c r="AC30" s="75">
        <v>0</v>
      </c>
      <c r="AD30" s="71">
        <f t="shared" si="7"/>
        <v>0</v>
      </c>
      <c r="AE30" s="72">
        <v>0</v>
      </c>
      <c r="AF30" s="72">
        <v>0</v>
      </c>
      <c r="AG30" s="71">
        <f t="shared" si="8"/>
        <v>0</v>
      </c>
      <c r="AH30" s="72">
        <v>1809172427.1459999</v>
      </c>
      <c r="AI30" s="72">
        <v>1809172427.1459999</v>
      </c>
      <c r="AJ30" s="71">
        <f t="shared" si="9"/>
        <v>0</v>
      </c>
      <c r="AK30" s="72">
        <v>1977952157.71</v>
      </c>
      <c r="AL30" s="72">
        <v>168779730.56400013</v>
      </c>
      <c r="AM30" s="71">
        <f t="shared" si="10"/>
        <v>9.3291124732789008</v>
      </c>
      <c r="AN30" s="72">
        <v>412106398.926</v>
      </c>
      <c r="AO30" s="72">
        <v>-1565845758.7839999</v>
      </c>
      <c r="AP30" s="71">
        <f t="shared" si="11"/>
        <v>-79.164996619376197</v>
      </c>
      <c r="AQ30" s="72">
        <v>449828343.94300002</v>
      </c>
      <c r="AR30" s="72">
        <f t="shared" si="12"/>
        <v>37721945.01700002</v>
      </c>
      <c r="AS30" s="71">
        <f t="shared" si="13"/>
        <v>9.15344802102274</v>
      </c>
    </row>
    <row r="31" spans="1:45" s="50" customFormat="1" ht="30" x14ac:dyDescent="0.25">
      <c r="A31" s="47" t="s">
        <v>448</v>
      </c>
      <c r="B31" s="48" t="s">
        <v>449</v>
      </c>
      <c r="C31" s="1">
        <v>0</v>
      </c>
      <c r="D31" s="1">
        <v>0</v>
      </c>
      <c r="E31" s="49">
        <v>0</v>
      </c>
      <c r="F31" s="72">
        <v>0</v>
      </c>
      <c r="G31" s="1">
        <v>0</v>
      </c>
      <c r="H31" s="1">
        <v>0</v>
      </c>
      <c r="I31" s="71">
        <f t="shared" si="0"/>
        <v>0</v>
      </c>
      <c r="J31" s="75">
        <v>0</v>
      </c>
      <c r="K31" s="75">
        <v>0</v>
      </c>
      <c r="L31" s="71">
        <f t="shared" si="1"/>
        <v>0</v>
      </c>
      <c r="M31" s="75">
        <v>0</v>
      </c>
      <c r="N31" s="75">
        <v>0</v>
      </c>
      <c r="O31" s="71">
        <f t="shared" si="2"/>
        <v>0</v>
      </c>
      <c r="P31" s="75">
        <v>0</v>
      </c>
      <c r="Q31" s="75">
        <v>0</v>
      </c>
      <c r="R31" s="71">
        <f t="shared" si="3"/>
        <v>0</v>
      </c>
      <c r="S31" s="75">
        <v>0</v>
      </c>
      <c r="T31" s="75">
        <v>0</v>
      </c>
      <c r="U31" s="71">
        <f t="shared" si="4"/>
        <v>0</v>
      </c>
      <c r="V31" s="75">
        <v>0</v>
      </c>
      <c r="W31" s="75">
        <v>0</v>
      </c>
      <c r="X31" s="71">
        <f t="shared" si="5"/>
        <v>0</v>
      </c>
      <c r="Y31" s="75">
        <v>0</v>
      </c>
      <c r="Z31" s="75">
        <v>0</v>
      </c>
      <c r="AA31" s="71">
        <f t="shared" si="6"/>
        <v>0</v>
      </c>
      <c r="AB31" s="75">
        <v>0</v>
      </c>
      <c r="AC31" s="75">
        <v>0</v>
      </c>
      <c r="AD31" s="71">
        <f t="shared" si="7"/>
        <v>0</v>
      </c>
      <c r="AE31" s="72">
        <v>0</v>
      </c>
      <c r="AF31" s="72">
        <v>0</v>
      </c>
      <c r="AG31" s="71">
        <f t="shared" si="8"/>
        <v>0</v>
      </c>
      <c r="AH31" s="72">
        <v>0</v>
      </c>
      <c r="AI31" s="72">
        <v>0</v>
      </c>
      <c r="AJ31" s="71">
        <f t="shared" si="9"/>
        <v>0</v>
      </c>
      <c r="AK31" s="72">
        <v>0</v>
      </c>
      <c r="AL31" s="72">
        <v>0</v>
      </c>
      <c r="AM31" s="71">
        <f t="shared" si="10"/>
        <v>0</v>
      </c>
      <c r="AN31" s="72">
        <v>0</v>
      </c>
      <c r="AO31" s="72">
        <v>0</v>
      </c>
      <c r="AP31" s="71">
        <f t="shared" si="11"/>
        <v>0</v>
      </c>
      <c r="AQ31" s="72">
        <v>1E-3</v>
      </c>
      <c r="AR31" s="72">
        <f t="shared" si="12"/>
        <v>1E-3</v>
      </c>
      <c r="AS31" s="71">
        <f t="shared" si="13"/>
        <v>0</v>
      </c>
    </row>
    <row r="32" spans="1:45" s="50" customFormat="1" ht="45" x14ac:dyDescent="0.25">
      <c r="A32" s="47" t="s">
        <v>450</v>
      </c>
      <c r="B32" s="48" t="s">
        <v>451</v>
      </c>
      <c r="C32" s="1">
        <v>0</v>
      </c>
      <c r="D32" s="1">
        <v>0</v>
      </c>
      <c r="E32" s="49">
        <v>0</v>
      </c>
      <c r="F32" s="72">
        <v>0</v>
      </c>
      <c r="G32" s="1">
        <v>0</v>
      </c>
      <c r="H32" s="1">
        <v>0</v>
      </c>
      <c r="I32" s="71">
        <f t="shared" si="0"/>
        <v>0</v>
      </c>
      <c r="J32" s="75">
        <v>0</v>
      </c>
      <c r="K32" s="75">
        <v>0</v>
      </c>
      <c r="L32" s="71">
        <f t="shared" si="1"/>
        <v>0</v>
      </c>
      <c r="M32" s="75">
        <v>0</v>
      </c>
      <c r="N32" s="75">
        <v>0</v>
      </c>
      <c r="O32" s="71">
        <f t="shared" si="2"/>
        <v>0</v>
      </c>
      <c r="P32" s="75">
        <v>0</v>
      </c>
      <c r="Q32" s="75">
        <v>0</v>
      </c>
      <c r="R32" s="71">
        <f t="shared" si="3"/>
        <v>0</v>
      </c>
      <c r="S32" s="75">
        <v>0</v>
      </c>
      <c r="T32" s="75">
        <v>0</v>
      </c>
      <c r="U32" s="71">
        <f t="shared" si="4"/>
        <v>0</v>
      </c>
      <c r="V32" s="75">
        <v>0</v>
      </c>
      <c r="W32" s="75">
        <v>0</v>
      </c>
      <c r="X32" s="71">
        <f t="shared" si="5"/>
        <v>0</v>
      </c>
      <c r="Y32" s="75">
        <v>0</v>
      </c>
      <c r="Z32" s="75">
        <v>0</v>
      </c>
      <c r="AA32" s="71">
        <f t="shared" si="6"/>
        <v>0</v>
      </c>
      <c r="AB32" s="75">
        <v>0</v>
      </c>
      <c r="AC32" s="75">
        <v>0</v>
      </c>
      <c r="AD32" s="71">
        <f t="shared" si="7"/>
        <v>0</v>
      </c>
      <c r="AE32" s="72">
        <v>0</v>
      </c>
      <c r="AF32" s="72">
        <v>0</v>
      </c>
      <c r="AG32" s="71">
        <f t="shared" si="8"/>
        <v>0</v>
      </c>
      <c r="AH32" s="72">
        <v>19180652002.369999</v>
      </c>
      <c r="AI32" s="72">
        <v>19180652002.369999</v>
      </c>
      <c r="AJ32" s="71">
        <f t="shared" si="9"/>
        <v>0</v>
      </c>
      <c r="AK32" s="72">
        <v>27729962058.5994</v>
      </c>
      <c r="AL32" s="72">
        <v>8549310056.2294006</v>
      </c>
      <c r="AM32" s="71">
        <f t="shared" si="10"/>
        <v>44.572572690297655</v>
      </c>
      <c r="AN32" s="72">
        <v>38747036433.120399</v>
      </c>
      <c r="AO32" s="72">
        <v>11017074374.521</v>
      </c>
      <c r="AP32" s="71">
        <f t="shared" si="11"/>
        <v>39.729857369582916</v>
      </c>
      <c r="AQ32" s="72">
        <v>34660924426.875801</v>
      </c>
      <c r="AR32" s="72">
        <f t="shared" si="12"/>
        <v>-4086112006.2445984</v>
      </c>
      <c r="AS32" s="71">
        <f t="shared" si="13"/>
        <v>-10.54561169677444</v>
      </c>
    </row>
    <row r="33" spans="1:45" s="50" customFormat="1" ht="30" x14ac:dyDescent="0.25">
      <c r="A33" s="47" t="s">
        <v>452</v>
      </c>
      <c r="B33" s="48" t="s">
        <v>453</v>
      </c>
      <c r="C33" s="1">
        <v>0</v>
      </c>
      <c r="D33" s="1">
        <v>0</v>
      </c>
      <c r="E33" s="49">
        <v>0</v>
      </c>
      <c r="F33" s="72">
        <v>0</v>
      </c>
      <c r="G33" s="1">
        <v>0</v>
      </c>
      <c r="H33" s="1">
        <v>0</v>
      </c>
      <c r="I33" s="71">
        <f t="shared" si="0"/>
        <v>0</v>
      </c>
      <c r="J33" s="75">
        <v>0</v>
      </c>
      <c r="K33" s="75">
        <v>0</v>
      </c>
      <c r="L33" s="71">
        <f t="shared" si="1"/>
        <v>0</v>
      </c>
      <c r="M33" s="75">
        <v>0</v>
      </c>
      <c r="N33" s="75">
        <v>0</v>
      </c>
      <c r="O33" s="71">
        <f t="shared" si="2"/>
        <v>0</v>
      </c>
      <c r="P33" s="75">
        <v>0</v>
      </c>
      <c r="Q33" s="75">
        <v>0</v>
      </c>
      <c r="R33" s="71">
        <f t="shared" si="3"/>
        <v>0</v>
      </c>
      <c r="S33" s="75">
        <v>0</v>
      </c>
      <c r="T33" s="75">
        <v>0</v>
      </c>
      <c r="U33" s="71">
        <f t="shared" si="4"/>
        <v>0</v>
      </c>
      <c r="V33" s="75">
        <v>0</v>
      </c>
      <c r="W33" s="75">
        <v>0</v>
      </c>
      <c r="X33" s="71">
        <f t="shared" si="5"/>
        <v>0</v>
      </c>
      <c r="Y33" s="75">
        <v>0</v>
      </c>
      <c r="Z33" s="75">
        <v>0</v>
      </c>
      <c r="AA33" s="71">
        <f t="shared" si="6"/>
        <v>0</v>
      </c>
      <c r="AB33" s="75">
        <v>0</v>
      </c>
      <c r="AC33" s="75">
        <v>0</v>
      </c>
      <c r="AD33" s="71">
        <f t="shared" si="7"/>
        <v>0</v>
      </c>
      <c r="AE33" s="72">
        <v>0</v>
      </c>
      <c r="AF33" s="72">
        <v>0</v>
      </c>
      <c r="AG33" s="71">
        <f t="shared" si="8"/>
        <v>0</v>
      </c>
      <c r="AH33" s="72">
        <v>279448202.49900001</v>
      </c>
      <c r="AI33" s="72">
        <v>279448202.49900001</v>
      </c>
      <c r="AJ33" s="71">
        <f t="shared" si="9"/>
        <v>0</v>
      </c>
      <c r="AK33" s="72">
        <v>306807456.58999997</v>
      </c>
      <c r="AL33" s="72">
        <v>27359254.090999961</v>
      </c>
      <c r="AM33" s="71">
        <f t="shared" si="10"/>
        <v>9.7904562800320267</v>
      </c>
      <c r="AN33" s="72">
        <v>107273093.65000001</v>
      </c>
      <c r="AO33" s="72">
        <v>-199534362.93999997</v>
      </c>
      <c r="AP33" s="71">
        <f t="shared" si="11"/>
        <v>-65.035695402490276</v>
      </c>
      <c r="AQ33" s="72">
        <v>97008697.046000004</v>
      </c>
      <c r="AR33" s="72">
        <f t="shared" si="12"/>
        <v>-10264396.604000002</v>
      </c>
      <c r="AS33" s="71">
        <f t="shared" si="13"/>
        <v>-9.5684726288305395</v>
      </c>
    </row>
    <row r="34" spans="1:45" s="50" customFormat="1" ht="30" x14ac:dyDescent="0.25">
      <c r="A34" s="47" t="s">
        <v>454</v>
      </c>
      <c r="B34" s="48" t="s">
        <v>455</v>
      </c>
      <c r="C34" s="1">
        <v>0</v>
      </c>
      <c r="D34" s="1">
        <v>0</v>
      </c>
      <c r="E34" s="49">
        <v>0</v>
      </c>
      <c r="F34" s="72">
        <v>0</v>
      </c>
      <c r="G34" s="1">
        <v>0</v>
      </c>
      <c r="H34" s="1">
        <v>0</v>
      </c>
      <c r="I34" s="71">
        <f t="shared" si="0"/>
        <v>0</v>
      </c>
      <c r="J34" s="75">
        <v>0</v>
      </c>
      <c r="K34" s="75">
        <v>0</v>
      </c>
      <c r="L34" s="71">
        <f t="shared" si="1"/>
        <v>0</v>
      </c>
      <c r="M34" s="75">
        <v>0</v>
      </c>
      <c r="N34" s="75">
        <v>0</v>
      </c>
      <c r="O34" s="71">
        <f t="shared" si="2"/>
        <v>0</v>
      </c>
      <c r="P34" s="75">
        <v>0</v>
      </c>
      <c r="Q34" s="75">
        <v>0</v>
      </c>
      <c r="R34" s="71">
        <f t="shared" si="3"/>
        <v>0</v>
      </c>
      <c r="S34" s="75">
        <v>0</v>
      </c>
      <c r="T34" s="75">
        <v>0</v>
      </c>
      <c r="U34" s="71">
        <f t="shared" si="4"/>
        <v>0</v>
      </c>
      <c r="V34" s="75">
        <v>0</v>
      </c>
      <c r="W34" s="75">
        <v>0</v>
      </c>
      <c r="X34" s="71">
        <f t="shared" si="5"/>
        <v>0</v>
      </c>
      <c r="Y34" s="75">
        <v>0</v>
      </c>
      <c r="Z34" s="75">
        <v>0</v>
      </c>
      <c r="AA34" s="71">
        <f t="shared" si="6"/>
        <v>0</v>
      </c>
      <c r="AB34" s="75">
        <v>0</v>
      </c>
      <c r="AC34" s="75">
        <v>0</v>
      </c>
      <c r="AD34" s="71">
        <f t="shared" si="7"/>
        <v>0</v>
      </c>
      <c r="AE34" s="72">
        <v>0</v>
      </c>
      <c r="AF34" s="72">
        <v>0</v>
      </c>
      <c r="AG34" s="71">
        <f t="shared" si="8"/>
        <v>0</v>
      </c>
      <c r="AH34" s="72">
        <v>1531.835</v>
      </c>
      <c r="AI34" s="72">
        <v>1531.835</v>
      </c>
      <c r="AJ34" s="71">
        <f t="shared" si="9"/>
        <v>0</v>
      </c>
      <c r="AK34" s="72">
        <v>1531.8340000000001</v>
      </c>
      <c r="AL34" s="72">
        <v>-9.9999999997635314E-4</v>
      </c>
      <c r="AM34" s="71">
        <f t="shared" si="10"/>
        <v>-6.5281182371231439E-5</v>
      </c>
      <c r="AN34" s="72">
        <v>1531.8340000000001</v>
      </c>
      <c r="AO34" s="72">
        <v>0</v>
      </c>
      <c r="AP34" s="71">
        <f t="shared" si="11"/>
        <v>0</v>
      </c>
      <c r="AQ34" s="72">
        <v>1531.835</v>
      </c>
      <c r="AR34" s="72">
        <f t="shared" si="12"/>
        <v>9.9999999997635314E-4</v>
      </c>
      <c r="AS34" s="71">
        <f t="shared" si="13"/>
        <v>6.5281224987586979E-5</v>
      </c>
    </row>
    <row r="35" spans="1:45" s="50" customFormat="1" ht="45" x14ac:dyDescent="0.25">
      <c r="A35" s="47" t="s">
        <v>456</v>
      </c>
      <c r="B35" s="48" t="s">
        <v>457</v>
      </c>
      <c r="C35" s="1">
        <v>0</v>
      </c>
      <c r="D35" s="1">
        <v>0</v>
      </c>
      <c r="E35" s="49">
        <v>0</v>
      </c>
      <c r="F35" s="72">
        <v>0</v>
      </c>
      <c r="G35" s="1">
        <v>0</v>
      </c>
      <c r="H35" s="1">
        <v>0</v>
      </c>
      <c r="I35" s="71">
        <f t="shared" si="0"/>
        <v>0</v>
      </c>
      <c r="J35" s="75">
        <v>0</v>
      </c>
      <c r="K35" s="75">
        <v>0</v>
      </c>
      <c r="L35" s="71">
        <f t="shared" si="1"/>
        <v>0</v>
      </c>
      <c r="M35" s="75">
        <v>0</v>
      </c>
      <c r="N35" s="75">
        <v>0</v>
      </c>
      <c r="O35" s="71">
        <f t="shared" si="2"/>
        <v>0</v>
      </c>
      <c r="P35" s="75">
        <v>0</v>
      </c>
      <c r="Q35" s="75">
        <v>0</v>
      </c>
      <c r="R35" s="71">
        <f t="shared" si="3"/>
        <v>0</v>
      </c>
      <c r="S35" s="75">
        <v>0</v>
      </c>
      <c r="T35" s="75">
        <v>0</v>
      </c>
      <c r="U35" s="71">
        <f t="shared" si="4"/>
        <v>0</v>
      </c>
      <c r="V35" s="75">
        <v>0</v>
      </c>
      <c r="W35" s="75">
        <v>0</v>
      </c>
      <c r="X35" s="71">
        <f t="shared" si="5"/>
        <v>0</v>
      </c>
      <c r="Y35" s="75">
        <v>0</v>
      </c>
      <c r="Z35" s="75">
        <v>0</v>
      </c>
      <c r="AA35" s="71">
        <f t="shared" si="6"/>
        <v>0</v>
      </c>
      <c r="AB35" s="75">
        <v>0</v>
      </c>
      <c r="AC35" s="75">
        <v>0</v>
      </c>
      <c r="AD35" s="71">
        <f t="shared" si="7"/>
        <v>0</v>
      </c>
      <c r="AE35" s="72">
        <v>0</v>
      </c>
      <c r="AF35" s="72">
        <v>0</v>
      </c>
      <c r="AG35" s="71">
        <f t="shared" si="8"/>
        <v>0</v>
      </c>
      <c r="AH35" s="72">
        <v>1714640745.8070199</v>
      </c>
      <c r="AI35" s="72">
        <v>1714640745.8070199</v>
      </c>
      <c r="AJ35" s="71">
        <f t="shared" si="9"/>
        <v>0</v>
      </c>
      <c r="AK35" s="72">
        <v>1521658887.0019701</v>
      </c>
      <c r="AL35" s="72">
        <v>-192981858.8050499</v>
      </c>
      <c r="AM35" s="71">
        <f t="shared" si="10"/>
        <v>-11.254944178654769</v>
      </c>
      <c r="AN35" s="72">
        <v>1508492711.53073</v>
      </c>
      <c r="AO35" s="72">
        <v>-13166175.471240044</v>
      </c>
      <c r="AP35" s="71">
        <f t="shared" si="11"/>
        <v>-0.86525144260028874</v>
      </c>
      <c r="AQ35" s="72">
        <v>1606980113.9022901</v>
      </c>
      <c r="AR35" s="72">
        <f t="shared" si="12"/>
        <v>98487402.371560097</v>
      </c>
      <c r="AS35" s="71">
        <f t="shared" si="13"/>
        <v>6.5288616656039951</v>
      </c>
    </row>
    <row r="36" spans="1:45" s="50" customFormat="1" ht="30" x14ac:dyDescent="0.25">
      <c r="A36" s="47" t="s">
        <v>458</v>
      </c>
      <c r="B36" s="48" t="s">
        <v>459</v>
      </c>
      <c r="C36" s="1">
        <v>0</v>
      </c>
      <c r="D36" s="1">
        <v>0</v>
      </c>
      <c r="E36" s="49">
        <v>0</v>
      </c>
      <c r="F36" s="72">
        <v>0</v>
      </c>
      <c r="G36" s="1">
        <v>0</v>
      </c>
      <c r="H36" s="1">
        <v>0</v>
      </c>
      <c r="I36" s="71">
        <f t="shared" si="0"/>
        <v>0</v>
      </c>
      <c r="J36" s="75">
        <v>0</v>
      </c>
      <c r="K36" s="75">
        <v>0</v>
      </c>
      <c r="L36" s="71">
        <f t="shared" si="1"/>
        <v>0</v>
      </c>
      <c r="M36" s="75">
        <v>0</v>
      </c>
      <c r="N36" s="75">
        <v>0</v>
      </c>
      <c r="O36" s="71">
        <f t="shared" si="2"/>
        <v>0</v>
      </c>
      <c r="P36" s="75">
        <v>0</v>
      </c>
      <c r="Q36" s="75">
        <v>0</v>
      </c>
      <c r="R36" s="71">
        <f t="shared" si="3"/>
        <v>0</v>
      </c>
      <c r="S36" s="75">
        <v>0</v>
      </c>
      <c r="T36" s="75">
        <v>0</v>
      </c>
      <c r="U36" s="71">
        <f t="shared" si="4"/>
        <v>0</v>
      </c>
      <c r="V36" s="75">
        <v>0</v>
      </c>
      <c r="W36" s="75">
        <v>0</v>
      </c>
      <c r="X36" s="71">
        <f t="shared" si="5"/>
        <v>0</v>
      </c>
      <c r="Y36" s="75">
        <v>0</v>
      </c>
      <c r="Z36" s="75">
        <v>0</v>
      </c>
      <c r="AA36" s="71">
        <f t="shared" si="6"/>
        <v>0</v>
      </c>
      <c r="AB36" s="75">
        <v>0</v>
      </c>
      <c r="AC36" s="75">
        <v>0</v>
      </c>
      <c r="AD36" s="71">
        <f t="shared" si="7"/>
        <v>0</v>
      </c>
      <c r="AE36" s="72">
        <v>0</v>
      </c>
      <c r="AF36" s="72">
        <v>0</v>
      </c>
      <c r="AG36" s="71">
        <f t="shared" si="8"/>
        <v>0</v>
      </c>
      <c r="AH36" s="72">
        <v>191350.30197</v>
      </c>
      <c r="AI36" s="72">
        <v>191350.30197</v>
      </c>
      <c r="AJ36" s="71">
        <f t="shared" si="9"/>
        <v>0</v>
      </c>
      <c r="AK36" s="72">
        <v>803514.77225000004</v>
      </c>
      <c r="AL36" s="72">
        <v>612164.47028000001</v>
      </c>
      <c r="AM36" s="71">
        <f t="shared" si="10"/>
        <v>319.91821490617531</v>
      </c>
      <c r="AN36" s="72">
        <v>243464.39693000002</v>
      </c>
      <c r="AO36" s="72">
        <v>-560050.37531999999</v>
      </c>
      <c r="AP36" s="71">
        <f t="shared" si="11"/>
        <v>-69.700072066098841</v>
      </c>
      <c r="AQ36" s="72">
        <v>455369.19994000002</v>
      </c>
      <c r="AR36" s="72">
        <f t="shared" si="12"/>
        <v>211904.80301</v>
      </c>
      <c r="AS36" s="71">
        <f t="shared" si="13"/>
        <v>87.037285813467875</v>
      </c>
    </row>
    <row r="37" spans="1:45" s="50" customFormat="1" ht="30" x14ac:dyDescent="0.25">
      <c r="A37" s="47" t="s">
        <v>460</v>
      </c>
      <c r="B37" s="48" t="s">
        <v>461</v>
      </c>
      <c r="C37" s="1">
        <v>0</v>
      </c>
      <c r="D37" s="1">
        <v>0</v>
      </c>
      <c r="E37" s="49">
        <v>0</v>
      </c>
      <c r="F37" s="72">
        <v>0</v>
      </c>
      <c r="G37" s="1">
        <v>0</v>
      </c>
      <c r="H37" s="1">
        <v>0</v>
      </c>
      <c r="I37" s="71">
        <f t="shared" si="0"/>
        <v>0</v>
      </c>
      <c r="J37" s="75">
        <v>0</v>
      </c>
      <c r="K37" s="75">
        <v>0</v>
      </c>
      <c r="L37" s="71">
        <f t="shared" si="1"/>
        <v>0</v>
      </c>
      <c r="M37" s="75">
        <v>0</v>
      </c>
      <c r="N37" s="75">
        <v>0</v>
      </c>
      <c r="O37" s="71">
        <f t="shared" si="2"/>
        <v>0</v>
      </c>
      <c r="P37" s="75">
        <v>0</v>
      </c>
      <c r="Q37" s="75">
        <v>0</v>
      </c>
      <c r="R37" s="71">
        <f t="shared" si="3"/>
        <v>0</v>
      </c>
      <c r="S37" s="75">
        <v>0</v>
      </c>
      <c r="T37" s="75">
        <v>0</v>
      </c>
      <c r="U37" s="71">
        <f t="shared" si="4"/>
        <v>0</v>
      </c>
      <c r="V37" s="75">
        <v>0</v>
      </c>
      <c r="W37" s="75">
        <v>0</v>
      </c>
      <c r="X37" s="71">
        <f t="shared" si="5"/>
        <v>0</v>
      </c>
      <c r="Y37" s="75">
        <v>0</v>
      </c>
      <c r="Z37" s="75">
        <v>0</v>
      </c>
      <c r="AA37" s="71">
        <f t="shared" si="6"/>
        <v>0</v>
      </c>
      <c r="AB37" s="75">
        <v>0</v>
      </c>
      <c r="AC37" s="75">
        <v>0</v>
      </c>
      <c r="AD37" s="71">
        <f t="shared" si="7"/>
        <v>0</v>
      </c>
      <c r="AE37" s="72">
        <v>0</v>
      </c>
      <c r="AF37" s="72">
        <v>0</v>
      </c>
      <c r="AG37" s="71">
        <f t="shared" si="8"/>
        <v>0</v>
      </c>
      <c r="AH37" s="72">
        <v>250</v>
      </c>
      <c r="AI37" s="72">
        <v>250</v>
      </c>
      <c r="AJ37" s="71">
        <f t="shared" si="9"/>
        <v>0</v>
      </c>
      <c r="AK37" s="72">
        <v>250</v>
      </c>
      <c r="AL37" s="72">
        <v>0</v>
      </c>
      <c r="AM37" s="71">
        <f t="shared" si="10"/>
        <v>0</v>
      </c>
      <c r="AN37" s="72">
        <v>250</v>
      </c>
      <c r="AO37" s="72">
        <v>0</v>
      </c>
      <c r="AP37" s="71">
        <f t="shared" si="11"/>
        <v>0</v>
      </c>
      <c r="AQ37" s="72">
        <v>250</v>
      </c>
      <c r="AR37" s="72">
        <f t="shared" si="12"/>
        <v>0</v>
      </c>
      <c r="AS37" s="71">
        <f t="shared" si="13"/>
        <v>0</v>
      </c>
    </row>
    <row r="38" spans="1:45" s="50" customFormat="1" ht="60" x14ac:dyDescent="0.25">
      <c r="A38" s="47" t="s">
        <v>462</v>
      </c>
      <c r="B38" s="48" t="s">
        <v>463</v>
      </c>
      <c r="C38" s="1">
        <v>0</v>
      </c>
      <c r="D38" s="1">
        <v>0</v>
      </c>
      <c r="E38" s="49">
        <v>0</v>
      </c>
      <c r="F38" s="72">
        <v>0</v>
      </c>
      <c r="G38" s="1">
        <v>0</v>
      </c>
      <c r="H38" s="1">
        <v>0</v>
      </c>
      <c r="I38" s="71">
        <f t="shared" si="0"/>
        <v>0</v>
      </c>
      <c r="J38" s="75">
        <v>0</v>
      </c>
      <c r="K38" s="75">
        <v>0</v>
      </c>
      <c r="L38" s="71">
        <f t="shared" si="1"/>
        <v>0</v>
      </c>
      <c r="M38" s="75">
        <v>0</v>
      </c>
      <c r="N38" s="75">
        <v>0</v>
      </c>
      <c r="O38" s="71">
        <f t="shared" si="2"/>
        <v>0</v>
      </c>
      <c r="P38" s="75">
        <v>0</v>
      </c>
      <c r="Q38" s="75">
        <v>0</v>
      </c>
      <c r="R38" s="71">
        <f t="shared" si="3"/>
        <v>0</v>
      </c>
      <c r="S38" s="75">
        <v>0</v>
      </c>
      <c r="T38" s="75">
        <v>0</v>
      </c>
      <c r="U38" s="71">
        <f t="shared" si="4"/>
        <v>0</v>
      </c>
      <c r="V38" s="75">
        <v>0</v>
      </c>
      <c r="W38" s="75">
        <v>0</v>
      </c>
      <c r="X38" s="71">
        <f t="shared" si="5"/>
        <v>0</v>
      </c>
      <c r="Y38" s="75">
        <v>0</v>
      </c>
      <c r="Z38" s="75">
        <v>0</v>
      </c>
      <c r="AA38" s="71">
        <f t="shared" si="6"/>
        <v>0</v>
      </c>
      <c r="AB38" s="75">
        <v>0</v>
      </c>
      <c r="AC38" s="75">
        <v>0</v>
      </c>
      <c r="AD38" s="71">
        <f t="shared" si="7"/>
        <v>0</v>
      </c>
      <c r="AE38" s="72">
        <v>0</v>
      </c>
      <c r="AF38" s="72">
        <v>0</v>
      </c>
      <c r="AG38" s="71">
        <f t="shared" si="8"/>
        <v>0</v>
      </c>
      <c r="AH38" s="72">
        <v>2170649192.2189999</v>
      </c>
      <c r="AI38" s="72">
        <v>2170649192.2189999</v>
      </c>
      <c r="AJ38" s="71">
        <f t="shared" si="9"/>
        <v>0</v>
      </c>
      <c r="AK38" s="72">
        <v>2302473218.2160001</v>
      </c>
      <c r="AL38" s="72">
        <v>131824025.99700022</v>
      </c>
      <c r="AM38" s="71">
        <f t="shared" si="10"/>
        <v>6.073023060084612</v>
      </c>
      <c r="AN38" s="72">
        <v>2312120668.98</v>
      </c>
      <c r="AO38" s="72">
        <v>9647450.763999939</v>
      </c>
      <c r="AP38" s="71">
        <f t="shared" si="11"/>
        <v>0.41900382109438677</v>
      </c>
      <c r="AQ38" s="72">
        <v>1933130752.3606</v>
      </c>
      <c r="AR38" s="72">
        <f t="shared" si="12"/>
        <v>-378989916.61940002</v>
      </c>
      <c r="AS38" s="71">
        <f t="shared" si="13"/>
        <v>-16.391441921869621</v>
      </c>
    </row>
    <row r="39" spans="1:45" s="50" customFormat="1" ht="30" x14ac:dyDescent="0.25">
      <c r="A39" s="47" t="s">
        <v>464</v>
      </c>
      <c r="B39" s="48" t="s">
        <v>465</v>
      </c>
      <c r="C39" s="1">
        <v>0</v>
      </c>
      <c r="D39" s="1">
        <v>0</v>
      </c>
      <c r="E39" s="49">
        <v>0</v>
      </c>
      <c r="F39" s="72">
        <v>0</v>
      </c>
      <c r="G39" s="1">
        <v>0</v>
      </c>
      <c r="H39" s="1">
        <v>0</v>
      </c>
      <c r="I39" s="71">
        <f t="shared" si="0"/>
        <v>0</v>
      </c>
      <c r="J39" s="75">
        <v>0</v>
      </c>
      <c r="K39" s="75">
        <v>0</v>
      </c>
      <c r="L39" s="71">
        <f t="shared" si="1"/>
        <v>0</v>
      </c>
      <c r="M39" s="75">
        <v>0</v>
      </c>
      <c r="N39" s="75">
        <v>0</v>
      </c>
      <c r="O39" s="71">
        <f t="shared" si="2"/>
        <v>0</v>
      </c>
      <c r="P39" s="75">
        <v>0</v>
      </c>
      <c r="Q39" s="75">
        <v>0</v>
      </c>
      <c r="R39" s="71">
        <f t="shared" si="3"/>
        <v>0</v>
      </c>
      <c r="S39" s="75">
        <v>0</v>
      </c>
      <c r="T39" s="75">
        <v>0</v>
      </c>
      <c r="U39" s="71">
        <f t="shared" si="4"/>
        <v>0</v>
      </c>
      <c r="V39" s="75">
        <v>0</v>
      </c>
      <c r="W39" s="75">
        <v>0</v>
      </c>
      <c r="X39" s="71">
        <f t="shared" si="5"/>
        <v>0</v>
      </c>
      <c r="Y39" s="75">
        <v>0</v>
      </c>
      <c r="Z39" s="75">
        <v>0</v>
      </c>
      <c r="AA39" s="71">
        <f t="shared" si="6"/>
        <v>0</v>
      </c>
      <c r="AB39" s="75">
        <v>0</v>
      </c>
      <c r="AC39" s="75">
        <v>0</v>
      </c>
      <c r="AD39" s="71">
        <f t="shared" si="7"/>
        <v>0</v>
      </c>
      <c r="AE39" s="72">
        <v>0</v>
      </c>
      <c r="AF39" s="72">
        <v>0</v>
      </c>
      <c r="AG39" s="71">
        <f t="shared" si="8"/>
        <v>0</v>
      </c>
      <c r="AH39" s="72">
        <v>175775777.64700001</v>
      </c>
      <c r="AI39" s="72">
        <v>175775777.64700001</v>
      </c>
      <c r="AJ39" s="71">
        <f t="shared" si="9"/>
        <v>0</v>
      </c>
      <c r="AK39" s="72">
        <v>98543095.180000007</v>
      </c>
      <c r="AL39" s="72">
        <v>-77232682.467000008</v>
      </c>
      <c r="AM39" s="71">
        <f t="shared" si="10"/>
        <v>-43.938182780850376</v>
      </c>
      <c r="AN39" s="72">
        <v>87784218.847000003</v>
      </c>
      <c r="AO39" s="72">
        <v>-10758876.333000004</v>
      </c>
      <c r="AP39" s="71">
        <f t="shared" si="11"/>
        <v>-10.917940331940773</v>
      </c>
      <c r="AQ39" s="72">
        <v>246044690.028</v>
      </c>
      <c r="AR39" s="72">
        <f t="shared" si="12"/>
        <v>158260471.18099999</v>
      </c>
      <c r="AS39" s="71">
        <f t="shared" si="13"/>
        <v>180.28351024782</v>
      </c>
    </row>
    <row r="40" spans="1:45" s="50" customFormat="1" ht="45" x14ac:dyDescent="0.25">
      <c r="A40" s="47" t="s">
        <v>466</v>
      </c>
      <c r="B40" s="48" t="s">
        <v>467</v>
      </c>
      <c r="C40" s="1">
        <v>0</v>
      </c>
      <c r="D40" s="1">
        <v>0</v>
      </c>
      <c r="E40" s="49">
        <v>0</v>
      </c>
      <c r="F40" s="72">
        <v>0</v>
      </c>
      <c r="G40" s="1">
        <v>0</v>
      </c>
      <c r="H40" s="1">
        <v>0</v>
      </c>
      <c r="I40" s="71">
        <f t="shared" si="0"/>
        <v>0</v>
      </c>
      <c r="J40" s="75">
        <v>0</v>
      </c>
      <c r="K40" s="75">
        <v>0</v>
      </c>
      <c r="L40" s="71">
        <f t="shared" si="1"/>
        <v>0</v>
      </c>
      <c r="M40" s="75">
        <v>0</v>
      </c>
      <c r="N40" s="75">
        <v>0</v>
      </c>
      <c r="O40" s="71">
        <f t="shared" si="2"/>
        <v>0</v>
      </c>
      <c r="P40" s="75">
        <v>0</v>
      </c>
      <c r="Q40" s="75">
        <v>0</v>
      </c>
      <c r="R40" s="71">
        <f t="shared" si="3"/>
        <v>0</v>
      </c>
      <c r="S40" s="75">
        <v>0</v>
      </c>
      <c r="T40" s="75">
        <v>0</v>
      </c>
      <c r="U40" s="71">
        <f t="shared" si="4"/>
        <v>0</v>
      </c>
      <c r="V40" s="75">
        <v>0</v>
      </c>
      <c r="W40" s="75">
        <v>0</v>
      </c>
      <c r="X40" s="71">
        <f t="shared" si="5"/>
        <v>0</v>
      </c>
      <c r="Y40" s="75">
        <v>0</v>
      </c>
      <c r="Z40" s="75">
        <v>0</v>
      </c>
      <c r="AA40" s="71">
        <f t="shared" si="6"/>
        <v>0</v>
      </c>
      <c r="AB40" s="75">
        <v>0</v>
      </c>
      <c r="AC40" s="75">
        <v>0</v>
      </c>
      <c r="AD40" s="71">
        <f t="shared" si="7"/>
        <v>0</v>
      </c>
      <c r="AE40" s="72">
        <v>0</v>
      </c>
      <c r="AF40" s="72">
        <v>0</v>
      </c>
      <c r="AG40" s="71">
        <f t="shared" si="8"/>
        <v>0</v>
      </c>
      <c r="AH40" s="72">
        <v>0</v>
      </c>
      <c r="AI40" s="72">
        <v>0</v>
      </c>
      <c r="AJ40" s="71">
        <f t="shared" si="9"/>
        <v>0</v>
      </c>
      <c r="AK40" s="72">
        <v>0</v>
      </c>
      <c r="AL40" s="72">
        <v>0</v>
      </c>
      <c r="AM40" s="71">
        <f t="shared" si="10"/>
        <v>0</v>
      </c>
      <c r="AN40" s="72">
        <v>0</v>
      </c>
      <c r="AO40" s="72">
        <v>0</v>
      </c>
      <c r="AP40" s="71">
        <f t="shared" si="11"/>
        <v>0</v>
      </c>
      <c r="AQ40" s="72">
        <v>0</v>
      </c>
      <c r="AR40" s="72">
        <f t="shared" si="12"/>
        <v>0</v>
      </c>
      <c r="AS40" s="71">
        <f t="shared" si="13"/>
        <v>0</v>
      </c>
    </row>
    <row r="41" spans="1:45" s="50" customFormat="1" ht="45" x14ac:dyDescent="0.25">
      <c r="A41" s="47" t="s">
        <v>468</v>
      </c>
      <c r="B41" s="48" t="s">
        <v>469</v>
      </c>
      <c r="C41" s="1">
        <v>0</v>
      </c>
      <c r="D41" s="1">
        <v>0</v>
      </c>
      <c r="E41" s="49">
        <v>0</v>
      </c>
      <c r="F41" s="72">
        <v>0</v>
      </c>
      <c r="G41" s="1">
        <v>0</v>
      </c>
      <c r="H41" s="1">
        <v>0</v>
      </c>
      <c r="I41" s="71">
        <f t="shared" si="0"/>
        <v>0</v>
      </c>
      <c r="J41" s="75">
        <v>0</v>
      </c>
      <c r="K41" s="75">
        <v>0</v>
      </c>
      <c r="L41" s="71">
        <f t="shared" si="1"/>
        <v>0</v>
      </c>
      <c r="M41" s="75">
        <v>0</v>
      </c>
      <c r="N41" s="75">
        <v>0</v>
      </c>
      <c r="O41" s="71">
        <f t="shared" si="2"/>
        <v>0</v>
      </c>
      <c r="P41" s="75">
        <v>0</v>
      </c>
      <c r="Q41" s="75">
        <v>0</v>
      </c>
      <c r="R41" s="71">
        <f t="shared" si="3"/>
        <v>0</v>
      </c>
      <c r="S41" s="75">
        <v>0</v>
      </c>
      <c r="T41" s="75">
        <v>0</v>
      </c>
      <c r="U41" s="71">
        <f t="shared" si="4"/>
        <v>0</v>
      </c>
      <c r="V41" s="75">
        <v>0</v>
      </c>
      <c r="W41" s="75">
        <v>0</v>
      </c>
      <c r="X41" s="71">
        <f t="shared" si="5"/>
        <v>0</v>
      </c>
      <c r="Y41" s="75">
        <v>0</v>
      </c>
      <c r="Z41" s="75">
        <v>0</v>
      </c>
      <c r="AA41" s="71">
        <f t="shared" si="6"/>
        <v>0</v>
      </c>
      <c r="AB41" s="75">
        <v>0</v>
      </c>
      <c r="AC41" s="75">
        <v>0</v>
      </c>
      <c r="AD41" s="71">
        <f t="shared" si="7"/>
        <v>0</v>
      </c>
      <c r="AE41" s="72">
        <v>0</v>
      </c>
      <c r="AF41" s="72">
        <v>0</v>
      </c>
      <c r="AG41" s="71">
        <f t="shared" si="8"/>
        <v>0</v>
      </c>
      <c r="AH41" s="72">
        <v>267331811.80236998</v>
      </c>
      <c r="AI41" s="72">
        <v>267331811.80236998</v>
      </c>
      <c r="AJ41" s="71">
        <f t="shared" si="9"/>
        <v>0</v>
      </c>
      <c r="AK41" s="72">
        <v>185916037.13668001</v>
      </c>
      <c r="AL41" s="72">
        <v>-81415774.665689975</v>
      </c>
      <c r="AM41" s="71">
        <f t="shared" si="10"/>
        <v>-30.454951887984848</v>
      </c>
      <c r="AN41" s="72">
        <v>215079127.7489</v>
      </c>
      <c r="AO41" s="72">
        <v>29163090.612219989</v>
      </c>
      <c r="AP41" s="71">
        <f t="shared" si="11"/>
        <v>15.686161915542629</v>
      </c>
      <c r="AQ41" s="72">
        <v>71490966.665910006</v>
      </c>
      <c r="AR41" s="72">
        <f t="shared" si="12"/>
        <v>-143588161.08298999</v>
      </c>
      <c r="AS41" s="71">
        <f t="shared" si="13"/>
        <v>-66.760620886758431</v>
      </c>
    </row>
    <row r="42" spans="1:45" s="50" customFormat="1" ht="30" x14ac:dyDescent="0.25">
      <c r="A42" s="47" t="s">
        <v>236</v>
      </c>
      <c r="B42" s="48" t="s">
        <v>153</v>
      </c>
      <c r="C42" s="1">
        <v>-1626930365</v>
      </c>
      <c r="D42" s="1">
        <v>-873056033</v>
      </c>
      <c r="E42" s="49">
        <v>753874332</v>
      </c>
      <c r="F42" s="72">
        <v>-46.33722181465339</v>
      </c>
      <c r="G42" s="1">
        <v>-622352656</v>
      </c>
      <c r="H42" s="1">
        <v>250703377</v>
      </c>
      <c r="I42" s="71">
        <f t="shared" si="0"/>
        <v>-28.715611315178897</v>
      </c>
      <c r="J42" s="75">
        <v>-1099053467</v>
      </c>
      <c r="K42" s="75">
        <v>-476700811</v>
      </c>
      <c r="L42" s="71">
        <f t="shared" si="1"/>
        <v>76.596573727806188</v>
      </c>
      <c r="M42" s="75">
        <v>-1264075224</v>
      </c>
      <c r="N42" s="75">
        <v>-165021757</v>
      </c>
      <c r="O42" s="71">
        <f t="shared" si="2"/>
        <v>15.014897996768706</v>
      </c>
      <c r="P42" s="75">
        <v>-930694838</v>
      </c>
      <c r="Q42" s="75">
        <v>333380386</v>
      </c>
      <c r="R42" s="71">
        <f t="shared" si="3"/>
        <v>-26.373460983204904</v>
      </c>
      <c r="S42" s="75">
        <v>-1048840673</v>
      </c>
      <c r="T42" s="75">
        <v>-118145835</v>
      </c>
      <c r="U42" s="71">
        <f t="shared" si="4"/>
        <v>12.694368785142011</v>
      </c>
      <c r="V42" s="75">
        <v>-1453912813</v>
      </c>
      <c r="W42" s="75">
        <v>-405072140</v>
      </c>
      <c r="X42" s="71">
        <f t="shared" si="5"/>
        <v>38.620941238040643</v>
      </c>
      <c r="Y42" s="75">
        <v>-2258180070</v>
      </c>
      <c r="Z42" s="75">
        <v>-804267257</v>
      </c>
      <c r="AA42" s="71">
        <f t="shared" si="6"/>
        <v>55.317433742156588</v>
      </c>
      <c r="AB42" s="75">
        <v>-3366831275</v>
      </c>
      <c r="AC42" s="75">
        <v>-1108651205</v>
      </c>
      <c r="AD42" s="71">
        <f t="shared" si="7"/>
        <v>49.094898131839415</v>
      </c>
      <c r="AE42" s="72">
        <v>-2910821688.36376</v>
      </c>
      <c r="AF42" s="72">
        <v>456009586.63624001</v>
      </c>
      <c r="AG42" s="71">
        <f t="shared" si="8"/>
        <v>-13.544176983928011</v>
      </c>
      <c r="AH42" s="72">
        <v>2620580142.85146</v>
      </c>
      <c r="AI42" s="72">
        <v>5531401831.2152195</v>
      </c>
      <c r="AJ42" s="71">
        <f t="shared" si="9"/>
        <v>-190.0288792449031</v>
      </c>
      <c r="AK42" s="72">
        <v>2907131291.8262997</v>
      </c>
      <c r="AL42" s="72">
        <v>286551148.97483969</v>
      </c>
      <c r="AM42" s="71">
        <f t="shared" si="10"/>
        <v>10.934645511853823</v>
      </c>
      <c r="AN42" s="72">
        <v>3665435511.1907902</v>
      </c>
      <c r="AO42" s="72">
        <v>758304219.36449051</v>
      </c>
      <c r="AP42" s="71">
        <f t="shared" si="11"/>
        <v>26.084278391434928</v>
      </c>
      <c r="AQ42" s="72">
        <v>2959311486.6104798</v>
      </c>
      <c r="AR42" s="72">
        <f t="shared" si="12"/>
        <v>-706124024.58031034</v>
      </c>
      <c r="AS42" s="71">
        <f t="shared" si="13"/>
        <v>-19.264396343203209</v>
      </c>
    </row>
    <row r="43" spans="1:45" s="50" customFormat="1" x14ac:dyDescent="0.25">
      <c r="A43" s="47" t="s">
        <v>237</v>
      </c>
      <c r="B43" s="48" t="s">
        <v>152</v>
      </c>
      <c r="C43" s="1">
        <v>9395002375</v>
      </c>
      <c r="D43" s="1">
        <v>4467271291</v>
      </c>
      <c r="E43" s="49">
        <v>-4927731084</v>
      </c>
      <c r="F43" s="72">
        <v>-52.450557086740488</v>
      </c>
      <c r="G43" s="1">
        <v>5618860471</v>
      </c>
      <c r="H43" s="1">
        <v>1151589180</v>
      </c>
      <c r="I43" s="71">
        <f t="shared" si="0"/>
        <v>25.778357860648676</v>
      </c>
      <c r="J43" s="75">
        <v>6889037550</v>
      </c>
      <c r="K43" s="75">
        <v>1270177079</v>
      </c>
      <c r="L43" s="71">
        <f t="shared" si="1"/>
        <v>22.605599223465749</v>
      </c>
      <c r="M43" s="75">
        <v>18674276550</v>
      </c>
      <c r="N43" s="75">
        <v>11785239000</v>
      </c>
      <c r="O43" s="71">
        <f t="shared" si="2"/>
        <v>171.0723582861005</v>
      </c>
      <c r="P43" s="75">
        <v>13395462693</v>
      </c>
      <c r="Q43" s="75">
        <v>-5278813857</v>
      </c>
      <c r="R43" s="71">
        <f t="shared" si="3"/>
        <v>-28.267835933917347</v>
      </c>
      <c r="S43" s="75">
        <v>9691869081</v>
      </c>
      <c r="T43" s="75">
        <v>-3703593612</v>
      </c>
      <c r="U43" s="71">
        <f t="shared" si="4"/>
        <v>-27.648120090210611</v>
      </c>
      <c r="V43" s="75">
        <v>8862886442</v>
      </c>
      <c r="W43" s="75">
        <v>-828982639</v>
      </c>
      <c r="X43" s="71">
        <f t="shared" si="5"/>
        <v>-8.5533825526506817</v>
      </c>
      <c r="Y43" s="75">
        <v>11608189211</v>
      </c>
      <c r="Z43" s="75">
        <v>2745302769</v>
      </c>
      <c r="AA43" s="71">
        <f t="shared" si="6"/>
        <v>30.975267334921359</v>
      </c>
      <c r="AB43" s="75">
        <v>14232040576</v>
      </c>
      <c r="AC43" s="75">
        <v>2623851365</v>
      </c>
      <c r="AD43" s="71">
        <f t="shared" si="7"/>
        <v>22.603451040525947</v>
      </c>
      <c r="AE43" s="72">
        <v>15498709798.514</v>
      </c>
      <c r="AF43" s="72">
        <v>1266669222.5139999</v>
      </c>
      <c r="AG43" s="71">
        <f t="shared" si="8"/>
        <v>8.9001237436747456</v>
      </c>
      <c r="AH43" s="72">
        <v>51373746718.895897</v>
      </c>
      <c r="AI43" s="72">
        <v>35875036920.381897</v>
      </c>
      <c r="AJ43" s="71">
        <f t="shared" si="9"/>
        <v>231.47111847865918</v>
      </c>
      <c r="AK43" s="72">
        <v>49944773716.193901</v>
      </c>
      <c r="AL43" s="72">
        <v>-1428973002.7019958</v>
      </c>
      <c r="AM43" s="71">
        <f t="shared" si="10"/>
        <v>-2.7815238209527005</v>
      </c>
      <c r="AN43" s="72">
        <v>48211621623.3498</v>
      </c>
      <c r="AO43" s="72">
        <v>-1733152092.844101</v>
      </c>
      <c r="AP43" s="71">
        <f t="shared" si="11"/>
        <v>-3.4701370411498136</v>
      </c>
      <c r="AQ43" s="72">
        <v>65166557541.854103</v>
      </c>
      <c r="AR43" s="72">
        <f t="shared" si="12"/>
        <v>16954935918.504303</v>
      </c>
      <c r="AS43" s="71">
        <f t="shared" si="13"/>
        <v>35.167736217137957</v>
      </c>
    </row>
    <row r="44" spans="1:45" s="50" customFormat="1" x14ac:dyDescent="0.25">
      <c r="A44" s="47" t="s">
        <v>238</v>
      </c>
      <c r="B44" s="48" t="s">
        <v>151</v>
      </c>
      <c r="C44" s="1">
        <v>5233358939</v>
      </c>
      <c r="D44" s="1">
        <v>3361569992</v>
      </c>
      <c r="E44" s="49">
        <v>-1871788947</v>
      </c>
      <c r="F44" s="72">
        <v>-35.766492778683073</v>
      </c>
      <c r="G44" s="1">
        <v>3439346913</v>
      </c>
      <c r="H44" s="1">
        <v>77776921</v>
      </c>
      <c r="I44" s="71">
        <f t="shared" si="0"/>
        <v>2.3137082132782196</v>
      </c>
      <c r="J44" s="75">
        <v>2530713216</v>
      </c>
      <c r="K44" s="75">
        <v>-908633697</v>
      </c>
      <c r="L44" s="71">
        <f t="shared" si="1"/>
        <v>-26.418785891168984</v>
      </c>
      <c r="M44" s="75">
        <v>14217473347</v>
      </c>
      <c r="N44" s="75">
        <v>11686760131</v>
      </c>
      <c r="O44" s="71">
        <f t="shared" si="2"/>
        <v>461.79709566111501</v>
      </c>
      <c r="P44" s="75">
        <v>2581754355</v>
      </c>
      <c r="Q44" s="75">
        <v>-11635718992</v>
      </c>
      <c r="R44" s="71">
        <f t="shared" si="3"/>
        <v>-81.840976297347723</v>
      </c>
      <c r="S44" s="75">
        <v>2748545088</v>
      </c>
      <c r="T44" s="75">
        <v>166790733</v>
      </c>
      <c r="U44" s="71">
        <f t="shared" si="4"/>
        <v>6.4603641580765343</v>
      </c>
      <c r="V44" s="75">
        <v>3325874447</v>
      </c>
      <c r="W44" s="75">
        <v>577329359</v>
      </c>
      <c r="X44" s="71">
        <f t="shared" si="5"/>
        <v>21.004907706283916</v>
      </c>
      <c r="Y44" s="75">
        <v>5199758408</v>
      </c>
      <c r="Z44" s="75">
        <v>1873883961</v>
      </c>
      <c r="AA44" s="71">
        <f t="shared" si="6"/>
        <v>56.342594732951447</v>
      </c>
      <c r="AB44" s="75">
        <v>4610876576</v>
      </c>
      <c r="AC44" s="75">
        <v>-588881832</v>
      </c>
      <c r="AD44" s="71">
        <f t="shared" si="7"/>
        <v>-11.325176783097959</v>
      </c>
      <c r="AE44" s="72">
        <v>5039613567.5389996</v>
      </c>
      <c r="AF44" s="72">
        <v>428736991.53899956</v>
      </c>
      <c r="AG44" s="71">
        <f t="shared" si="8"/>
        <v>9.2983836039032504</v>
      </c>
      <c r="AH44" s="72">
        <v>15432002519.386</v>
      </c>
      <c r="AI44" s="72">
        <v>10392388951.847</v>
      </c>
      <c r="AJ44" s="71">
        <f t="shared" si="9"/>
        <v>206.21400455753451</v>
      </c>
      <c r="AK44" s="72">
        <v>17120394088.344999</v>
      </c>
      <c r="AL44" s="72">
        <v>1688391568.9589996</v>
      </c>
      <c r="AM44" s="71">
        <f t="shared" si="10"/>
        <v>10.940845602105153</v>
      </c>
      <c r="AN44" s="72">
        <v>17038877415.4638</v>
      </c>
      <c r="AO44" s="72">
        <v>-81516672.881198883</v>
      </c>
      <c r="AP44" s="71">
        <f t="shared" si="11"/>
        <v>-0.47613782989196929</v>
      </c>
      <c r="AQ44" s="72">
        <v>20844006397.834103</v>
      </c>
      <c r="AR44" s="72">
        <f t="shared" si="12"/>
        <v>3805128982.3703022</v>
      </c>
      <c r="AS44" s="71">
        <f t="shared" si="13"/>
        <v>22.332040366209338</v>
      </c>
    </row>
    <row r="45" spans="1:45" s="50" customFormat="1" x14ac:dyDescent="0.25">
      <c r="A45" s="47" t="s">
        <v>239</v>
      </c>
      <c r="B45" s="48" t="s">
        <v>150</v>
      </c>
      <c r="C45" s="1">
        <v>4161643436</v>
      </c>
      <c r="D45" s="1">
        <v>1105701299</v>
      </c>
      <c r="E45" s="49">
        <v>-3055942137</v>
      </c>
      <c r="F45" s="72">
        <v>-73.431138058700327</v>
      </c>
      <c r="G45" s="1">
        <v>2179513558</v>
      </c>
      <c r="H45" s="1">
        <v>1073812259</v>
      </c>
      <c r="I45" s="71">
        <f t="shared" si="0"/>
        <v>97.11594442108003</v>
      </c>
      <c r="J45" s="75">
        <v>4358324334</v>
      </c>
      <c r="K45" s="75">
        <v>2178810776</v>
      </c>
      <c r="L45" s="71">
        <f t="shared" si="1"/>
        <v>99.967755098497989</v>
      </c>
      <c r="M45" s="75">
        <v>4456803203</v>
      </c>
      <c r="N45" s="75">
        <v>98478869</v>
      </c>
      <c r="O45" s="71">
        <f t="shared" si="2"/>
        <v>2.259558065280967</v>
      </c>
      <c r="P45" s="75">
        <v>10813708338</v>
      </c>
      <c r="Q45" s="75">
        <v>6356905135</v>
      </c>
      <c r="R45" s="71">
        <f t="shared" si="3"/>
        <v>142.63374094510138</v>
      </c>
      <c r="S45" s="75">
        <v>6943323993</v>
      </c>
      <c r="T45" s="75">
        <v>-3870384345</v>
      </c>
      <c r="U45" s="71">
        <f t="shared" si="4"/>
        <v>-35.791462318243269</v>
      </c>
      <c r="V45" s="75">
        <v>5537011995</v>
      </c>
      <c r="W45" s="75">
        <v>-1406311998</v>
      </c>
      <c r="X45" s="71">
        <f t="shared" si="5"/>
        <v>-20.254160678916776</v>
      </c>
      <c r="Y45" s="75">
        <v>6408430803</v>
      </c>
      <c r="Z45" s="75">
        <v>871418808</v>
      </c>
      <c r="AA45" s="71">
        <f t="shared" si="6"/>
        <v>15.738069716787745</v>
      </c>
      <c r="AB45" s="75">
        <v>9621164000</v>
      </c>
      <c r="AC45" s="75">
        <v>3212733197</v>
      </c>
      <c r="AD45" s="71">
        <f t="shared" si="7"/>
        <v>50.132915463423785</v>
      </c>
      <c r="AE45" s="72">
        <v>10459096230.975</v>
      </c>
      <c r="AF45" s="72">
        <v>837932230.97500038</v>
      </c>
      <c r="AG45" s="71">
        <f t="shared" si="8"/>
        <v>8.7092604488916354</v>
      </c>
      <c r="AH45" s="72">
        <v>0</v>
      </c>
      <c r="AI45" s="72">
        <v>-10459096230.975</v>
      </c>
      <c r="AJ45" s="71">
        <f t="shared" si="9"/>
        <v>-100</v>
      </c>
      <c r="AK45" s="72">
        <v>0</v>
      </c>
      <c r="AL45" s="72">
        <v>0</v>
      </c>
      <c r="AM45" s="71">
        <f t="shared" si="10"/>
        <v>0</v>
      </c>
      <c r="AN45" s="51">
        <v>0</v>
      </c>
      <c r="AO45" s="72">
        <v>0</v>
      </c>
      <c r="AP45" s="71">
        <f t="shared" si="11"/>
        <v>0</v>
      </c>
      <c r="AQ45" s="51">
        <v>0</v>
      </c>
      <c r="AR45" s="72">
        <f t="shared" si="12"/>
        <v>0</v>
      </c>
      <c r="AS45" s="71">
        <f t="shared" si="13"/>
        <v>0</v>
      </c>
    </row>
    <row r="46" spans="1:45" s="50" customFormat="1" ht="30" x14ac:dyDescent="0.25">
      <c r="A46" s="47" t="s">
        <v>470</v>
      </c>
      <c r="B46" s="48" t="s">
        <v>471</v>
      </c>
      <c r="C46" s="1">
        <v>0</v>
      </c>
      <c r="D46" s="1">
        <v>0</v>
      </c>
      <c r="E46" s="49">
        <v>0</v>
      </c>
      <c r="F46" s="72">
        <v>0</v>
      </c>
      <c r="G46" s="1">
        <v>0</v>
      </c>
      <c r="H46" s="1">
        <v>0</v>
      </c>
      <c r="I46" s="71">
        <f t="shared" si="0"/>
        <v>0</v>
      </c>
      <c r="J46" s="75">
        <v>0</v>
      </c>
      <c r="K46" s="75">
        <v>0</v>
      </c>
      <c r="L46" s="71">
        <f t="shared" si="1"/>
        <v>0</v>
      </c>
      <c r="M46" s="75">
        <v>0</v>
      </c>
      <c r="N46" s="75">
        <v>0</v>
      </c>
      <c r="O46" s="71">
        <f t="shared" si="2"/>
        <v>0</v>
      </c>
      <c r="P46" s="75">
        <v>0</v>
      </c>
      <c r="Q46" s="75">
        <v>0</v>
      </c>
      <c r="R46" s="71">
        <f t="shared" si="3"/>
        <v>0</v>
      </c>
      <c r="S46" s="75">
        <v>0</v>
      </c>
      <c r="T46" s="75">
        <v>0</v>
      </c>
      <c r="U46" s="71">
        <f t="shared" si="4"/>
        <v>0</v>
      </c>
      <c r="V46" s="75">
        <v>0</v>
      </c>
      <c r="W46" s="75">
        <v>0</v>
      </c>
      <c r="X46" s="71">
        <f t="shared" si="5"/>
        <v>0</v>
      </c>
      <c r="Y46" s="75">
        <v>0</v>
      </c>
      <c r="Z46" s="75">
        <v>0</v>
      </c>
      <c r="AA46" s="71">
        <f t="shared" si="6"/>
        <v>0</v>
      </c>
      <c r="AB46" s="75">
        <v>0</v>
      </c>
      <c r="AC46" s="75">
        <v>0</v>
      </c>
      <c r="AD46" s="71">
        <f t="shared" si="7"/>
        <v>0</v>
      </c>
      <c r="AE46" s="72">
        <v>0</v>
      </c>
      <c r="AF46" s="72">
        <v>0</v>
      </c>
      <c r="AG46" s="71">
        <f t="shared" si="8"/>
        <v>0</v>
      </c>
      <c r="AH46" s="72">
        <v>52679906873.403206</v>
      </c>
      <c r="AI46" s="72">
        <v>52679906873.403206</v>
      </c>
      <c r="AJ46" s="71">
        <f t="shared" si="9"/>
        <v>0</v>
      </c>
      <c r="AK46" s="72">
        <v>68784788557.638794</v>
      </c>
      <c r="AL46" s="72">
        <v>16104881684.235588</v>
      </c>
      <c r="AM46" s="71">
        <f t="shared" si="10"/>
        <v>30.571203785416234</v>
      </c>
      <c r="AN46" s="72">
        <v>12925064258.1152</v>
      </c>
      <c r="AO46" s="72">
        <v>-55859724299.52359</v>
      </c>
      <c r="AP46" s="71">
        <f t="shared" si="11"/>
        <v>-81.209414858803356</v>
      </c>
      <c r="AQ46" s="72">
        <v>15192920202.313301</v>
      </c>
      <c r="AR46" s="72">
        <f t="shared" si="12"/>
        <v>2267855944.198101</v>
      </c>
      <c r="AS46" s="71">
        <f t="shared" si="13"/>
        <v>17.546186996897852</v>
      </c>
    </row>
    <row r="47" spans="1:45" s="50" customFormat="1" x14ac:dyDescent="0.25">
      <c r="A47" s="47" t="s">
        <v>472</v>
      </c>
      <c r="B47" s="48" t="s">
        <v>147</v>
      </c>
      <c r="C47" s="1">
        <v>0</v>
      </c>
      <c r="D47" s="1">
        <v>0</v>
      </c>
      <c r="E47" s="49">
        <v>0</v>
      </c>
      <c r="F47" s="72">
        <v>0</v>
      </c>
      <c r="G47" s="1">
        <v>0</v>
      </c>
      <c r="H47" s="1">
        <v>0</v>
      </c>
      <c r="I47" s="71">
        <f t="shared" si="0"/>
        <v>0</v>
      </c>
      <c r="J47" s="75">
        <v>0</v>
      </c>
      <c r="K47" s="75">
        <v>0</v>
      </c>
      <c r="L47" s="71">
        <f t="shared" si="1"/>
        <v>0</v>
      </c>
      <c r="M47" s="75">
        <v>0</v>
      </c>
      <c r="N47" s="75">
        <v>0</v>
      </c>
      <c r="O47" s="71">
        <f t="shared" si="2"/>
        <v>0</v>
      </c>
      <c r="P47" s="75">
        <v>0</v>
      </c>
      <c r="Q47" s="75">
        <v>0</v>
      </c>
      <c r="R47" s="71">
        <f t="shared" si="3"/>
        <v>0</v>
      </c>
      <c r="S47" s="75">
        <v>0</v>
      </c>
      <c r="T47" s="75">
        <v>0</v>
      </c>
      <c r="U47" s="71">
        <f t="shared" si="4"/>
        <v>0</v>
      </c>
      <c r="V47" s="75">
        <v>0</v>
      </c>
      <c r="W47" s="75">
        <v>0</v>
      </c>
      <c r="X47" s="71">
        <f t="shared" si="5"/>
        <v>0</v>
      </c>
      <c r="Y47" s="75">
        <v>0</v>
      </c>
      <c r="Z47" s="75">
        <v>0</v>
      </c>
      <c r="AA47" s="71">
        <f t="shared" si="6"/>
        <v>0</v>
      </c>
      <c r="AB47" s="75">
        <v>0</v>
      </c>
      <c r="AC47" s="75">
        <v>0</v>
      </c>
      <c r="AD47" s="71">
        <f t="shared" si="7"/>
        <v>0</v>
      </c>
      <c r="AE47" s="72">
        <v>0</v>
      </c>
      <c r="AF47" s="72">
        <v>0</v>
      </c>
      <c r="AG47" s="71">
        <f t="shared" si="8"/>
        <v>0</v>
      </c>
      <c r="AH47" s="72">
        <v>155491009.56832001</v>
      </c>
      <c r="AI47" s="72">
        <v>155491009.56832001</v>
      </c>
      <c r="AJ47" s="71">
        <f t="shared" si="9"/>
        <v>0</v>
      </c>
      <c r="AK47" s="72">
        <v>157706772.44011998</v>
      </c>
      <c r="AL47" s="72">
        <v>2215762.8717999756</v>
      </c>
      <c r="AM47" s="71">
        <f t="shared" si="10"/>
        <v>1.4250102806274523</v>
      </c>
      <c r="AN47" s="72">
        <v>140502929.09538001</v>
      </c>
      <c r="AO47" s="72">
        <v>-17203843.344739974</v>
      </c>
      <c r="AP47" s="71">
        <f t="shared" si="11"/>
        <v>-10.908753681629072</v>
      </c>
      <c r="AQ47" s="72">
        <v>130398313.26689</v>
      </c>
      <c r="AR47" s="72">
        <f t="shared" si="12"/>
        <v>-10104615.828490004</v>
      </c>
      <c r="AS47" s="71">
        <f t="shared" si="13"/>
        <v>-7.1917474557633696</v>
      </c>
    </row>
    <row r="48" spans="1:45" s="50" customFormat="1" x14ac:dyDescent="0.25">
      <c r="A48" s="47" t="s">
        <v>672</v>
      </c>
      <c r="B48" s="52" t="s">
        <v>184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71">
        <f t="shared" si="0"/>
        <v>0</v>
      </c>
      <c r="J48" s="51">
        <v>0</v>
      </c>
      <c r="K48" s="51">
        <v>0</v>
      </c>
      <c r="L48" s="71">
        <f t="shared" si="1"/>
        <v>0</v>
      </c>
      <c r="M48" s="51">
        <v>0</v>
      </c>
      <c r="N48" s="51">
        <v>0</v>
      </c>
      <c r="O48" s="71">
        <f t="shared" si="2"/>
        <v>0</v>
      </c>
      <c r="P48" s="51">
        <v>0</v>
      </c>
      <c r="Q48" s="51">
        <v>0</v>
      </c>
      <c r="R48" s="71">
        <f t="shared" si="3"/>
        <v>0</v>
      </c>
      <c r="S48" s="51">
        <v>0</v>
      </c>
      <c r="T48" s="51">
        <v>0</v>
      </c>
      <c r="U48" s="71">
        <f t="shared" si="4"/>
        <v>0</v>
      </c>
      <c r="V48" s="51">
        <v>0</v>
      </c>
      <c r="W48" s="51">
        <v>0</v>
      </c>
      <c r="X48" s="71">
        <f t="shared" si="5"/>
        <v>0</v>
      </c>
      <c r="Y48" s="51">
        <v>0</v>
      </c>
      <c r="Z48" s="51">
        <v>0</v>
      </c>
      <c r="AA48" s="71">
        <f t="shared" si="6"/>
        <v>0</v>
      </c>
      <c r="AB48" s="51">
        <v>0</v>
      </c>
      <c r="AC48" s="51">
        <v>0</v>
      </c>
      <c r="AD48" s="71">
        <f t="shared" si="7"/>
        <v>0</v>
      </c>
      <c r="AE48" s="51">
        <v>0</v>
      </c>
      <c r="AF48" s="51">
        <v>0</v>
      </c>
      <c r="AG48" s="71">
        <f t="shared" si="8"/>
        <v>0</v>
      </c>
      <c r="AH48" s="51">
        <v>0</v>
      </c>
      <c r="AI48" s="51">
        <v>0</v>
      </c>
      <c r="AJ48" s="71">
        <f t="shared" si="9"/>
        <v>0</v>
      </c>
      <c r="AK48" s="51">
        <v>0</v>
      </c>
      <c r="AL48" s="51">
        <v>0</v>
      </c>
      <c r="AM48" s="71">
        <f t="shared" si="10"/>
        <v>0</v>
      </c>
      <c r="AN48" s="72">
        <v>10018079.122</v>
      </c>
      <c r="AO48" s="72">
        <v>10018079.122</v>
      </c>
      <c r="AP48" s="71">
        <f t="shared" si="11"/>
        <v>0</v>
      </c>
      <c r="AQ48" s="72">
        <v>14695257.989</v>
      </c>
      <c r="AR48" s="72">
        <f t="shared" si="12"/>
        <v>4677178.8670000006</v>
      </c>
      <c r="AS48" s="71">
        <f t="shared" si="13"/>
        <v>46.687381982527739</v>
      </c>
    </row>
    <row r="49" spans="1:45" s="50" customFormat="1" x14ac:dyDescent="0.25">
      <c r="A49" s="47" t="s">
        <v>473</v>
      </c>
      <c r="B49" s="48" t="s">
        <v>146</v>
      </c>
      <c r="C49" s="1">
        <v>0</v>
      </c>
      <c r="D49" s="1">
        <v>0</v>
      </c>
      <c r="E49" s="49">
        <v>0</v>
      </c>
      <c r="F49" s="72">
        <v>0</v>
      </c>
      <c r="G49" s="1">
        <v>0</v>
      </c>
      <c r="H49" s="1">
        <v>0</v>
      </c>
      <c r="I49" s="71">
        <f t="shared" si="0"/>
        <v>0</v>
      </c>
      <c r="J49" s="75">
        <v>0</v>
      </c>
      <c r="K49" s="75">
        <v>0</v>
      </c>
      <c r="L49" s="71">
        <f t="shared" si="1"/>
        <v>0</v>
      </c>
      <c r="M49" s="75">
        <v>0</v>
      </c>
      <c r="N49" s="75">
        <v>0</v>
      </c>
      <c r="O49" s="71">
        <f t="shared" si="2"/>
        <v>0</v>
      </c>
      <c r="P49" s="75">
        <v>0</v>
      </c>
      <c r="Q49" s="75">
        <v>0</v>
      </c>
      <c r="R49" s="71">
        <f t="shared" si="3"/>
        <v>0</v>
      </c>
      <c r="S49" s="75">
        <v>0</v>
      </c>
      <c r="T49" s="75">
        <v>0</v>
      </c>
      <c r="U49" s="71">
        <f t="shared" si="4"/>
        <v>0</v>
      </c>
      <c r="V49" s="75">
        <v>0</v>
      </c>
      <c r="W49" s="75">
        <v>0</v>
      </c>
      <c r="X49" s="71">
        <f t="shared" si="5"/>
        <v>0</v>
      </c>
      <c r="Y49" s="75">
        <v>0</v>
      </c>
      <c r="Z49" s="75">
        <v>0</v>
      </c>
      <c r="AA49" s="71">
        <f t="shared" si="6"/>
        <v>0</v>
      </c>
      <c r="AB49" s="75">
        <v>0</v>
      </c>
      <c r="AC49" s="75">
        <v>0</v>
      </c>
      <c r="AD49" s="71">
        <f t="shared" si="7"/>
        <v>0</v>
      </c>
      <c r="AE49" s="72">
        <v>0</v>
      </c>
      <c r="AF49" s="72">
        <v>0</v>
      </c>
      <c r="AG49" s="71">
        <f t="shared" si="8"/>
        <v>0</v>
      </c>
      <c r="AH49" s="72">
        <v>3632280106.1104798</v>
      </c>
      <c r="AI49" s="72">
        <v>3632280106.1104798</v>
      </c>
      <c r="AJ49" s="71">
        <f t="shared" si="9"/>
        <v>0</v>
      </c>
      <c r="AK49" s="72">
        <v>4000353873.7610402</v>
      </c>
      <c r="AL49" s="72">
        <v>368073767.65056038</v>
      </c>
      <c r="AM49" s="71">
        <f t="shared" si="10"/>
        <v>10.133408132025956</v>
      </c>
      <c r="AN49" s="72">
        <v>3527034212.8674197</v>
      </c>
      <c r="AO49" s="72">
        <v>-473319660.89362049</v>
      </c>
      <c r="AP49" s="71">
        <f t="shared" si="11"/>
        <v>-11.831944768641588</v>
      </c>
      <c r="AQ49" s="72">
        <v>5357472286.6769695</v>
      </c>
      <c r="AR49" s="72">
        <f t="shared" si="12"/>
        <v>1830438073.8095498</v>
      </c>
      <c r="AS49" s="71">
        <f t="shared" si="13"/>
        <v>51.897372220878864</v>
      </c>
    </row>
    <row r="50" spans="1:45" s="50" customFormat="1" x14ac:dyDescent="0.25">
      <c r="A50" s="47" t="s">
        <v>474</v>
      </c>
      <c r="B50" s="48" t="s">
        <v>145</v>
      </c>
      <c r="C50" s="1">
        <v>0</v>
      </c>
      <c r="D50" s="1">
        <v>0</v>
      </c>
      <c r="E50" s="49">
        <v>0</v>
      </c>
      <c r="F50" s="72">
        <v>0</v>
      </c>
      <c r="G50" s="1">
        <v>0</v>
      </c>
      <c r="H50" s="1">
        <v>0</v>
      </c>
      <c r="I50" s="71">
        <f t="shared" si="0"/>
        <v>0</v>
      </c>
      <c r="J50" s="75">
        <v>0</v>
      </c>
      <c r="K50" s="75">
        <v>0</v>
      </c>
      <c r="L50" s="71">
        <f t="shared" si="1"/>
        <v>0</v>
      </c>
      <c r="M50" s="75">
        <v>0</v>
      </c>
      <c r="N50" s="75">
        <v>0</v>
      </c>
      <c r="O50" s="71">
        <f t="shared" si="2"/>
        <v>0</v>
      </c>
      <c r="P50" s="75">
        <v>0</v>
      </c>
      <c r="Q50" s="75">
        <v>0</v>
      </c>
      <c r="R50" s="71">
        <f t="shared" si="3"/>
        <v>0</v>
      </c>
      <c r="S50" s="75">
        <v>0</v>
      </c>
      <c r="T50" s="75">
        <v>0</v>
      </c>
      <c r="U50" s="71">
        <f t="shared" si="4"/>
        <v>0</v>
      </c>
      <c r="V50" s="75">
        <v>0</v>
      </c>
      <c r="W50" s="75">
        <v>0</v>
      </c>
      <c r="X50" s="71">
        <f t="shared" si="5"/>
        <v>0</v>
      </c>
      <c r="Y50" s="75">
        <v>0</v>
      </c>
      <c r="Z50" s="75">
        <v>0</v>
      </c>
      <c r="AA50" s="71">
        <f t="shared" si="6"/>
        <v>0</v>
      </c>
      <c r="AB50" s="75">
        <v>0</v>
      </c>
      <c r="AC50" s="75">
        <v>0</v>
      </c>
      <c r="AD50" s="71">
        <f t="shared" si="7"/>
        <v>0</v>
      </c>
      <c r="AE50" s="72">
        <v>0</v>
      </c>
      <c r="AF50" s="72">
        <v>0</v>
      </c>
      <c r="AG50" s="71">
        <f t="shared" si="8"/>
        <v>0</v>
      </c>
      <c r="AH50" s="72">
        <v>1850594228.7774799</v>
      </c>
      <c r="AI50" s="72">
        <v>1850594228.7774799</v>
      </c>
      <c r="AJ50" s="71">
        <f t="shared" si="9"/>
        <v>0</v>
      </c>
      <c r="AK50" s="72">
        <v>1883137651.14358</v>
      </c>
      <c r="AL50" s="72">
        <v>32543422.366100073</v>
      </c>
      <c r="AM50" s="71">
        <f t="shared" si="10"/>
        <v>1.7585390605912872</v>
      </c>
      <c r="AN50" s="72">
        <v>2188321424.5848203</v>
      </c>
      <c r="AO50" s="72">
        <v>305183773.44124031</v>
      </c>
      <c r="AP50" s="71">
        <f t="shared" si="11"/>
        <v>16.206131997621643</v>
      </c>
      <c r="AQ50" s="72">
        <v>2262806347.1778398</v>
      </c>
      <c r="AR50" s="72">
        <f t="shared" si="12"/>
        <v>74484922.593019485</v>
      </c>
      <c r="AS50" s="71">
        <f t="shared" si="13"/>
        <v>3.4037468973348446</v>
      </c>
    </row>
    <row r="51" spans="1:45" s="50" customFormat="1" x14ac:dyDescent="0.25">
      <c r="A51" s="47" t="s">
        <v>475</v>
      </c>
      <c r="B51" s="48" t="s">
        <v>476</v>
      </c>
      <c r="C51" s="1">
        <v>0</v>
      </c>
      <c r="D51" s="1">
        <v>0</v>
      </c>
      <c r="E51" s="49">
        <v>0</v>
      </c>
      <c r="F51" s="72">
        <v>0</v>
      </c>
      <c r="G51" s="1">
        <v>0</v>
      </c>
      <c r="H51" s="1">
        <v>0</v>
      </c>
      <c r="I51" s="71">
        <f t="shared" si="0"/>
        <v>0</v>
      </c>
      <c r="J51" s="75">
        <v>0</v>
      </c>
      <c r="K51" s="75">
        <v>0</v>
      </c>
      <c r="L51" s="71">
        <f t="shared" si="1"/>
        <v>0</v>
      </c>
      <c r="M51" s="75">
        <v>0</v>
      </c>
      <c r="N51" s="75">
        <v>0</v>
      </c>
      <c r="O51" s="71">
        <f t="shared" si="2"/>
        <v>0</v>
      </c>
      <c r="P51" s="75">
        <v>0</v>
      </c>
      <c r="Q51" s="75">
        <v>0</v>
      </c>
      <c r="R51" s="71">
        <f t="shared" si="3"/>
        <v>0</v>
      </c>
      <c r="S51" s="75">
        <v>0</v>
      </c>
      <c r="T51" s="75">
        <v>0</v>
      </c>
      <c r="U51" s="71">
        <f t="shared" si="4"/>
        <v>0</v>
      </c>
      <c r="V51" s="75">
        <v>0</v>
      </c>
      <c r="W51" s="75">
        <v>0</v>
      </c>
      <c r="X51" s="71">
        <f t="shared" si="5"/>
        <v>0</v>
      </c>
      <c r="Y51" s="75">
        <v>0</v>
      </c>
      <c r="Z51" s="75">
        <v>0</v>
      </c>
      <c r="AA51" s="71">
        <f t="shared" si="6"/>
        <v>0</v>
      </c>
      <c r="AB51" s="75">
        <v>0</v>
      </c>
      <c r="AC51" s="75">
        <v>0</v>
      </c>
      <c r="AD51" s="71">
        <f t="shared" si="7"/>
        <v>0</v>
      </c>
      <c r="AE51" s="72">
        <v>0</v>
      </c>
      <c r="AF51" s="72">
        <v>0</v>
      </c>
      <c r="AG51" s="71">
        <f t="shared" si="8"/>
        <v>0</v>
      </c>
      <c r="AH51" s="72">
        <v>864787419.71589005</v>
      </c>
      <c r="AI51" s="72">
        <v>864787419.71589005</v>
      </c>
      <c r="AJ51" s="71">
        <f t="shared" si="9"/>
        <v>0</v>
      </c>
      <c r="AK51" s="72">
        <v>863048637.97552001</v>
      </c>
      <c r="AL51" s="72">
        <v>-1738781.7403700352</v>
      </c>
      <c r="AM51" s="71">
        <f t="shared" si="10"/>
        <v>-0.20106464325548118</v>
      </c>
      <c r="AN51" s="72">
        <v>819702297.05824995</v>
      </c>
      <c r="AO51" s="72">
        <v>-43346340.917270064</v>
      </c>
      <c r="AP51" s="71">
        <f t="shared" si="11"/>
        <v>-5.0224679131582812</v>
      </c>
      <c r="AQ51" s="72">
        <v>957944393.21756005</v>
      </c>
      <c r="AR51" s="72">
        <f t="shared" si="12"/>
        <v>138242096.1593101</v>
      </c>
      <c r="AS51" s="71">
        <f t="shared" si="13"/>
        <v>16.864915061899151</v>
      </c>
    </row>
    <row r="52" spans="1:45" s="50" customFormat="1" x14ac:dyDescent="0.25">
      <c r="A52" s="47" t="s">
        <v>477</v>
      </c>
      <c r="B52" s="48" t="s">
        <v>478</v>
      </c>
      <c r="C52" s="1">
        <v>0</v>
      </c>
      <c r="D52" s="1">
        <v>0</v>
      </c>
      <c r="E52" s="49">
        <v>0</v>
      </c>
      <c r="F52" s="72">
        <v>0</v>
      </c>
      <c r="G52" s="1">
        <v>0</v>
      </c>
      <c r="H52" s="1">
        <v>0</v>
      </c>
      <c r="I52" s="71">
        <f t="shared" si="0"/>
        <v>0</v>
      </c>
      <c r="J52" s="75">
        <v>0</v>
      </c>
      <c r="K52" s="75">
        <v>0</v>
      </c>
      <c r="L52" s="71">
        <f t="shared" si="1"/>
        <v>0</v>
      </c>
      <c r="M52" s="75">
        <v>0</v>
      </c>
      <c r="N52" s="75">
        <v>0</v>
      </c>
      <c r="O52" s="71">
        <f t="shared" si="2"/>
        <v>0</v>
      </c>
      <c r="P52" s="75">
        <v>0</v>
      </c>
      <c r="Q52" s="75">
        <v>0</v>
      </c>
      <c r="R52" s="71">
        <f t="shared" si="3"/>
        <v>0</v>
      </c>
      <c r="S52" s="75">
        <v>0</v>
      </c>
      <c r="T52" s="75">
        <v>0</v>
      </c>
      <c r="U52" s="71">
        <f t="shared" si="4"/>
        <v>0</v>
      </c>
      <c r="V52" s="75">
        <v>0</v>
      </c>
      <c r="W52" s="75">
        <v>0</v>
      </c>
      <c r="X52" s="71">
        <f t="shared" si="5"/>
        <v>0</v>
      </c>
      <c r="Y52" s="75">
        <v>0</v>
      </c>
      <c r="Z52" s="75">
        <v>0</v>
      </c>
      <c r="AA52" s="71">
        <f t="shared" si="6"/>
        <v>0</v>
      </c>
      <c r="AB52" s="75">
        <v>0</v>
      </c>
      <c r="AC52" s="75">
        <v>0</v>
      </c>
      <c r="AD52" s="71">
        <f t="shared" si="7"/>
        <v>0</v>
      </c>
      <c r="AE52" s="72">
        <v>0</v>
      </c>
      <c r="AF52" s="72">
        <v>0</v>
      </c>
      <c r="AG52" s="71">
        <f t="shared" si="8"/>
        <v>0</v>
      </c>
      <c r="AH52" s="72">
        <v>451907665.95469999</v>
      </c>
      <c r="AI52" s="72">
        <v>451907665.95469999</v>
      </c>
      <c r="AJ52" s="71">
        <f t="shared" si="9"/>
        <v>0</v>
      </c>
      <c r="AK52" s="72">
        <v>415074471.66736001</v>
      </c>
      <c r="AL52" s="72">
        <v>-36833194.287339985</v>
      </c>
      <c r="AM52" s="71">
        <f t="shared" si="10"/>
        <v>-8.1506017848859003</v>
      </c>
      <c r="AN52" s="72">
        <v>342626525.27418</v>
      </c>
      <c r="AO52" s="72">
        <v>-72447946.393180013</v>
      </c>
      <c r="AP52" s="71">
        <f t="shared" si="11"/>
        <v>-17.454204326793597</v>
      </c>
      <c r="AQ52" s="72">
        <v>293739016.52032</v>
      </c>
      <c r="AR52" s="72">
        <f t="shared" si="12"/>
        <v>-48887508.753859997</v>
      </c>
      <c r="AS52" s="71">
        <f t="shared" si="13"/>
        <v>-14.268454176085388</v>
      </c>
    </row>
    <row r="53" spans="1:45" s="50" customFormat="1" ht="45" x14ac:dyDescent="0.25">
      <c r="A53" s="47" t="s">
        <v>479</v>
      </c>
      <c r="B53" s="48" t="s">
        <v>480</v>
      </c>
      <c r="C53" s="1">
        <v>0</v>
      </c>
      <c r="D53" s="1">
        <v>0</v>
      </c>
      <c r="E53" s="49">
        <v>0</v>
      </c>
      <c r="F53" s="72">
        <v>0</v>
      </c>
      <c r="G53" s="1">
        <v>0</v>
      </c>
      <c r="H53" s="1">
        <v>0</v>
      </c>
      <c r="I53" s="71">
        <f t="shared" si="0"/>
        <v>0</v>
      </c>
      <c r="J53" s="75">
        <v>0</v>
      </c>
      <c r="K53" s="75">
        <v>0</v>
      </c>
      <c r="L53" s="71">
        <f t="shared" si="1"/>
        <v>0</v>
      </c>
      <c r="M53" s="75">
        <v>0</v>
      </c>
      <c r="N53" s="75">
        <v>0</v>
      </c>
      <c r="O53" s="71">
        <f t="shared" si="2"/>
        <v>0</v>
      </c>
      <c r="P53" s="75">
        <v>0</v>
      </c>
      <c r="Q53" s="75">
        <v>0</v>
      </c>
      <c r="R53" s="71">
        <f t="shared" si="3"/>
        <v>0</v>
      </c>
      <c r="S53" s="75">
        <v>0</v>
      </c>
      <c r="T53" s="75">
        <v>0</v>
      </c>
      <c r="U53" s="71">
        <f t="shared" si="4"/>
        <v>0</v>
      </c>
      <c r="V53" s="75">
        <v>0</v>
      </c>
      <c r="W53" s="75">
        <v>0</v>
      </c>
      <c r="X53" s="71">
        <f t="shared" si="5"/>
        <v>0</v>
      </c>
      <c r="Y53" s="75">
        <v>0</v>
      </c>
      <c r="Z53" s="75">
        <v>0</v>
      </c>
      <c r="AA53" s="71">
        <f t="shared" si="6"/>
        <v>0</v>
      </c>
      <c r="AB53" s="75">
        <v>0</v>
      </c>
      <c r="AC53" s="75">
        <v>0</v>
      </c>
      <c r="AD53" s="71">
        <f t="shared" si="7"/>
        <v>0</v>
      </c>
      <c r="AE53" s="72">
        <v>0</v>
      </c>
      <c r="AF53" s="72">
        <v>0</v>
      </c>
      <c r="AG53" s="71">
        <f t="shared" si="8"/>
        <v>0</v>
      </c>
      <c r="AH53" s="72">
        <v>454245626.10399997</v>
      </c>
      <c r="AI53" s="72">
        <v>454245626.10399997</v>
      </c>
      <c r="AJ53" s="71">
        <f t="shared" si="9"/>
        <v>0</v>
      </c>
      <c r="AK53" s="72">
        <v>1269893233.1585701</v>
      </c>
      <c r="AL53" s="72">
        <v>815647607.05457008</v>
      </c>
      <c r="AM53" s="71">
        <f t="shared" si="10"/>
        <v>179.56091598509454</v>
      </c>
      <c r="AN53" s="72">
        <v>181610159.68901002</v>
      </c>
      <c r="AO53" s="72">
        <v>-1088283073.4695601</v>
      </c>
      <c r="AP53" s="71">
        <f t="shared" si="11"/>
        <v>-85.698785146110595</v>
      </c>
      <c r="AQ53" s="72">
        <v>14119697.671969999</v>
      </c>
      <c r="AR53" s="72">
        <f t="shared" si="12"/>
        <v>-167490462.01704001</v>
      </c>
      <c r="AS53" s="71">
        <f t="shared" si="13"/>
        <v>-92.225271044225366</v>
      </c>
    </row>
    <row r="54" spans="1:45" s="50" customFormat="1" ht="30" x14ac:dyDescent="0.25">
      <c r="A54" s="47" t="s">
        <v>481</v>
      </c>
      <c r="B54" s="48" t="s">
        <v>141</v>
      </c>
      <c r="C54" s="1">
        <v>0</v>
      </c>
      <c r="D54" s="1">
        <v>0</v>
      </c>
      <c r="E54" s="49">
        <v>0</v>
      </c>
      <c r="F54" s="72">
        <v>0</v>
      </c>
      <c r="G54" s="1">
        <v>0</v>
      </c>
      <c r="H54" s="1">
        <v>0</v>
      </c>
      <c r="I54" s="71">
        <f t="shared" si="0"/>
        <v>0</v>
      </c>
      <c r="J54" s="75">
        <v>0</v>
      </c>
      <c r="K54" s="75">
        <v>0</v>
      </c>
      <c r="L54" s="71">
        <f t="shared" si="1"/>
        <v>0</v>
      </c>
      <c r="M54" s="75">
        <v>0</v>
      </c>
      <c r="N54" s="75">
        <v>0</v>
      </c>
      <c r="O54" s="71">
        <f t="shared" si="2"/>
        <v>0</v>
      </c>
      <c r="P54" s="75">
        <v>0</v>
      </c>
      <c r="Q54" s="75">
        <v>0</v>
      </c>
      <c r="R54" s="71">
        <f t="shared" si="3"/>
        <v>0</v>
      </c>
      <c r="S54" s="75">
        <v>0</v>
      </c>
      <c r="T54" s="75">
        <v>0</v>
      </c>
      <c r="U54" s="71">
        <f t="shared" si="4"/>
        <v>0</v>
      </c>
      <c r="V54" s="75">
        <v>0</v>
      </c>
      <c r="W54" s="75">
        <v>0</v>
      </c>
      <c r="X54" s="71">
        <f t="shared" si="5"/>
        <v>0</v>
      </c>
      <c r="Y54" s="75">
        <v>0</v>
      </c>
      <c r="Z54" s="75">
        <v>0</v>
      </c>
      <c r="AA54" s="71">
        <f t="shared" si="6"/>
        <v>0</v>
      </c>
      <c r="AB54" s="75">
        <v>0</v>
      </c>
      <c r="AC54" s="75">
        <v>0</v>
      </c>
      <c r="AD54" s="71">
        <f t="shared" si="7"/>
        <v>0</v>
      </c>
      <c r="AE54" s="72">
        <v>0</v>
      </c>
      <c r="AF54" s="72">
        <v>0</v>
      </c>
      <c r="AG54" s="71">
        <f t="shared" si="8"/>
        <v>0</v>
      </c>
      <c r="AH54" s="72">
        <v>44707932.735820003</v>
      </c>
      <c r="AI54" s="72">
        <v>44707932.735820003</v>
      </c>
      <c r="AJ54" s="71">
        <f t="shared" si="9"/>
        <v>0</v>
      </c>
      <c r="AK54" s="72">
        <v>43089793.247199997</v>
      </c>
      <c r="AL54" s="72">
        <v>-1618139.4886200055</v>
      </c>
      <c r="AM54" s="71">
        <f t="shared" si="10"/>
        <v>-3.6193565427898928</v>
      </c>
      <c r="AN54" s="72">
        <v>35375428.972499996</v>
      </c>
      <c r="AO54" s="72">
        <v>-7714364.2747000009</v>
      </c>
      <c r="AP54" s="71">
        <f t="shared" si="11"/>
        <v>-17.902996726959895</v>
      </c>
      <c r="AQ54" s="72">
        <v>38573551.943829998</v>
      </c>
      <c r="AR54" s="72">
        <f t="shared" si="12"/>
        <v>3198122.971330002</v>
      </c>
      <c r="AS54" s="71">
        <f t="shared" si="13"/>
        <v>9.0405206783955769</v>
      </c>
    </row>
    <row r="55" spans="1:45" s="50" customFormat="1" x14ac:dyDescent="0.25">
      <c r="A55" s="47" t="s">
        <v>482</v>
      </c>
      <c r="B55" s="48" t="s">
        <v>483</v>
      </c>
      <c r="C55" s="1">
        <v>0</v>
      </c>
      <c r="D55" s="1">
        <v>0</v>
      </c>
      <c r="E55" s="49">
        <v>0</v>
      </c>
      <c r="F55" s="72">
        <v>0</v>
      </c>
      <c r="G55" s="1">
        <v>0</v>
      </c>
      <c r="H55" s="1">
        <v>0</v>
      </c>
      <c r="I55" s="71">
        <f t="shared" si="0"/>
        <v>0</v>
      </c>
      <c r="J55" s="75">
        <v>0</v>
      </c>
      <c r="K55" s="75">
        <v>0</v>
      </c>
      <c r="L55" s="71">
        <f t="shared" si="1"/>
        <v>0</v>
      </c>
      <c r="M55" s="75">
        <v>0</v>
      </c>
      <c r="N55" s="75">
        <v>0</v>
      </c>
      <c r="O55" s="71">
        <f t="shared" si="2"/>
        <v>0</v>
      </c>
      <c r="P55" s="75">
        <v>0</v>
      </c>
      <c r="Q55" s="75">
        <v>0</v>
      </c>
      <c r="R55" s="71">
        <f t="shared" si="3"/>
        <v>0</v>
      </c>
      <c r="S55" s="75">
        <v>0</v>
      </c>
      <c r="T55" s="75">
        <v>0</v>
      </c>
      <c r="U55" s="71">
        <f t="shared" si="4"/>
        <v>0</v>
      </c>
      <c r="V55" s="75">
        <v>0</v>
      </c>
      <c r="W55" s="75">
        <v>0</v>
      </c>
      <c r="X55" s="71">
        <f t="shared" si="5"/>
        <v>0</v>
      </c>
      <c r="Y55" s="75">
        <v>0</v>
      </c>
      <c r="Z55" s="75">
        <v>0</v>
      </c>
      <c r="AA55" s="71">
        <f t="shared" si="6"/>
        <v>0</v>
      </c>
      <c r="AB55" s="75">
        <v>0</v>
      </c>
      <c r="AC55" s="75">
        <v>0</v>
      </c>
      <c r="AD55" s="71">
        <f t="shared" si="7"/>
        <v>0</v>
      </c>
      <c r="AE55" s="72">
        <v>0</v>
      </c>
      <c r="AF55" s="72">
        <v>0</v>
      </c>
      <c r="AG55" s="71">
        <f t="shared" si="8"/>
        <v>0</v>
      </c>
      <c r="AH55" s="72">
        <v>3542108.9780000001</v>
      </c>
      <c r="AI55" s="72">
        <v>3542108.9780000001</v>
      </c>
      <c r="AJ55" s="71">
        <f t="shared" si="9"/>
        <v>0</v>
      </c>
      <c r="AK55" s="72">
        <v>11164797.69413</v>
      </c>
      <c r="AL55" s="72">
        <v>7622688.7161299996</v>
      </c>
      <c r="AM55" s="71">
        <f t="shared" si="10"/>
        <v>215.20198174235844</v>
      </c>
      <c r="AN55" s="72">
        <v>23254522.278409999</v>
      </c>
      <c r="AO55" s="72">
        <v>12089724.584279999</v>
      </c>
      <c r="AP55" s="71">
        <f t="shared" si="11"/>
        <v>108.28431392569064</v>
      </c>
      <c r="AQ55" s="72">
        <v>14253765.206110001</v>
      </c>
      <c r="AR55" s="72">
        <f t="shared" si="12"/>
        <v>-9000757.0722999983</v>
      </c>
      <c r="AS55" s="71">
        <f t="shared" si="13"/>
        <v>-38.705405187602999</v>
      </c>
    </row>
    <row r="56" spans="1:45" s="50" customFormat="1" ht="30" x14ac:dyDescent="0.25">
      <c r="A56" s="47" t="s">
        <v>484</v>
      </c>
      <c r="B56" s="48" t="s">
        <v>208</v>
      </c>
      <c r="C56" s="1">
        <v>0</v>
      </c>
      <c r="D56" s="1">
        <v>0</v>
      </c>
      <c r="E56" s="49">
        <v>0</v>
      </c>
      <c r="F56" s="72">
        <v>0</v>
      </c>
      <c r="G56" s="1">
        <v>0</v>
      </c>
      <c r="H56" s="1">
        <v>0</v>
      </c>
      <c r="I56" s="71">
        <f t="shared" si="0"/>
        <v>0</v>
      </c>
      <c r="J56" s="75">
        <v>0</v>
      </c>
      <c r="K56" s="75">
        <v>0</v>
      </c>
      <c r="L56" s="71">
        <f t="shared" si="1"/>
        <v>0</v>
      </c>
      <c r="M56" s="75">
        <v>0</v>
      </c>
      <c r="N56" s="75">
        <v>0</v>
      </c>
      <c r="O56" s="71">
        <f t="shared" si="2"/>
        <v>0</v>
      </c>
      <c r="P56" s="75">
        <v>0</v>
      </c>
      <c r="Q56" s="75">
        <v>0</v>
      </c>
      <c r="R56" s="71">
        <f t="shared" si="3"/>
        <v>0</v>
      </c>
      <c r="S56" s="75">
        <v>0</v>
      </c>
      <c r="T56" s="75">
        <v>0</v>
      </c>
      <c r="U56" s="71">
        <f t="shared" si="4"/>
        <v>0</v>
      </c>
      <c r="V56" s="75">
        <v>0</v>
      </c>
      <c r="W56" s="75">
        <v>0</v>
      </c>
      <c r="X56" s="71">
        <f t="shared" si="5"/>
        <v>0</v>
      </c>
      <c r="Y56" s="75">
        <v>0</v>
      </c>
      <c r="Z56" s="75">
        <v>0</v>
      </c>
      <c r="AA56" s="71">
        <f t="shared" si="6"/>
        <v>0</v>
      </c>
      <c r="AB56" s="75">
        <v>0</v>
      </c>
      <c r="AC56" s="75">
        <v>0</v>
      </c>
      <c r="AD56" s="71">
        <f t="shared" si="7"/>
        <v>0</v>
      </c>
      <c r="AE56" s="72">
        <v>0</v>
      </c>
      <c r="AF56" s="72">
        <v>0</v>
      </c>
      <c r="AG56" s="71">
        <f t="shared" si="8"/>
        <v>0</v>
      </c>
      <c r="AH56" s="72">
        <v>3610547409.5146003</v>
      </c>
      <c r="AI56" s="72">
        <v>3610547409.5146003</v>
      </c>
      <c r="AJ56" s="71">
        <f t="shared" si="9"/>
        <v>0</v>
      </c>
      <c r="AK56" s="72">
        <v>2912701821.3415899</v>
      </c>
      <c r="AL56" s="72">
        <v>-697845588.17301035</v>
      </c>
      <c r="AM56" s="71">
        <f t="shared" si="10"/>
        <v>-19.327971884097991</v>
      </c>
      <c r="AN56" s="72">
        <v>3161903679.7719998</v>
      </c>
      <c r="AO56" s="72">
        <v>249201858.43040991</v>
      </c>
      <c r="AP56" s="71">
        <f t="shared" si="11"/>
        <v>8.5556941189272706</v>
      </c>
      <c r="AQ56" s="72">
        <v>6663581264.5179996</v>
      </c>
      <c r="AR56" s="72">
        <f t="shared" si="12"/>
        <v>3501677584.7459998</v>
      </c>
      <c r="AS56" s="71">
        <f t="shared" si="13"/>
        <v>110.74586513016426</v>
      </c>
    </row>
    <row r="57" spans="1:45" s="50" customFormat="1" ht="45" x14ac:dyDescent="0.25">
      <c r="A57" s="47" t="s">
        <v>485</v>
      </c>
      <c r="B57" s="48" t="s">
        <v>486</v>
      </c>
      <c r="C57" s="1">
        <v>0</v>
      </c>
      <c r="D57" s="1">
        <v>0</v>
      </c>
      <c r="E57" s="49">
        <v>0</v>
      </c>
      <c r="F57" s="72">
        <v>0</v>
      </c>
      <c r="G57" s="1">
        <v>0</v>
      </c>
      <c r="H57" s="1">
        <v>0</v>
      </c>
      <c r="I57" s="71">
        <f t="shared" si="0"/>
        <v>0</v>
      </c>
      <c r="J57" s="75">
        <v>0</v>
      </c>
      <c r="K57" s="75">
        <v>0</v>
      </c>
      <c r="L57" s="71">
        <f t="shared" si="1"/>
        <v>0</v>
      </c>
      <c r="M57" s="75">
        <v>0</v>
      </c>
      <c r="N57" s="75">
        <v>0</v>
      </c>
      <c r="O57" s="71">
        <f t="shared" si="2"/>
        <v>0</v>
      </c>
      <c r="P57" s="75">
        <v>0</v>
      </c>
      <c r="Q57" s="75">
        <v>0</v>
      </c>
      <c r="R57" s="71">
        <f t="shared" si="3"/>
        <v>0</v>
      </c>
      <c r="S57" s="75">
        <v>0</v>
      </c>
      <c r="T57" s="75">
        <v>0</v>
      </c>
      <c r="U57" s="71">
        <f t="shared" si="4"/>
        <v>0</v>
      </c>
      <c r="V57" s="75">
        <v>0</v>
      </c>
      <c r="W57" s="75">
        <v>0</v>
      </c>
      <c r="X57" s="71">
        <f t="shared" si="5"/>
        <v>0</v>
      </c>
      <c r="Y57" s="75">
        <v>0</v>
      </c>
      <c r="Z57" s="75">
        <v>0</v>
      </c>
      <c r="AA57" s="71">
        <f t="shared" si="6"/>
        <v>0</v>
      </c>
      <c r="AB57" s="75">
        <v>0</v>
      </c>
      <c r="AC57" s="75">
        <v>0</v>
      </c>
      <c r="AD57" s="71">
        <f t="shared" si="7"/>
        <v>0</v>
      </c>
      <c r="AE57" s="72">
        <v>0</v>
      </c>
      <c r="AF57" s="72">
        <v>0</v>
      </c>
      <c r="AG57" s="71">
        <f t="shared" si="8"/>
        <v>0</v>
      </c>
      <c r="AH57" s="72">
        <v>78872135.966000006</v>
      </c>
      <c r="AI57" s="72">
        <v>78872135.966000006</v>
      </c>
      <c r="AJ57" s="71">
        <f t="shared" si="9"/>
        <v>0</v>
      </c>
      <c r="AK57" s="72">
        <v>65681596.041000001</v>
      </c>
      <c r="AL57" s="72">
        <v>-13190539.925000004</v>
      </c>
      <c r="AM57" s="71">
        <f t="shared" si="10"/>
        <v>-16.723954237382578</v>
      </c>
      <c r="AN57" s="72">
        <v>71863822.167999998</v>
      </c>
      <c r="AO57" s="72">
        <v>6182226.1269999966</v>
      </c>
      <c r="AP57" s="71">
        <f t="shared" si="11"/>
        <v>9.4124176323926498</v>
      </c>
      <c r="AQ57" s="72">
        <v>88253988.840000004</v>
      </c>
      <c r="AR57" s="72">
        <f t="shared" si="12"/>
        <v>16390166.672000006</v>
      </c>
      <c r="AS57" s="71">
        <f t="shared" si="13"/>
        <v>22.807257083660001</v>
      </c>
    </row>
    <row r="58" spans="1:45" s="50" customFormat="1" ht="30" x14ac:dyDescent="0.25">
      <c r="A58" s="47" t="s">
        <v>487</v>
      </c>
      <c r="B58" s="48" t="s">
        <v>488</v>
      </c>
      <c r="C58" s="1">
        <v>0</v>
      </c>
      <c r="D58" s="1">
        <v>0</v>
      </c>
      <c r="E58" s="49">
        <v>0</v>
      </c>
      <c r="F58" s="72">
        <v>0</v>
      </c>
      <c r="G58" s="1">
        <v>0</v>
      </c>
      <c r="H58" s="1">
        <v>0</v>
      </c>
      <c r="I58" s="71">
        <f t="shared" si="0"/>
        <v>0</v>
      </c>
      <c r="J58" s="75">
        <v>0</v>
      </c>
      <c r="K58" s="75">
        <v>0</v>
      </c>
      <c r="L58" s="71">
        <f t="shared" si="1"/>
        <v>0</v>
      </c>
      <c r="M58" s="75">
        <v>0</v>
      </c>
      <c r="N58" s="75">
        <v>0</v>
      </c>
      <c r="O58" s="71">
        <f t="shared" si="2"/>
        <v>0</v>
      </c>
      <c r="P58" s="75">
        <v>0</v>
      </c>
      <c r="Q58" s="75">
        <v>0</v>
      </c>
      <c r="R58" s="71">
        <f t="shared" si="3"/>
        <v>0</v>
      </c>
      <c r="S58" s="75">
        <v>0</v>
      </c>
      <c r="T58" s="75">
        <v>0</v>
      </c>
      <c r="U58" s="71">
        <f t="shared" si="4"/>
        <v>0</v>
      </c>
      <c r="V58" s="75">
        <v>0</v>
      </c>
      <c r="W58" s="75">
        <v>0</v>
      </c>
      <c r="X58" s="71">
        <f t="shared" si="5"/>
        <v>0</v>
      </c>
      <c r="Y58" s="75">
        <v>0</v>
      </c>
      <c r="Z58" s="75">
        <v>0</v>
      </c>
      <c r="AA58" s="71">
        <f t="shared" si="6"/>
        <v>0</v>
      </c>
      <c r="AB58" s="75">
        <v>0</v>
      </c>
      <c r="AC58" s="75">
        <v>0</v>
      </c>
      <c r="AD58" s="71">
        <f t="shared" si="7"/>
        <v>0</v>
      </c>
      <c r="AE58" s="72">
        <v>0</v>
      </c>
      <c r="AF58" s="72">
        <v>0</v>
      </c>
      <c r="AG58" s="71">
        <f t="shared" si="8"/>
        <v>0</v>
      </c>
      <c r="AH58" s="72">
        <v>650</v>
      </c>
      <c r="AI58" s="72">
        <v>650</v>
      </c>
      <c r="AJ58" s="71">
        <f t="shared" si="9"/>
        <v>0</v>
      </c>
      <c r="AK58" s="72">
        <v>0</v>
      </c>
      <c r="AL58" s="72">
        <v>-650</v>
      </c>
      <c r="AM58" s="71">
        <f t="shared" si="10"/>
        <v>-100</v>
      </c>
      <c r="AN58" s="72">
        <v>0</v>
      </c>
      <c r="AO58" s="72">
        <v>0</v>
      </c>
      <c r="AP58" s="71">
        <f t="shared" si="11"/>
        <v>0</v>
      </c>
      <c r="AQ58" s="72">
        <v>0</v>
      </c>
      <c r="AR58" s="72">
        <f t="shared" si="12"/>
        <v>0</v>
      </c>
      <c r="AS58" s="71">
        <f t="shared" si="13"/>
        <v>0</v>
      </c>
    </row>
    <row r="59" spans="1:45" s="50" customFormat="1" x14ac:dyDescent="0.25">
      <c r="A59" s="47" t="s">
        <v>489</v>
      </c>
      <c r="B59" s="48" t="s">
        <v>25</v>
      </c>
      <c r="C59" s="1">
        <v>0</v>
      </c>
      <c r="D59" s="1">
        <v>0</v>
      </c>
      <c r="E59" s="49">
        <v>0</v>
      </c>
      <c r="F59" s="72">
        <v>0</v>
      </c>
      <c r="G59" s="1">
        <v>0</v>
      </c>
      <c r="H59" s="1">
        <v>0</v>
      </c>
      <c r="I59" s="71">
        <f t="shared" si="0"/>
        <v>0</v>
      </c>
      <c r="J59" s="75">
        <v>0</v>
      </c>
      <c r="K59" s="75">
        <v>0</v>
      </c>
      <c r="L59" s="71">
        <f t="shared" si="1"/>
        <v>0</v>
      </c>
      <c r="M59" s="75">
        <v>0</v>
      </c>
      <c r="N59" s="75">
        <v>0</v>
      </c>
      <c r="O59" s="71">
        <f t="shared" si="2"/>
        <v>0</v>
      </c>
      <c r="P59" s="75">
        <v>0</v>
      </c>
      <c r="Q59" s="75">
        <v>0</v>
      </c>
      <c r="R59" s="71">
        <f t="shared" si="3"/>
        <v>0</v>
      </c>
      <c r="S59" s="75">
        <v>0</v>
      </c>
      <c r="T59" s="75">
        <v>0</v>
      </c>
      <c r="U59" s="71">
        <f t="shared" si="4"/>
        <v>0</v>
      </c>
      <c r="V59" s="75">
        <v>0</v>
      </c>
      <c r="W59" s="75">
        <v>0</v>
      </c>
      <c r="X59" s="71">
        <f t="shared" si="5"/>
        <v>0</v>
      </c>
      <c r="Y59" s="75">
        <v>0</v>
      </c>
      <c r="Z59" s="75">
        <v>0</v>
      </c>
      <c r="AA59" s="71">
        <f t="shared" si="6"/>
        <v>0</v>
      </c>
      <c r="AB59" s="75">
        <v>0</v>
      </c>
      <c r="AC59" s="75">
        <v>0</v>
      </c>
      <c r="AD59" s="71">
        <f t="shared" si="7"/>
        <v>0</v>
      </c>
      <c r="AE59" s="72">
        <v>0</v>
      </c>
      <c r="AF59" s="72">
        <v>0</v>
      </c>
      <c r="AG59" s="71">
        <f t="shared" si="8"/>
        <v>0</v>
      </c>
      <c r="AH59" s="72">
        <v>562234255.38151002</v>
      </c>
      <c r="AI59" s="72">
        <v>562234255.38151002</v>
      </c>
      <c r="AJ59" s="71">
        <f t="shared" si="9"/>
        <v>0</v>
      </c>
      <c r="AK59" s="72">
        <v>578177296.31646001</v>
      </c>
      <c r="AL59" s="72">
        <v>15943040.934949994</v>
      </c>
      <c r="AM59" s="71">
        <f t="shared" si="10"/>
        <v>2.8356580521995545</v>
      </c>
      <c r="AN59" s="72">
        <v>743619293.88402998</v>
      </c>
      <c r="AO59" s="72">
        <v>165441997.56756997</v>
      </c>
      <c r="AP59" s="71">
        <f t="shared" si="11"/>
        <v>28.61440575781738</v>
      </c>
      <c r="AQ59" s="72">
        <v>781368840.80596995</v>
      </c>
      <c r="AR59" s="72">
        <f t="shared" si="12"/>
        <v>37749546.921939969</v>
      </c>
      <c r="AS59" s="71">
        <f t="shared" si="13"/>
        <v>5.0764614679063378</v>
      </c>
    </row>
    <row r="60" spans="1:45" s="50" customFormat="1" ht="60" x14ac:dyDescent="0.25">
      <c r="A60" s="47" t="s">
        <v>490</v>
      </c>
      <c r="B60" s="48" t="s">
        <v>209</v>
      </c>
      <c r="C60" s="1">
        <v>0</v>
      </c>
      <c r="D60" s="1">
        <v>0</v>
      </c>
      <c r="E60" s="49">
        <v>0</v>
      </c>
      <c r="F60" s="72">
        <v>0</v>
      </c>
      <c r="G60" s="1">
        <v>0</v>
      </c>
      <c r="H60" s="1">
        <v>0</v>
      </c>
      <c r="I60" s="71">
        <f t="shared" si="0"/>
        <v>0</v>
      </c>
      <c r="J60" s="75">
        <v>0</v>
      </c>
      <c r="K60" s="75">
        <v>0</v>
      </c>
      <c r="L60" s="71">
        <f t="shared" si="1"/>
        <v>0</v>
      </c>
      <c r="M60" s="75">
        <v>0</v>
      </c>
      <c r="N60" s="75">
        <v>0</v>
      </c>
      <c r="O60" s="71">
        <f t="shared" si="2"/>
        <v>0</v>
      </c>
      <c r="P60" s="75">
        <v>0</v>
      </c>
      <c r="Q60" s="75">
        <v>0</v>
      </c>
      <c r="R60" s="71">
        <f t="shared" si="3"/>
        <v>0</v>
      </c>
      <c r="S60" s="75">
        <v>0</v>
      </c>
      <c r="T60" s="75">
        <v>0</v>
      </c>
      <c r="U60" s="71">
        <f t="shared" si="4"/>
        <v>0</v>
      </c>
      <c r="V60" s="75">
        <v>0</v>
      </c>
      <c r="W60" s="75">
        <v>0</v>
      </c>
      <c r="X60" s="71">
        <f t="shared" si="5"/>
        <v>0</v>
      </c>
      <c r="Y60" s="75">
        <v>0</v>
      </c>
      <c r="Z60" s="75">
        <v>0</v>
      </c>
      <c r="AA60" s="71">
        <f t="shared" si="6"/>
        <v>0</v>
      </c>
      <c r="AB60" s="75">
        <v>0</v>
      </c>
      <c r="AC60" s="75">
        <v>0</v>
      </c>
      <c r="AD60" s="71">
        <f t="shared" si="7"/>
        <v>0</v>
      </c>
      <c r="AE60" s="72">
        <v>0</v>
      </c>
      <c r="AF60" s="72">
        <v>0</v>
      </c>
      <c r="AG60" s="71">
        <f t="shared" si="8"/>
        <v>0</v>
      </c>
      <c r="AH60" s="72">
        <v>11560.084000000001</v>
      </c>
      <c r="AI60" s="72">
        <v>11560.084000000001</v>
      </c>
      <c r="AJ60" s="71">
        <f t="shared" si="9"/>
        <v>0</v>
      </c>
      <c r="AK60" s="72">
        <v>125494965.595</v>
      </c>
      <c r="AL60" s="72">
        <v>125483405.51099999</v>
      </c>
      <c r="AM60" s="71">
        <f t="shared" si="10"/>
        <v>1085488.6998312469</v>
      </c>
      <c r="AN60" s="72">
        <v>4178.4539999999997</v>
      </c>
      <c r="AO60" s="72">
        <v>-125490787.141</v>
      </c>
      <c r="AP60" s="71">
        <f t="shared" si="11"/>
        <v>-99.996670421016347</v>
      </c>
      <c r="AQ60" s="72">
        <v>157153799.60299999</v>
      </c>
      <c r="AR60" s="72">
        <f t="shared" si="12"/>
        <v>157149621.14899999</v>
      </c>
      <c r="AS60" s="71">
        <f t="shared" si="13"/>
        <v>3760951.3267107881</v>
      </c>
    </row>
    <row r="61" spans="1:45" s="50" customFormat="1" x14ac:dyDescent="0.25">
      <c r="A61" s="47" t="s">
        <v>491</v>
      </c>
      <c r="B61" s="48" t="s">
        <v>140</v>
      </c>
      <c r="C61" s="1">
        <v>0</v>
      </c>
      <c r="D61" s="1">
        <v>0</v>
      </c>
      <c r="E61" s="49">
        <v>0</v>
      </c>
      <c r="F61" s="72">
        <v>0</v>
      </c>
      <c r="G61" s="1">
        <v>0</v>
      </c>
      <c r="H61" s="1">
        <v>0</v>
      </c>
      <c r="I61" s="71">
        <f t="shared" si="0"/>
        <v>0</v>
      </c>
      <c r="J61" s="75">
        <v>0</v>
      </c>
      <c r="K61" s="75">
        <v>0</v>
      </c>
      <c r="L61" s="71">
        <f t="shared" si="1"/>
        <v>0</v>
      </c>
      <c r="M61" s="75">
        <v>0</v>
      </c>
      <c r="N61" s="75">
        <v>0</v>
      </c>
      <c r="O61" s="71">
        <f t="shared" si="2"/>
        <v>0</v>
      </c>
      <c r="P61" s="75">
        <v>0</v>
      </c>
      <c r="Q61" s="75">
        <v>0</v>
      </c>
      <c r="R61" s="71">
        <f t="shared" si="3"/>
        <v>0</v>
      </c>
      <c r="S61" s="75">
        <v>0</v>
      </c>
      <c r="T61" s="75">
        <v>0</v>
      </c>
      <c r="U61" s="71">
        <f t="shared" si="4"/>
        <v>0</v>
      </c>
      <c r="V61" s="75">
        <v>0</v>
      </c>
      <c r="W61" s="75">
        <v>0</v>
      </c>
      <c r="X61" s="71">
        <f t="shared" si="5"/>
        <v>0</v>
      </c>
      <c r="Y61" s="75">
        <v>0</v>
      </c>
      <c r="Z61" s="75">
        <v>0</v>
      </c>
      <c r="AA61" s="71">
        <f t="shared" si="6"/>
        <v>0</v>
      </c>
      <c r="AB61" s="75">
        <v>0</v>
      </c>
      <c r="AC61" s="75">
        <v>0</v>
      </c>
      <c r="AD61" s="71">
        <f t="shared" si="7"/>
        <v>0</v>
      </c>
      <c r="AE61" s="72">
        <v>0</v>
      </c>
      <c r="AF61" s="72">
        <v>0</v>
      </c>
      <c r="AG61" s="71">
        <f t="shared" si="8"/>
        <v>0</v>
      </c>
      <c r="AH61" s="72">
        <v>756810989.31005001</v>
      </c>
      <c r="AI61" s="72">
        <v>756810989.31005001</v>
      </c>
      <c r="AJ61" s="71">
        <f t="shared" si="9"/>
        <v>0</v>
      </c>
      <c r="AK61" s="72">
        <v>865381044.33920991</v>
      </c>
      <c r="AL61" s="72">
        <v>108570055.0291599</v>
      </c>
      <c r="AM61" s="71">
        <f t="shared" si="10"/>
        <v>14.345729192983608</v>
      </c>
      <c r="AN61" s="72">
        <v>968288842.07934999</v>
      </c>
      <c r="AO61" s="72">
        <v>102907797.74014008</v>
      </c>
      <c r="AP61" s="71">
        <f t="shared" si="11"/>
        <v>11.891616810109205</v>
      </c>
      <c r="AQ61" s="72">
        <v>1490745346.3924899</v>
      </c>
      <c r="AR61" s="72">
        <f t="shared" si="12"/>
        <v>522456504.31313992</v>
      </c>
      <c r="AS61" s="71">
        <f t="shared" si="13"/>
        <v>53.956679206505328</v>
      </c>
    </row>
    <row r="62" spans="1:45" s="50" customFormat="1" x14ac:dyDescent="0.25">
      <c r="A62" s="47" t="s">
        <v>492</v>
      </c>
      <c r="B62" s="48" t="s">
        <v>493</v>
      </c>
      <c r="C62" s="1">
        <v>0</v>
      </c>
      <c r="D62" s="1">
        <v>0</v>
      </c>
      <c r="E62" s="49">
        <v>0</v>
      </c>
      <c r="F62" s="72">
        <v>0</v>
      </c>
      <c r="G62" s="1">
        <v>0</v>
      </c>
      <c r="H62" s="1">
        <v>0</v>
      </c>
      <c r="I62" s="71">
        <f t="shared" si="0"/>
        <v>0</v>
      </c>
      <c r="J62" s="75">
        <v>0</v>
      </c>
      <c r="K62" s="75">
        <v>0</v>
      </c>
      <c r="L62" s="71">
        <f t="shared" si="1"/>
        <v>0</v>
      </c>
      <c r="M62" s="75">
        <v>0</v>
      </c>
      <c r="N62" s="75">
        <v>0</v>
      </c>
      <c r="O62" s="71">
        <f t="shared" si="2"/>
        <v>0</v>
      </c>
      <c r="P62" s="75">
        <v>0</v>
      </c>
      <c r="Q62" s="75">
        <v>0</v>
      </c>
      <c r="R62" s="71">
        <f t="shared" si="3"/>
        <v>0</v>
      </c>
      <c r="S62" s="75">
        <v>0</v>
      </c>
      <c r="T62" s="75">
        <v>0</v>
      </c>
      <c r="U62" s="71">
        <f t="shared" si="4"/>
        <v>0</v>
      </c>
      <c r="V62" s="75">
        <v>0</v>
      </c>
      <c r="W62" s="75">
        <v>0</v>
      </c>
      <c r="X62" s="71">
        <f t="shared" si="5"/>
        <v>0</v>
      </c>
      <c r="Y62" s="75">
        <v>0</v>
      </c>
      <c r="Z62" s="75">
        <v>0</v>
      </c>
      <c r="AA62" s="71">
        <f t="shared" si="6"/>
        <v>0</v>
      </c>
      <c r="AB62" s="75">
        <v>0</v>
      </c>
      <c r="AC62" s="75">
        <v>0</v>
      </c>
      <c r="AD62" s="71">
        <f t="shared" si="7"/>
        <v>0</v>
      </c>
      <c r="AE62" s="72">
        <v>0</v>
      </c>
      <c r="AF62" s="72">
        <v>0</v>
      </c>
      <c r="AG62" s="71">
        <f t="shared" si="8"/>
        <v>0</v>
      </c>
      <c r="AH62" s="72">
        <v>16122506194.6096</v>
      </c>
      <c r="AI62" s="72">
        <v>16122506194.6096</v>
      </c>
      <c r="AJ62" s="71">
        <f t="shared" si="9"/>
        <v>0</v>
      </c>
      <c r="AK62" s="72">
        <v>13272111302.122</v>
      </c>
      <c r="AL62" s="72">
        <v>-2850394892.4876003</v>
      </c>
      <c r="AM62" s="71">
        <f t="shared" si="10"/>
        <v>-17.679601782014519</v>
      </c>
      <c r="AN62" s="72">
        <v>12684583979.5527</v>
      </c>
      <c r="AO62" s="72">
        <v>-587527322.5692997</v>
      </c>
      <c r="AP62" s="71">
        <f t="shared" si="11"/>
        <v>-4.4267811593424735</v>
      </c>
      <c r="AQ62" s="72">
        <v>18089849224.921898</v>
      </c>
      <c r="AR62" s="72">
        <f t="shared" si="12"/>
        <v>5405265245.3691978</v>
      </c>
      <c r="AS62" s="71">
        <f t="shared" si="13"/>
        <v>42.612869717149408</v>
      </c>
    </row>
    <row r="63" spans="1:45" s="50" customFormat="1" ht="30" x14ac:dyDescent="0.25">
      <c r="A63" s="47" t="s">
        <v>494</v>
      </c>
      <c r="B63" s="48" t="s">
        <v>495</v>
      </c>
      <c r="C63" s="1">
        <v>0</v>
      </c>
      <c r="D63" s="1">
        <v>0</v>
      </c>
      <c r="E63" s="49">
        <v>0</v>
      </c>
      <c r="F63" s="72">
        <v>0</v>
      </c>
      <c r="G63" s="1">
        <v>0</v>
      </c>
      <c r="H63" s="1">
        <v>0</v>
      </c>
      <c r="I63" s="71">
        <f t="shared" si="0"/>
        <v>0</v>
      </c>
      <c r="J63" s="75">
        <v>0</v>
      </c>
      <c r="K63" s="75">
        <v>0</v>
      </c>
      <c r="L63" s="71">
        <f t="shared" si="1"/>
        <v>0</v>
      </c>
      <c r="M63" s="75">
        <v>0</v>
      </c>
      <c r="N63" s="75">
        <v>0</v>
      </c>
      <c r="O63" s="71">
        <f t="shared" si="2"/>
        <v>0</v>
      </c>
      <c r="P63" s="75">
        <v>0</v>
      </c>
      <c r="Q63" s="75">
        <v>0</v>
      </c>
      <c r="R63" s="71">
        <f t="shared" si="3"/>
        <v>0</v>
      </c>
      <c r="S63" s="75">
        <v>0</v>
      </c>
      <c r="T63" s="75">
        <v>0</v>
      </c>
      <c r="U63" s="71">
        <f t="shared" si="4"/>
        <v>0</v>
      </c>
      <c r="V63" s="75">
        <v>0</v>
      </c>
      <c r="W63" s="75">
        <v>0</v>
      </c>
      <c r="X63" s="71">
        <f t="shared" si="5"/>
        <v>0</v>
      </c>
      <c r="Y63" s="75">
        <v>0</v>
      </c>
      <c r="Z63" s="75">
        <v>0</v>
      </c>
      <c r="AA63" s="71">
        <f t="shared" si="6"/>
        <v>0</v>
      </c>
      <c r="AB63" s="75">
        <v>0</v>
      </c>
      <c r="AC63" s="75">
        <v>0</v>
      </c>
      <c r="AD63" s="71">
        <f t="shared" si="7"/>
        <v>0</v>
      </c>
      <c r="AE63" s="72">
        <v>0</v>
      </c>
      <c r="AF63" s="72">
        <v>0</v>
      </c>
      <c r="AG63" s="71">
        <f t="shared" si="8"/>
        <v>0</v>
      </c>
      <c r="AH63" s="72">
        <v>2174535828.3984299</v>
      </c>
      <c r="AI63" s="72">
        <v>2174535828.3984299</v>
      </c>
      <c r="AJ63" s="71">
        <f t="shared" si="9"/>
        <v>0</v>
      </c>
      <c r="AK63" s="72">
        <v>1717772978.04075</v>
      </c>
      <c r="AL63" s="72">
        <v>-456762850.35767984</v>
      </c>
      <c r="AM63" s="71">
        <f t="shared" si="10"/>
        <v>-21.005073560645393</v>
      </c>
      <c r="AN63" s="72">
        <v>2097078627.1324699</v>
      </c>
      <c r="AO63" s="72">
        <v>379305649.09171987</v>
      </c>
      <c r="AP63" s="71">
        <f t="shared" si="11"/>
        <v>22.081244375164559</v>
      </c>
      <c r="AQ63" s="72">
        <v>5157985966.8254099</v>
      </c>
      <c r="AR63" s="72">
        <f t="shared" si="12"/>
        <v>3060907339.6929398</v>
      </c>
      <c r="AS63" s="71">
        <f t="shared" si="13"/>
        <v>145.96054244653681</v>
      </c>
    </row>
    <row r="64" spans="1:45" s="50" customFormat="1" ht="30" x14ac:dyDescent="0.25">
      <c r="A64" s="47" t="s">
        <v>496</v>
      </c>
      <c r="B64" s="48" t="s">
        <v>497</v>
      </c>
      <c r="C64" s="1">
        <v>0</v>
      </c>
      <c r="D64" s="1">
        <v>0</v>
      </c>
      <c r="E64" s="49">
        <v>0</v>
      </c>
      <c r="F64" s="72">
        <v>0</v>
      </c>
      <c r="G64" s="1">
        <v>0</v>
      </c>
      <c r="H64" s="1">
        <v>0</v>
      </c>
      <c r="I64" s="71">
        <f t="shared" si="0"/>
        <v>0</v>
      </c>
      <c r="J64" s="75">
        <v>0</v>
      </c>
      <c r="K64" s="75">
        <v>0</v>
      </c>
      <c r="L64" s="71">
        <f t="shared" si="1"/>
        <v>0</v>
      </c>
      <c r="M64" s="75">
        <v>0</v>
      </c>
      <c r="N64" s="75">
        <v>0</v>
      </c>
      <c r="O64" s="71">
        <f t="shared" si="2"/>
        <v>0</v>
      </c>
      <c r="P64" s="75">
        <v>0</v>
      </c>
      <c r="Q64" s="75">
        <v>0</v>
      </c>
      <c r="R64" s="71">
        <f t="shared" si="3"/>
        <v>0</v>
      </c>
      <c r="S64" s="75">
        <v>0</v>
      </c>
      <c r="T64" s="75">
        <v>0</v>
      </c>
      <c r="U64" s="71">
        <f t="shared" si="4"/>
        <v>0</v>
      </c>
      <c r="V64" s="75">
        <v>0</v>
      </c>
      <c r="W64" s="75">
        <v>0</v>
      </c>
      <c r="X64" s="71">
        <f t="shared" si="5"/>
        <v>0</v>
      </c>
      <c r="Y64" s="75">
        <v>0</v>
      </c>
      <c r="Z64" s="75">
        <v>0</v>
      </c>
      <c r="AA64" s="71">
        <f t="shared" si="6"/>
        <v>0</v>
      </c>
      <c r="AB64" s="75">
        <v>0</v>
      </c>
      <c r="AC64" s="75">
        <v>0</v>
      </c>
      <c r="AD64" s="71">
        <f t="shared" si="7"/>
        <v>0</v>
      </c>
      <c r="AE64" s="72">
        <v>0</v>
      </c>
      <c r="AF64" s="72">
        <v>0</v>
      </c>
      <c r="AG64" s="71">
        <f t="shared" si="8"/>
        <v>0</v>
      </c>
      <c r="AH64" s="72">
        <v>47499703204.777206</v>
      </c>
      <c r="AI64" s="72">
        <v>47499703204.777206</v>
      </c>
      <c r="AJ64" s="71">
        <f t="shared" si="9"/>
        <v>0</v>
      </c>
      <c r="AK64" s="72">
        <v>64137868628.758293</v>
      </c>
      <c r="AL64" s="72">
        <v>16638165423.981087</v>
      </c>
      <c r="AM64" s="71">
        <f t="shared" si="10"/>
        <v>35.027935547832492</v>
      </c>
      <c r="AN64" s="72">
        <v>8738150372.1856594</v>
      </c>
      <c r="AO64" s="72">
        <v>-55399718256.572632</v>
      </c>
      <c r="AP64" s="71">
        <f t="shared" si="11"/>
        <v>-86.3759888518222</v>
      </c>
      <c r="AQ64" s="72">
        <v>12547426403.4055</v>
      </c>
      <c r="AR64" s="72">
        <f t="shared" si="12"/>
        <v>3809276031.219841</v>
      </c>
      <c r="AS64" s="71">
        <f t="shared" si="13"/>
        <v>43.593619575890095</v>
      </c>
    </row>
    <row r="65" spans="1:45" s="50" customFormat="1" ht="30" x14ac:dyDescent="0.25">
      <c r="A65" s="47" t="s">
        <v>498</v>
      </c>
      <c r="B65" s="48" t="s">
        <v>499</v>
      </c>
      <c r="C65" s="1">
        <v>0</v>
      </c>
      <c r="D65" s="1">
        <v>0</v>
      </c>
      <c r="E65" s="49">
        <v>0</v>
      </c>
      <c r="F65" s="72">
        <v>0</v>
      </c>
      <c r="G65" s="1">
        <v>0</v>
      </c>
      <c r="H65" s="1">
        <v>0</v>
      </c>
      <c r="I65" s="71">
        <f t="shared" si="0"/>
        <v>0</v>
      </c>
      <c r="J65" s="75">
        <v>0</v>
      </c>
      <c r="K65" s="75">
        <v>0</v>
      </c>
      <c r="L65" s="71">
        <f t="shared" si="1"/>
        <v>0</v>
      </c>
      <c r="M65" s="75">
        <v>0</v>
      </c>
      <c r="N65" s="75">
        <v>0</v>
      </c>
      <c r="O65" s="71">
        <f t="shared" si="2"/>
        <v>0</v>
      </c>
      <c r="P65" s="75">
        <v>0</v>
      </c>
      <c r="Q65" s="75">
        <v>0</v>
      </c>
      <c r="R65" s="71">
        <f t="shared" si="3"/>
        <v>0</v>
      </c>
      <c r="S65" s="75">
        <v>0</v>
      </c>
      <c r="T65" s="75">
        <v>0</v>
      </c>
      <c r="U65" s="71">
        <f t="shared" si="4"/>
        <v>0</v>
      </c>
      <c r="V65" s="75">
        <v>0</v>
      </c>
      <c r="W65" s="75">
        <v>0</v>
      </c>
      <c r="X65" s="71">
        <f t="shared" si="5"/>
        <v>0</v>
      </c>
      <c r="Y65" s="75">
        <v>0</v>
      </c>
      <c r="Z65" s="75">
        <v>0</v>
      </c>
      <c r="AA65" s="71">
        <f t="shared" si="6"/>
        <v>0</v>
      </c>
      <c r="AB65" s="75">
        <v>0</v>
      </c>
      <c r="AC65" s="75">
        <v>0</v>
      </c>
      <c r="AD65" s="71">
        <f t="shared" si="7"/>
        <v>0</v>
      </c>
      <c r="AE65" s="72">
        <v>0</v>
      </c>
      <c r="AF65" s="72">
        <v>0</v>
      </c>
      <c r="AG65" s="71">
        <f t="shared" si="8"/>
        <v>0</v>
      </c>
      <c r="AH65" s="72">
        <v>7443743.909</v>
      </c>
      <c r="AI65" s="72">
        <v>7443743.909</v>
      </c>
      <c r="AJ65" s="71">
        <f t="shared" si="9"/>
        <v>0</v>
      </c>
      <c r="AK65" s="72">
        <v>0</v>
      </c>
      <c r="AL65" s="72">
        <v>-7443743.909</v>
      </c>
      <c r="AM65" s="71">
        <f t="shared" si="10"/>
        <v>-100</v>
      </c>
      <c r="AN65" s="72">
        <v>0</v>
      </c>
      <c r="AO65" s="72">
        <v>0</v>
      </c>
      <c r="AP65" s="71">
        <f t="shared" si="11"/>
        <v>0</v>
      </c>
      <c r="AQ65" s="72">
        <v>0</v>
      </c>
      <c r="AR65" s="72">
        <f t="shared" si="12"/>
        <v>0</v>
      </c>
      <c r="AS65" s="71">
        <f t="shared" si="13"/>
        <v>0</v>
      </c>
    </row>
    <row r="66" spans="1:45" s="50" customFormat="1" ht="45" x14ac:dyDescent="0.25">
      <c r="A66" s="47" t="s">
        <v>500</v>
      </c>
      <c r="B66" s="48" t="s">
        <v>501</v>
      </c>
      <c r="C66" s="1">
        <v>0</v>
      </c>
      <c r="D66" s="1">
        <v>0</v>
      </c>
      <c r="E66" s="49">
        <v>0</v>
      </c>
      <c r="F66" s="72">
        <v>0</v>
      </c>
      <c r="G66" s="1">
        <v>0</v>
      </c>
      <c r="H66" s="1">
        <v>0</v>
      </c>
      <c r="I66" s="71">
        <f t="shared" si="0"/>
        <v>0</v>
      </c>
      <c r="J66" s="75">
        <v>0</v>
      </c>
      <c r="K66" s="75">
        <v>0</v>
      </c>
      <c r="L66" s="71">
        <f t="shared" si="1"/>
        <v>0</v>
      </c>
      <c r="M66" s="75">
        <v>0</v>
      </c>
      <c r="N66" s="75">
        <v>0</v>
      </c>
      <c r="O66" s="71">
        <f t="shared" si="2"/>
        <v>0</v>
      </c>
      <c r="P66" s="75">
        <v>0</v>
      </c>
      <c r="Q66" s="75">
        <v>0</v>
      </c>
      <c r="R66" s="71">
        <f t="shared" si="3"/>
        <v>0</v>
      </c>
      <c r="S66" s="75">
        <v>0</v>
      </c>
      <c r="T66" s="75">
        <v>0</v>
      </c>
      <c r="U66" s="71">
        <f t="shared" si="4"/>
        <v>0</v>
      </c>
      <c r="V66" s="75">
        <v>0</v>
      </c>
      <c r="W66" s="75">
        <v>0</v>
      </c>
      <c r="X66" s="71">
        <f t="shared" si="5"/>
        <v>0</v>
      </c>
      <c r="Y66" s="75">
        <v>0</v>
      </c>
      <c r="Z66" s="75">
        <v>0</v>
      </c>
      <c r="AA66" s="71">
        <f t="shared" si="6"/>
        <v>0</v>
      </c>
      <c r="AB66" s="75">
        <v>0</v>
      </c>
      <c r="AC66" s="75">
        <v>0</v>
      </c>
      <c r="AD66" s="71">
        <f t="shared" si="7"/>
        <v>0</v>
      </c>
      <c r="AE66" s="72">
        <v>0</v>
      </c>
      <c r="AF66" s="72">
        <v>0</v>
      </c>
      <c r="AG66" s="71">
        <f t="shared" si="8"/>
        <v>0</v>
      </c>
      <c r="AH66" s="72">
        <v>8978334.2339999992</v>
      </c>
      <c r="AI66" s="72">
        <v>8978334.2339999992</v>
      </c>
      <c r="AJ66" s="71">
        <f t="shared" si="9"/>
        <v>0</v>
      </c>
      <c r="AK66" s="72">
        <v>11119956.926000001</v>
      </c>
      <c r="AL66" s="72">
        <v>2141622.6920000017</v>
      </c>
      <c r="AM66" s="71">
        <f t="shared" si="10"/>
        <v>23.853229743774783</v>
      </c>
      <c r="AN66" s="72">
        <v>9957680.0280000009</v>
      </c>
      <c r="AO66" s="72">
        <v>-1162276.898</v>
      </c>
      <c r="AP66" s="71">
        <f t="shared" si="11"/>
        <v>-10.452170864820848</v>
      </c>
      <c r="AQ66" s="72">
        <v>12703467.75</v>
      </c>
      <c r="AR66" s="72">
        <f t="shared" si="12"/>
        <v>2745787.7219999991</v>
      </c>
      <c r="AS66" s="71">
        <f t="shared" si="13"/>
        <v>27.574572734604029</v>
      </c>
    </row>
    <row r="67" spans="1:45" s="50" customFormat="1" x14ac:dyDescent="0.25">
      <c r="A67" s="47" t="s">
        <v>240</v>
      </c>
      <c r="B67" s="48" t="s">
        <v>149</v>
      </c>
      <c r="C67" s="1">
        <v>61222546611</v>
      </c>
      <c r="D67" s="1">
        <v>58758466401</v>
      </c>
      <c r="E67" s="49">
        <v>-2464080210</v>
      </c>
      <c r="F67" s="72">
        <v>-4.0247920846162142</v>
      </c>
      <c r="G67" s="1">
        <v>65997670781</v>
      </c>
      <c r="H67" s="1">
        <v>7239204380</v>
      </c>
      <c r="I67" s="71">
        <f t="shared" si="0"/>
        <v>12.32027454664269</v>
      </c>
      <c r="J67" s="75">
        <v>89628395582</v>
      </c>
      <c r="K67" s="75">
        <v>23630724801</v>
      </c>
      <c r="L67" s="71">
        <f t="shared" si="1"/>
        <v>35.805392101508872</v>
      </c>
      <c r="M67" s="75">
        <v>76633792850</v>
      </c>
      <c r="N67" s="75">
        <v>-12994602732</v>
      </c>
      <c r="O67" s="71">
        <f t="shared" si="2"/>
        <v>-14.498310103198698</v>
      </c>
      <c r="P67" s="75">
        <v>103390194966</v>
      </c>
      <c r="Q67" s="75">
        <v>26756402116</v>
      </c>
      <c r="R67" s="71">
        <f t="shared" si="3"/>
        <v>34.914625938418496</v>
      </c>
      <c r="S67" s="75">
        <v>110296602910</v>
      </c>
      <c r="T67" s="75">
        <v>6906407944</v>
      </c>
      <c r="U67" s="71">
        <f t="shared" si="4"/>
        <v>6.6799447919323311</v>
      </c>
      <c r="V67" s="75">
        <v>115614258571</v>
      </c>
      <c r="W67" s="75">
        <v>5317655661</v>
      </c>
      <c r="X67" s="71">
        <f t="shared" si="5"/>
        <v>4.8212324955639021</v>
      </c>
      <c r="Y67" s="75">
        <v>133853582553</v>
      </c>
      <c r="Z67" s="75">
        <v>18239323982</v>
      </c>
      <c r="AA67" s="71">
        <f t="shared" si="6"/>
        <v>15.776016044594559</v>
      </c>
      <c r="AB67" s="75">
        <v>140517161494</v>
      </c>
      <c r="AC67" s="75">
        <v>6663578941</v>
      </c>
      <c r="AD67" s="71">
        <f t="shared" si="7"/>
        <v>4.9782596878656733</v>
      </c>
      <c r="AE67" s="72">
        <v>151099083001.96301</v>
      </c>
      <c r="AF67" s="72">
        <v>10581921507.963013</v>
      </c>
      <c r="AG67" s="71">
        <f t="shared" si="8"/>
        <v>7.5306968881625567</v>
      </c>
      <c r="AH67" s="72">
        <v>60227834396.235901</v>
      </c>
      <c r="AI67" s="72">
        <v>-90871248605.727112</v>
      </c>
      <c r="AJ67" s="71">
        <f t="shared" si="9"/>
        <v>-60.140172130989413</v>
      </c>
      <c r="AK67" s="72">
        <v>58693368210.485497</v>
      </c>
      <c r="AL67" s="72">
        <v>-1534466185.7504044</v>
      </c>
      <c r="AM67" s="71">
        <f t="shared" si="10"/>
        <v>-2.5477691521418957</v>
      </c>
      <c r="AN67" s="72">
        <v>64050755436.111298</v>
      </c>
      <c r="AO67" s="72">
        <v>5357387225.6258011</v>
      </c>
      <c r="AP67" s="71">
        <f t="shared" si="11"/>
        <v>9.1277556374226112</v>
      </c>
      <c r="AQ67" s="72">
        <v>61238984689.013397</v>
      </c>
      <c r="AR67" s="72">
        <f t="shared" si="12"/>
        <v>-2811770747.0979004</v>
      </c>
      <c r="AS67" s="71">
        <f t="shared" si="13"/>
        <v>-4.3899103577358387</v>
      </c>
    </row>
    <row r="68" spans="1:45" s="50" customFormat="1" x14ac:dyDescent="0.25">
      <c r="A68" s="47" t="s">
        <v>241</v>
      </c>
      <c r="B68" s="48" t="s">
        <v>148</v>
      </c>
      <c r="C68" s="1">
        <v>6773043306</v>
      </c>
      <c r="D68" s="1">
        <v>7580600867</v>
      </c>
      <c r="E68" s="49">
        <v>807557561</v>
      </c>
      <c r="F68" s="72">
        <v>11.923112322116902</v>
      </c>
      <c r="G68" s="1">
        <v>9240285992</v>
      </c>
      <c r="H68" s="1">
        <v>1659685125</v>
      </c>
      <c r="I68" s="71">
        <f t="shared" si="0"/>
        <v>21.89384659763541</v>
      </c>
      <c r="J68" s="75">
        <v>9397358425</v>
      </c>
      <c r="K68" s="75">
        <v>157072433</v>
      </c>
      <c r="L68" s="71">
        <f t="shared" si="1"/>
        <v>1.6998654926480548</v>
      </c>
      <c r="M68" s="75">
        <v>10207674179</v>
      </c>
      <c r="N68" s="75">
        <v>810315754</v>
      </c>
      <c r="O68" s="71">
        <f t="shared" si="2"/>
        <v>8.6228035300249815</v>
      </c>
      <c r="P68" s="75">
        <v>30408003452</v>
      </c>
      <c r="Q68" s="75">
        <v>20200329273</v>
      </c>
      <c r="R68" s="71">
        <f t="shared" si="3"/>
        <v>197.89355458227348</v>
      </c>
      <c r="S68" s="75">
        <v>31506915465</v>
      </c>
      <c r="T68" s="75">
        <v>1098912013</v>
      </c>
      <c r="U68" s="71">
        <f t="shared" si="4"/>
        <v>3.6138907137874652</v>
      </c>
      <c r="V68" s="75">
        <v>36982539426</v>
      </c>
      <c r="W68" s="75">
        <v>5475623961</v>
      </c>
      <c r="X68" s="71">
        <f t="shared" si="5"/>
        <v>17.379117822824298</v>
      </c>
      <c r="Y68" s="75">
        <v>40801032371</v>
      </c>
      <c r="Z68" s="75">
        <v>3818492945</v>
      </c>
      <c r="AA68" s="71">
        <f t="shared" si="6"/>
        <v>10.325123705040838</v>
      </c>
      <c r="AB68" s="75">
        <v>45607111683</v>
      </c>
      <c r="AC68" s="75">
        <v>4806079312</v>
      </c>
      <c r="AD68" s="71">
        <f t="shared" si="7"/>
        <v>11.779308102546933</v>
      </c>
      <c r="AE68" s="72">
        <v>51726882831.794098</v>
      </c>
      <c r="AF68" s="72">
        <v>6119771148.7940979</v>
      </c>
      <c r="AG68" s="71">
        <f t="shared" si="8"/>
        <v>13.418458049548521</v>
      </c>
      <c r="AH68" s="72">
        <v>0</v>
      </c>
      <c r="AI68" s="72">
        <v>-51726882831.794098</v>
      </c>
      <c r="AJ68" s="71">
        <f t="shared" si="9"/>
        <v>-100</v>
      </c>
      <c r="AK68" s="72">
        <v>0</v>
      </c>
      <c r="AL68" s="72">
        <v>0</v>
      </c>
      <c r="AM68" s="71">
        <f t="shared" si="10"/>
        <v>0</v>
      </c>
      <c r="AN68" s="51">
        <v>0</v>
      </c>
      <c r="AO68" s="72">
        <v>0</v>
      </c>
      <c r="AP68" s="71">
        <f t="shared" si="11"/>
        <v>0</v>
      </c>
      <c r="AQ68" s="51">
        <v>0</v>
      </c>
      <c r="AR68" s="72">
        <f t="shared" si="12"/>
        <v>0</v>
      </c>
      <c r="AS68" s="71">
        <f t="shared" si="13"/>
        <v>0</v>
      </c>
    </row>
    <row r="69" spans="1:45" s="50" customFormat="1" x14ac:dyDescent="0.25">
      <c r="A69" s="47" t="s">
        <v>242</v>
      </c>
      <c r="B69" s="48" t="s">
        <v>147</v>
      </c>
      <c r="C69" s="1">
        <v>238536886</v>
      </c>
      <c r="D69" s="1">
        <v>229411587</v>
      </c>
      <c r="E69" s="49">
        <v>-9125299</v>
      </c>
      <c r="F69" s="72">
        <v>-3.8255295241843643</v>
      </c>
      <c r="G69" s="1">
        <v>223000592</v>
      </c>
      <c r="H69" s="1">
        <v>-6410995</v>
      </c>
      <c r="I69" s="71">
        <f t="shared" ref="I69:I132" si="14">IFERROR(H69/D69*100,0)</f>
        <v>-2.794538446743756</v>
      </c>
      <c r="J69" s="75">
        <v>156825450</v>
      </c>
      <c r="K69" s="75">
        <v>-66175142</v>
      </c>
      <c r="L69" s="71">
        <f t="shared" ref="L69:L132" si="15">IFERROR(K69/G69*100,0)</f>
        <v>-29.674872791369094</v>
      </c>
      <c r="M69" s="75">
        <v>160552940</v>
      </c>
      <c r="N69" s="75">
        <v>3727490</v>
      </c>
      <c r="O69" s="71">
        <f t="shared" ref="O69:O132" si="16">IFERROR(N69/J69*100,0)</f>
        <v>2.3768399835613416</v>
      </c>
      <c r="P69" s="75">
        <v>165800690</v>
      </c>
      <c r="Q69" s="75">
        <v>5247750</v>
      </c>
      <c r="R69" s="71">
        <f t="shared" ref="R69:R132" si="17">IFERROR(Q69/M69*100,0)</f>
        <v>3.2685480564852938</v>
      </c>
      <c r="S69" s="75">
        <v>142093723</v>
      </c>
      <c r="T69" s="75">
        <v>-23706967</v>
      </c>
      <c r="U69" s="71">
        <f t="shared" ref="U69:U132" si="18">IFERROR(T69/P69*100,0)</f>
        <v>-14.298473064255642</v>
      </c>
      <c r="V69" s="75">
        <v>127815029</v>
      </c>
      <c r="W69" s="75">
        <v>-14278694</v>
      </c>
      <c r="X69" s="71">
        <f t="shared" ref="X69:X132" si="19">IFERROR(W69/S69*100,0)</f>
        <v>-10.048785898867608</v>
      </c>
      <c r="Y69" s="75">
        <v>107739114</v>
      </c>
      <c r="Z69" s="75">
        <v>-20075915</v>
      </c>
      <c r="AA69" s="71">
        <f t="shared" ref="AA69:AA132" si="20">IFERROR(Z69/V69*100,0)</f>
        <v>-15.707006568061727</v>
      </c>
      <c r="AB69" s="75">
        <v>277185922</v>
      </c>
      <c r="AC69" s="75">
        <v>169446808</v>
      </c>
      <c r="AD69" s="71">
        <f t="shared" ref="AD69:AD132" si="21">IFERROR(AC69/Y69*100,0)</f>
        <v>157.27510809119889</v>
      </c>
      <c r="AE69" s="72">
        <v>198734278.30495998</v>
      </c>
      <c r="AF69" s="72">
        <v>-78451643.695040017</v>
      </c>
      <c r="AG69" s="71">
        <f t="shared" ref="AG69:AG132" si="22">IFERROR(AF69/AB69*100,0)</f>
        <v>-28.302896167663238</v>
      </c>
      <c r="AH69" s="72">
        <v>0</v>
      </c>
      <c r="AI69" s="72">
        <v>-198734278.30495998</v>
      </c>
      <c r="AJ69" s="71">
        <f t="shared" ref="AJ69:AJ132" si="23">IFERROR(AI69/AE69*100,0)</f>
        <v>-100</v>
      </c>
      <c r="AK69" s="72">
        <v>0</v>
      </c>
      <c r="AL69" s="72">
        <v>0</v>
      </c>
      <c r="AM69" s="71">
        <f t="shared" ref="AM69:AM132" si="24">IFERROR(AL69/AH69*100,0)</f>
        <v>0</v>
      </c>
      <c r="AN69" s="51">
        <v>0</v>
      </c>
      <c r="AO69" s="72">
        <v>0</v>
      </c>
      <c r="AP69" s="71">
        <f t="shared" ref="AP69:AP132" si="25">IFERROR(AO69/AK69*100,0)</f>
        <v>0</v>
      </c>
      <c r="AQ69" s="51">
        <v>0</v>
      </c>
      <c r="AR69" s="72">
        <f t="shared" ref="AR69:AR132" si="26">AQ69-AN69</f>
        <v>0</v>
      </c>
      <c r="AS69" s="71">
        <f t="shared" ref="AS69:AS132" si="27">IFERROR(AR69/AN69*100,0)</f>
        <v>0</v>
      </c>
    </row>
    <row r="70" spans="1:45" s="50" customFormat="1" x14ac:dyDescent="0.25">
      <c r="A70" s="47" t="s">
        <v>243</v>
      </c>
      <c r="B70" s="48" t="s">
        <v>184</v>
      </c>
      <c r="C70" s="1">
        <v>1521955</v>
      </c>
      <c r="D70" s="1">
        <v>39866</v>
      </c>
      <c r="E70" s="49">
        <v>-1482089</v>
      </c>
      <c r="F70" s="72">
        <v>-97.380605865482224</v>
      </c>
      <c r="G70" s="1">
        <v>20</v>
      </c>
      <c r="H70" s="1">
        <v>-39846</v>
      </c>
      <c r="I70" s="71">
        <f t="shared" si="14"/>
        <v>-99.949831936988915</v>
      </c>
      <c r="J70" s="75">
        <v>0</v>
      </c>
      <c r="K70" s="75">
        <v>-20</v>
      </c>
      <c r="L70" s="71">
        <f t="shared" si="15"/>
        <v>-100</v>
      </c>
      <c r="M70" s="75">
        <v>20004</v>
      </c>
      <c r="N70" s="75">
        <v>20004</v>
      </c>
      <c r="O70" s="71">
        <f t="shared" si="16"/>
        <v>0</v>
      </c>
      <c r="P70" s="75">
        <v>20004</v>
      </c>
      <c r="Q70" s="75">
        <v>0</v>
      </c>
      <c r="R70" s="71">
        <f t="shared" si="17"/>
        <v>0</v>
      </c>
      <c r="S70" s="75">
        <v>0</v>
      </c>
      <c r="T70" s="75">
        <v>-20004</v>
      </c>
      <c r="U70" s="71">
        <f t="shared" si="18"/>
        <v>-100</v>
      </c>
      <c r="V70" s="75">
        <v>53096</v>
      </c>
      <c r="W70" s="75">
        <v>53096</v>
      </c>
      <c r="X70" s="71">
        <f t="shared" si="19"/>
        <v>0</v>
      </c>
      <c r="Y70" s="75">
        <v>53096</v>
      </c>
      <c r="Z70" s="75">
        <v>0</v>
      </c>
      <c r="AA70" s="71">
        <f t="shared" si="20"/>
        <v>0</v>
      </c>
      <c r="AB70" s="75">
        <v>93419</v>
      </c>
      <c r="AC70" s="75">
        <v>40323</v>
      </c>
      <c r="AD70" s="71">
        <f t="shared" si="21"/>
        <v>75.943573903872235</v>
      </c>
      <c r="AE70" s="72">
        <v>172252.12</v>
      </c>
      <c r="AF70" s="72">
        <v>78833.119999999995</v>
      </c>
      <c r="AG70" s="71">
        <f t="shared" si="22"/>
        <v>84.386602297177234</v>
      </c>
      <c r="AH70" s="72">
        <v>0</v>
      </c>
      <c r="AI70" s="72">
        <v>-172252.12</v>
      </c>
      <c r="AJ70" s="71">
        <f t="shared" si="23"/>
        <v>-100</v>
      </c>
      <c r="AK70" s="72">
        <v>0</v>
      </c>
      <c r="AL70" s="72">
        <v>0</v>
      </c>
      <c r="AM70" s="71">
        <f t="shared" si="24"/>
        <v>0</v>
      </c>
      <c r="AN70" s="51">
        <v>0</v>
      </c>
      <c r="AO70" s="72">
        <v>0</v>
      </c>
      <c r="AP70" s="71">
        <f t="shared" si="25"/>
        <v>0</v>
      </c>
      <c r="AQ70" s="51">
        <v>0</v>
      </c>
      <c r="AR70" s="72">
        <f t="shared" si="26"/>
        <v>0</v>
      </c>
      <c r="AS70" s="71">
        <f t="shared" si="27"/>
        <v>0</v>
      </c>
    </row>
    <row r="71" spans="1:45" s="50" customFormat="1" x14ac:dyDescent="0.25">
      <c r="A71" s="47" t="s">
        <v>244</v>
      </c>
      <c r="B71" s="48" t="s">
        <v>170</v>
      </c>
      <c r="C71" s="1">
        <v>0</v>
      </c>
      <c r="D71" s="1">
        <v>0</v>
      </c>
      <c r="E71" s="49">
        <v>0</v>
      </c>
      <c r="F71" s="72">
        <v>0</v>
      </c>
      <c r="G71" s="1">
        <v>0</v>
      </c>
      <c r="H71" s="1">
        <v>0</v>
      </c>
      <c r="I71" s="71">
        <f t="shared" si="14"/>
        <v>0</v>
      </c>
      <c r="J71" s="75">
        <v>0</v>
      </c>
      <c r="K71" s="75">
        <v>0</v>
      </c>
      <c r="L71" s="71">
        <f t="shared" si="15"/>
        <v>0</v>
      </c>
      <c r="M71" s="75">
        <v>0</v>
      </c>
      <c r="N71" s="75">
        <v>0</v>
      </c>
      <c r="O71" s="71">
        <f t="shared" si="16"/>
        <v>0</v>
      </c>
      <c r="P71" s="75">
        <v>1224807901</v>
      </c>
      <c r="Q71" s="75">
        <v>1224807901</v>
      </c>
      <c r="R71" s="71">
        <f t="shared" si="17"/>
        <v>0</v>
      </c>
      <c r="S71" s="75">
        <v>2999220</v>
      </c>
      <c r="T71" s="75">
        <v>-1221808681</v>
      </c>
      <c r="U71" s="71">
        <f t="shared" si="18"/>
        <v>-99.755127314450604</v>
      </c>
      <c r="V71" s="75">
        <v>32857533</v>
      </c>
      <c r="W71" s="75">
        <v>29858313</v>
      </c>
      <c r="X71" s="71">
        <f t="shared" si="19"/>
        <v>995.53593934422952</v>
      </c>
      <c r="Y71" s="75">
        <v>2613485</v>
      </c>
      <c r="Z71" s="75">
        <v>-30244048</v>
      </c>
      <c r="AA71" s="71">
        <f t="shared" si="20"/>
        <v>-92.046009662380925</v>
      </c>
      <c r="AB71" s="75">
        <v>3230716</v>
      </c>
      <c r="AC71" s="75">
        <v>617231</v>
      </c>
      <c r="AD71" s="71">
        <f t="shared" si="21"/>
        <v>23.617162524368805</v>
      </c>
      <c r="AE71" s="72">
        <v>393138.61900000001</v>
      </c>
      <c r="AF71" s="72">
        <v>-2837577.3810000001</v>
      </c>
      <c r="AG71" s="71">
        <f t="shared" si="22"/>
        <v>-87.831223202534673</v>
      </c>
      <c r="AH71" s="72">
        <v>0</v>
      </c>
      <c r="AI71" s="72">
        <v>-393138.61900000001</v>
      </c>
      <c r="AJ71" s="71">
        <f t="shared" si="23"/>
        <v>-100</v>
      </c>
      <c r="AK71" s="72">
        <v>0</v>
      </c>
      <c r="AL71" s="72">
        <v>0</v>
      </c>
      <c r="AM71" s="71">
        <f t="shared" si="24"/>
        <v>0</v>
      </c>
      <c r="AN71" s="51">
        <v>0</v>
      </c>
      <c r="AO71" s="72">
        <v>0</v>
      </c>
      <c r="AP71" s="71">
        <f t="shared" si="25"/>
        <v>0</v>
      </c>
      <c r="AQ71" s="51">
        <v>0</v>
      </c>
      <c r="AR71" s="72">
        <f t="shared" si="26"/>
        <v>0</v>
      </c>
      <c r="AS71" s="71">
        <f t="shared" si="27"/>
        <v>0</v>
      </c>
    </row>
    <row r="72" spans="1:45" s="50" customFormat="1" x14ac:dyDescent="0.25">
      <c r="A72" s="47" t="s">
        <v>245</v>
      </c>
      <c r="B72" s="48" t="s">
        <v>146</v>
      </c>
      <c r="C72" s="1">
        <v>1462250553</v>
      </c>
      <c r="D72" s="1">
        <v>1096696358</v>
      </c>
      <c r="E72" s="49">
        <v>-365554195</v>
      </c>
      <c r="F72" s="72">
        <v>-24.999422585275642</v>
      </c>
      <c r="G72" s="1">
        <v>1923890428</v>
      </c>
      <c r="H72" s="1">
        <v>827194070</v>
      </c>
      <c r="I72" s="71">
        <f t="shared" si="14"/>
        <v>75.42598860349274</v>
      </c>
      <c r="J72" s="75">
        <v>2244364044</v>
      </c>
      <c r="K72" s="75">
        <v>320473616</v>
      </c>
      <c r="L72" s="71">
        <f t="shared" si="15"/>
        <v>16.657581499230787</v>
      </c>
      <c r="M72" s="75">
        <v>3317268630</v>
      </c>
      <c r="N72" s="75">
        <v>1072904586</v>
      </c>
      <c r="O72" s="71">
        <f t="shared" si="16"/>
        <v>47.804392022241828</v>
      </c>
      <c r="P72" s="75">
        <v>3491159365</v>
      </c>
      <c r="Q72" s="75">
        <v>173890735</v>
      </c>
      <c r="R72" s="71">
        <f t="shared" si="17"/>
        <v>5.2419853317697696</v>
      </c>
      <c r="S72" s="75">
        <v>4278344973</v>
      </c>
      <c r="T72" s="75">
        <v>787185608</v>
      </c>
      <c r="U72" s="71">
        <f t="shared" si="18"/>
        <v>22.547971195236457</v>
      </c>
      <c r="V72" s="75">
        <v>2854494347</v>
      </c>
      <c r="W72" s="75">
        <v>-1423850626</v>
      </c>
      <c r="X72" s="71">
        <f t="shared" si="19"/>
        <v>-33.280407143082428</v>
      </c>
      <c r="Y72" s="75">
        <v>2527875542</v>
      </c>
      <c r="Z72" s="75">
        <v>-326618805</v>
      </c>
      <c r="AA72" s="71">
        <f t="shared" si="20"/>
        <v>-11.442264909134185</v>
      </c>
      <c r="AB72" s="75">
        <v>2150603597</v>
      </c>
      <c r="AC72" s="75">
        <v>-377271945</v>
      </c>
      <c r="AD72" s="71">
        <f t="shared" si="21"/>
        <v>-14.924466760001589</v>
      </c>
      <c r="AE72" s="72">
        <v>3331559468.8526001</v>
      </c>
      <c r="AF72" s="72">
        <v>1180955871.8526001</v>
      </c>
      <c r="AG72" s="71">
        <f t="shared" si="22"/>
        <v>54.912763723634747</v>
      </c>
      <c r="AH72" s="72">
        <v>0</v>
      </c>
      <c r="AI72" s="72">
        <v>-3331559468.8526001</v>
      </c>
      <c r="AJ72" s="71">
        <f t="shared" si="23"/>
        <v>-100</v>
      </c>
      <c r="AK72" s="72">
        <v>0</v>
      </c>
      <c r="AL72" s="72">
        <v>0</v>
      </c>
      <c r="AM72" s="71">
        <f t="shared" si="24"/>
        <v>0</v>
      </c>
      <c r="AN72" s="51">
        <v>0</v>
      </c>
      <c r="AO72" s="72">
        <v>0</v>
      </c>
      <c r="AP72" s="71">
        <f t="shared" si="25"/>
        <v>0</v>
      </c>
      <c r="AQ72" s="51">
        <v>0</v>
      </c>
      <c r="AR72" s="72">
        <f t="shared" si="26"/>
        <v>0</v>
      </c>
      <c r="AS72" s="71">
        <f t="shared" si="27"/>
        <v>0</v>
      </c>
    </row>
    <row r="73" spans="1:45" s="50" customFormat="1" x14ac:dyDescent="0.25">
      <c r="A73" s="47" t="s">
        <v>246</v>
      </c>
      <c r="B73" s="48" t="s">
        <v>145</v>
      </c>
      <c r="C73" s="1">
        <v>697393258</v>
      </c>
      <c r="D73" s="1">
        <v>728298004</v>
      </c>
      <c r="E73" s="49">
        <v>30904746</v>
      </c>
      <c r="F73" s="72">
        <v>4.4314661269639055</v>
      </c>
      <c r="G73" s="1">
        <v>873314177</v>
      </c>
      <c r="H73" s="1">
        <v>145016173</v>
      </c>
      <c r="I73" s="71">
        <f t="shared" si="14"/>
        <v>19.91165322485217</v>
      </c>
      <c r="J73" s="75">
        <v>785031986</v>
      </c>
      <c r="K73" s="75">
        <v>-88282191</v>
      </c>
      <c r="L73" s="71">
        <f t="shared" si="15"/>
        <v>-10.10886955978043</v>
      </c>
      <c r="M73" s="75">
        <v>946914502</v>
      </c>
      <c r="N73" s="75">
        <v>161882516</v>
      </c>
      <c r="O73" s="71">
        <f t="shared" si="16"/>
        <v>20.621136321444105</v>
      </c>
      <c r="P73" s="75">
        <v>709346345</v>
      </c>
      <c r="Q73" s="75">
        <v>-237568157</v>
      </c>
      <c r="R73" s="71">
        <f t="shared" si="17"/>
        <v>-25.088659694008996</v>
      </c>
      <c r="S73" s="75">
        <v>783583364</v>
      </c>
      <c r="T73" s="75">
        <v>74237019</v>
      </c>
      <c r="U73" s="71">
        <f t="shared" si="18"/>
        <v>10.465553184742216</v>
      </c>
      <c r="V73" s="75">
        <v>938491971</v>
      </c>
      <c r="W73" s="75">
        <v>154908607</v>
      </c>
      <c r="X73" s="71">
        <f t="shared" si="19"/>
        <v>19.769256739861056</v>
      </c>
      <c r="Y73" s="75">
        <v>970080840</v>
      </c>
      <c r="Z73" s="75">
        <v>31588869</v>
      </c>
      <c r="AA73" s="71">
        <f t="shared" si="20"/>
        <v>3.3659178742190861</v>
      </c>
      <c r="AB73" s="75">
        <v>1499112728</v>
      </c>
      <c r="AC73" s="75">
        <v>529031888</v>
      </c>
      <c r="AD73" s="71">
        <f t="shared" si="21"/>
        <v>54.534824953351311</v>
      </c>
      <c r="AE73" s="72">
        <v>1716607796.0545201</v>
      </c>
      <c r="AF73" s="72">
        <v>217495068.05452013</v>
      </c>
      <c r="AG73" s="71">
        <f t="shared" si="22"/>
        <v>14.50825304810034</v>
      </c>
      <c r="AH73" s="72">
        <v>0</v>
      </c>
      <c r="AI73" s="72">
        <v>-1716607796.0545201</v>
      </c>
      <c r="AJ73" s="71">
        <f t="shared" si="23"/>
        <v>-100</v>
      </c>
      <c r="AK73" s="72">
        <v>0</v>
      </c>
      <c r="AL73" s="72">
        <v>0</v>
      </c>
      <c r="AM73" s="71">
        <f t="shared" si="24"/>
        <v>0</v>
      </c>
      <c r="AN73" s="51">
        <v>0</v>
      </c>
      <c r="AO73" s="72">
        <v>0</v>
      </c>
      <c r="AP73" s="71">
        <f t="shared" si="25"/>
        <v>0</v>
      </c>
      <c r="AQ73" s="51">
        <v>0</v>
      </c>
      <c r="AR73" s="72">
        <f t="shared" si="26"/>
        <v>0</v>
      </c>
      <c r="AS73" s="71">
        <f t="shared" si="27"/>
        <v>0</v>
      </c>
    </row>
    <row r="74" spans="1:45" s="50" customFormat="1" x14ac:dyDescent="0.25">
      <c r="A74" s="47" t="s">
        <v>247</v>
      </c>
      <c r="B74" s="48" t="s">
        <v>144</v>
      </c>
      <c r="C74" s="1">
        <v>851293344</v>
      </c>
      <c r="D74" s="1">
        <v>1021553745</v>
      </c>
      <c r="E74" s="49">
        <v>170260401</v>
      </c>
      <c r="F74" s="72">
        <v>20.000203478626048</v>
      </c>
      <c r="G74" s="1">
        <v>1108485145</v>
      </c>
      <c r="H74" s="1">
        <v>86931400</v>
      </c>
      <c r="I74" s="71">
        <f t="shared" si="14"/>
        <v>8.5097235877687467</v>
      </c>
      <c r="J74" s="75">
        <v>1104901417</v>
      </c>
      <c r="K74" s="75">
        <v>-3583728</v>
      </c>
      <c r="L74" s="71">
        <f t="shared" si="15"/>
        <v>-0.32329959640550709</v>
      </c>
      <c r="M74" s="75">
        <v>1212044056</v>
      </c>
      <c r="N74" s="75">
        <v>107142639</v>
      </c>
      <c r="O74" s="71">
        <f t="shared" si="16"/>
        <v>9.6970315497387034</v>
      </c>
      <c r="P74" s="75">
        <v>906805251</v>
      </c>
      <c r="Q74" s="75">
        <v>-305238805</v>
      </c>
      <c r="R74" s="71">
        <f t="shared" si="17"/>
        <v>-25.183804457352167</v>
      </c>
      <c r="S74" s="75">
        <v>884647984</v>
      </c>
      <c r="T74" s="75">
        <v>-22157267</v>
      </c>
      <c r="U74" s="71">
        <f t="shared" si="18"/>
        <v>-2.4434427321153658</v>
      </c>
      <c r="V74" s="75">
        <v>939062770</v>
      </c>
      <c r="W74" s="75">
        <v>54414786</v>
      </c>
      <c r="X74" s="71">
        <f t="shared" si="19"/>
        <v>6.1510100044494083</v>
      </c>
      <c r="Y74" s="75">
        <v>1290323559</v>
      </c>
      <c r="Z74" s="75">
        <v>351260789</v>
      </c>
      <c r="AA74" s="71">
        <f t="shared" si="20"/>
        <v>37.405464280092801</v>
      </c>
      <c r="AB74" s="75">
        <v>795641467</v>
      </c>
      <c r="AC74" s="75">
        <v>-494682092</v>
      </c>
      <c r="AD74" s="71">
        <f t="shared" si="21"/>
        <v>-38.337833061296529</v>
      </c>
      <c r="AE74" s="72">
        <v>771119897.85185993</v>
      </c>
      <c r="AF74" s="72">
        <v>-24521569.148140073</v>
      </c>
      <c r="AG74" s="71">
        <f t="shared" si="22"/>
        <v>-3.0819873228326942</v>
      </c>
      <c r="AH74" s="72">
        <v>0</v>
      </c>
      <c r="AI74" s="72">
        <v>-771119897.85185993</v>
      </c>
      <c r="AJ74" s="71">
        <f t="shared" si="23"/>
        <v>-100</v>
      </c>
      <c r="AK74" s="72">
        <v>0</v>
      </c>
      <c r="AL74" s="72">
        <v>0</v>
      </c>
      <c r="AM74" s="71">
        <f t="shared" si="24"/>
        <v>0</v>
      </c>
      <c r="AN74" s="51">
        <v>0</v>
      </c>
      <c r="AO74" s="72">
        <v>0</v>
      </c>
      <c r="AP74" s="71">
        <f t="shared" si="25"/>
        <v>0</v>
      </c>
      <c r="AQ74" s="51">
        <v>0</v>
      </c>
      <c r="AR74" s="72">
        <f t="shared" si="26"/>
        <v>0</v>
      </c>
      <c r="AS74" s="71">
        <f t="shared" si="27"/>
        <v>0</v>
      </c>
    </row>
    <row r="75" spans="1:45" s="50" customFormat="1" x14ac:dyDescent="0.25">
      <c r="A75" s="47" t="s">
        <v>248</v>
      </c>
      <c r="B75" s="48" t="s">
        <v>143</v>
      </c>
      <c r="C75" s="1">
        <v>144316861</v>
      </c>
      <c r="D75" s="1">
        <v>185907943</v>
      </c>
      <c r="E75" s="49">
        <v>41591082</v>
      </c>
      <c r="F75" s="72">
        <v>28.819281206511278</v>
      </c>
      <c r="G75" s="1">
        <v>233759601</v>
      </c>
      <c r="H75" s="1">
        <v>47851658</v>
      </c>
      <c r="I75" s="71">
        <f t="shared" si="14"/>
        <v>25.739437071820003</v>
      </c>
      <c r="J75" s="75">
        <v>308840466</v>
      </c>
      <c r="K75" s="75">
        <v>75080865</v>
      </c>
      <c r="L75" s="71">
        <f t="shared" si="15"/>
        <v>32.118836907152321</v>
      </c>
      <c r="M75" s="75">
        <v>377666807</v>
      </c>
      <c r="N75" s="75">
        <v>68826341</v>
      </c>
      <c r="O75" s="71">
        <f t="shared" si="16"/>
        <v>22.285402522349514</v>
      </c>
      <c r="P75" s="75">
        <v>334727371</v>
      </c>
      <c r="Q75" s="75">
        <v>-42939436</v>
      </c>
      <c r="R75" s="71">
        <f t="shared" si="17"/>
        <v>-11.369661088590187</v>
      </c>
      <c r="S75" s="75">
        <v>295488669</v>
      </c>
      <c r="T75" s="75">
        <v>-39238702</v>
      </c>
      <c r="U75" s="71">
        <f t="shared" si="18"/>
        <v>-11.722585423108407</v>
      </c>
      <c r="V75" s="75">
        <v>263916636</v>
      </c>
      <c r="W75" s="75">
        <v>-31572033</v>
      </c>
      <c r="X75" s="71">
        <f t="shared" si="19"/>
        <v>-10.68468483304177</v>
      </c>
      <c r="Y75" s="75">
        <v>202072669</v>
      </c>
      <c r="Z75" s="75">
        <v>-61843967</v>
      </c>
      <c r="AA75" s="71">
        <f t="shared" si="20"/>
        <v>-23.433144623743992</v>
      </c>
      <c r="AB75" s="75">
        <v>269752141</v>
      </c>
      <c r="AC75" s="75">
        <v>67679472</v>
      </c>
      <c r="AD75" s="71">
        <f t="shared" si="21"/>
        <v>33.492640214496298</v>
      </c>
      <c r="AE75" s="72">
        <v>130633013.03902</v>
      </c>
      <c r="AF75" s="72">
        <v>-139119127.96098</v>
      </c>
      <c r="AG75" s="71">
        <f t="shared" si="22"/>
        <v>-51.572946722591539</v>
      </c>
      <c r="AH75" s="72">
        <v>0</v>
      </c>
      <c r="AI75" s="72">
        <v>-130633013.03902</v>
      </c>
      <c r="AJ75" s="71">
        <f t="shared" si="23"/>
        <v>-100</v>
      </c>
      <c r="AK75" s="72">
        <v>0</v>
      </c>
      <c r="AL75" s="72">
        <v>0</v>
      </c>
      <c r="AM75" s="71">
        <f t="shared" si="24"/>
        <v>0</v>
      </c>
      <c r="AN75" s="51">
        <v>0</v>
      </c>
      <c r="AO75" s="72">
        <v>0</v>
      </c>
      <c r="AP75" s="71">
        <f t="shared" si="25"/>
        <v>0</v>
      </c>
      <c r="AQ75" s="51">
        <v>0</v>
      </c>
      <c r="AR75" s="72">
        <f t="shared" si="26"/>
        <v>0</v>
      </c>
      <c r="AS75" s="71">
        <f t="shared" si="27"/>
        <v>0</v>
      </c>
    </row>
    <row r="76" spans="1:45" s="50" customFormat="1" ht="30" x14ac:dyDescent="0.25">
      <c r="A76" s="47" t="s">
        <v>420</v>
      </c>
      <c r="B76" s="48" t="s">
        <v>142</v>
      </c>
      <c r="C76" s="1">
        <v>9847629</v>
      </c>
      <c r="D76" s="1">
        <v>9983697</v>
      </c>
      <c r="E76" s="49">
        <v>136068</v>
      </c>
      <c r="F76" s="72">
        <v>1.3817336132382729</v>
      </c>
      <c r="G76" s="1">
        <v>12051854</v>
      </c>
      <c r="H76" s="1">
        <v>2068157</v>
      </c>
      <c r="I76" s="71">
        <f t="shared" si="14"/>
        <v>20.715342222425221</v>
      </c>
      <c r="J76" s="75">
        <v>21749</v>
      </c>
      <c r="K76" s="75">
        <v>-12030105</v>
      </c>
      <c r="L76" s="71">
        <f t="shared" si="15"/>
        <v>-99.819538139111202</v>
      </c>
      <c r="M76" s="75">
        <v>21749</v>
      </c>
      <c r="N76" s="75">
        <v>0</v>
      </c>
      <c r="O76" s="71">
        <f t="shared" si="16"/>
        <v>0</v>
      </c>
      <c r="P76" s="75">
        <v>0</v>
      </c>
      <c r="Q76" s="75">
        <v>-21749</v>
      </c>
      <c r="R76" s="71">
        <f t="shared" si="17"/>
        <v>-100</v>
      </c>
      <c r="S76" s="75">
        <v>5446</v>
      </c>
      <c r="T76" s="75">
        <v>5446</v>
      </c>
      <c r="U76" s="71">
        <f t="shared" si="18"/>
        <v>0</v>
      </c>
      <c r="V76" s="75">
        <v>0</v>
      </c>
      <c r="W76" s="75">
        <v>-5446</v>
      </c>
      <c r="X76" s="71">
        <f t="shared" si="19"/>
        <v>-100</v>
      </c>
      <c r="Y76" s="75">
        <v>0</v>
      </c>
      <c r="Z76" s="75">
        <v>0</v>
      </c>
      <c r="AA76" s="71">
        <f t="shared" si="20"/>
        <v>0</v>
      </c>
      <c r="AB76" s="75">
        <v>0</v>
      </c>
      <c r="AC76" s="75">
        <v>0</v>
      </c>
      <c r="AD76" s="71">
        <f t="shared" si="21"/>
        <v>0</v>
      </c>
      <c r="AE76" s="72">
        <v>0</v>
      </c>
      <c r="AF76" s="72">
        <v>0</v>
      </c>
      <c r="AG76" s="71">
        <f t="shared" si="22"/>
        <v>0</v>
      </c>
      <c r="AH76" s="72">
        <v>0</v>
      </c>
      <c r="AI76" s="72">
        <v>0</v>
      </c>
      <c r="AJ76" s="71">
        <f t="shared" si="23"/>
        <v>0</v>
      </c>
      <c r="AK76" s="72">
        <v>0</v>
      </c>
      <c r="AL76" s="72">
        <v>0</v>
      </c>
      <c r="AM76" s="71">
        <f t="shared" si="24"/>
        <v>0</v>
      </c>
      <c r="AN76" s="51">
        <v>0</v>
      </c>
      <c r="AO76" s="72">
        <v>0</v>
      </c>
      <c r="AP76" s="71">
        <f t="shared" si="25"/>
        <v>0</v>
      </c>
      <c r="AQ76" s="51">
        <v>0</v>
      </c>
      <c r="AR76" s="72">
        <f t="shared" si="26"/>
        <v>0</v>
      </c>
      <c r="AS76" s="71">
        <f t="shared" si="27"/>
        <v>0</v>
      </c>
    </row>
    <row r="77" spans="1:45" s="50" customFormat="1" ht="30" x14ac:dyDescent="0.25">
      <c r="A77" s="47" t="s">
        <v>249</v>
      </c>
      <c r="B77" s="48" t="s">
        <v>141</v>
      </c>
      <c r="C77" s="1">
        <v>205979645</v>
      </c>
      <c r="D77" s="1">
        <v>197064731</v>
      </c>
      <c r="E77" s="49">
        <v>-8914914</v>
      </c>
      <c r="F77" s="72">
        <v>-4.3280558134761327</v>
      </c>
      <c r="G77" s="1">
        <v>289671597</v>
      </c>
      <c r="H77" s="1">
        <v>92606866</v>
      </c>
      <c r="I77" s="71">
        <f t="shared" si="14"/>
        <v>46.9931202453472</v>
      </c>
      <c r="J77" s="75">
        <v>419438809</v>
      </c>
      <c r="K77" s="75">
        <v>129767212</v>
      </c>
      <c r="L77" s="71">
        <f t="shared" si="15"/>
        <v>44.798044870101641</v>
      </c>
      <c r="M77" s="75">
        <v>339012326</v>
      </c>
      <c r="N77" s="75">
        <v>-80426483</v>
      </c>
      <c r="O77" s="71">
        <f t="shared" si="16"/>
        <v>-19.17478337108286</v>
      </c>
      <c r="P77" s="75">
        <v>355293929</v>
      </c>
      <c r="Q77" s="75">
        <v>16281603</v>
      </c>
      <c r="R77" s="71">
        <f t="shared" si="17"/>
        <v>4.8026581192803004</v>
      </c>
      <c r="S77" s="75">
        <v>278419802</v>
      </c>
      <c r="T77" s="75">
        <v>-76874127</v>
      </c>
      <c r="U77" s="71">
        <f t="shared" si="18"/>
        <v>-21.636769087602396</v>
      </c>
      <c r="V77" s="75">
        <v>275049630</v>
      </c>
      <c r="W77" s="75">
        <v>-3370172</v>
      </c>
      <c r="X77" s="71">
        <f t="shared" si="19"/>
        <v>-1.2104641896124904</v>
      </c>
      <c r="Y77" s="75">
        <v>478935968</v>
      </c>
      <c r="Z77" s="75">
        <v>203886338</v>
      </c>
      <c r="AA77" s="71">
        <f t="shared" si="20"/>
        <v>74.127108623996335</v>
      </c>
      <c r="AB77" s="75">
        <v>273017374</v>
      </c>
      <c r="AC77" s="75">
        <v>-205918594</v>
      </c>
      <c r="AD77" s="71">
        <f t="shared" si="21"/>
        <v>-42.995015567509014</v>
      </c>
      <c r="AE77" s="72">
        <v>58523628.220389999</v>
      </c>
      <c r="AF77" s="72">
        <v>-214493745.77961001</v>
      </c>
      <c r="AG77" s="71">
        <f t="shared" si="22"/>
        <v>-78.564137745904034</v>
      </c>
      <c r="AH77" s="72">
        <v>0</v>
      </c>
      <c r="AI77" s="72">
        <v>-58523628.220389999</v>
      </c>
      <c r="AJ77" s="71">
        <f t="shared" si="23"/>
        <v>-100</v>
      </c>
      <c r="AK77" s="72">
        <v>0</v>
      </c>
      <c r="AL77" s="72">
        <v>0</v>
      </c>
      <c r="AM77" s="71">
        <f t="shared" si="24"/>
        <v>0</v>
      </c>
      <c r="AN77" s="51">
        <v>0</v>
      </c>
      <c r="AO77" s="72">
        <v>0</v>
      </c>
      <c r="AP77" s="71">
        <f t="shared" si="25"/>
        <v>0</v>
      </c>
      <c r="AQ77" s="51">
        <v>0</v>
      </c>
      <c r="AR77" s="72">
        <f t="shared" si="26"/>
        <v>0</v>
      </c>
      <c r="AS77" s="71">
        <f t="shared" si="27"/>
        <v>0</v>
      </c>
    </row>
    <row r="78" spans="1:45" s="50" customFormat="1" x14ac:dyDescent="0.25">
      <c r="A78" s="47" t="s">
        <v>250</v>
      </c>
      <c r="B78" s="48" t="s">
        <v>140</v>
      </c>
      <c r="C78" s="1">
        <v>43026703</v>
      </c>
      <c r="D78" s="1">
        <v>46140058</v>
      </c>
      <c r="E78" s="49">
        <v>3113355</v>
      </c>
      <c r="F78" s="72">
        <v>7.2358669917144249</v>
      </c>
      <c r="G78" s="1">
        <v>56952085</v>
      </c>
      <c r="H78" s="1">
        <v>10812027</v>
      </c>
      <c r="I78" s="71">
        <f t="shared" si="14"/>
        <v>23.433058970146938</v>
      </c>
      <c r="J78" s="75">
        <v>60550148</v>
      </c>
      <c r="K78" s="75">
        <v>3598063</v>
      </c>
      <c r="L78" s="71">
        <f t="shared" si="15"/>
        <v>6.3177019770215619</v>
      </c>
      <c r="M78" s="75">
        <v>118081262</v>
      </c>
      <c r="N78" s="75">
        <v>57531114</v>
      </c>
      <c r="O78" s="71">
        <f t="shared" si="16"/>
        <v>95.013994020295371</v>
      </c>
      <c r="P78" s="75">
        <v>132215460</v>
      </c>
      <c r="Q78" s="75">
        <v>14134198</v>
      </c>
      <c r="R78" s="71">
        <f t="shared" si="17"/>
        <v>11.969890701202026</v>
      </c>
      <c r="S78" s="75">
        <v>159518831</v>
      </c>
      <c r="T78" s="75">
        <v>27303371</v>
      </c>
      <c r="U78" s="71">
        <f t="shared" si="18"/>
        <v>20.650664453309773</v>
      </c>
      <c r="V78" s="75">
        <v>794987348</v>
      </c>
      <c r="W78" s="75">
        <v>635468517</v>
      </c>
      <c r="X78" s="71">
        <f t="shared" si="19"/>
        <v>398.36583117889074</v>
      </c>
      <c r="Y78" s="75">
        <v>159392070</v>
      </c>
      <c r="Z78" s="75">
        <v>-635595278</v>
      </c>
      <c r="AA78" s="71">
        <f t="shared" si="20"/>
        <v>-79.950363939628375</v>
      </c>
      <c r="AB78" s="75">
        <v>50920998</v>
      </c>
      <c r="AC78" s="75">
        <v>-108471072</v>
      </c>
      <c r="AD78" s="71">
        <f t="shared" si="21"/>
        <v>-68.052991594876715</v>
      </c>
      <c r="AE78" s="72">
        <v>42591429.855489999</v>
      </c>
      <c r="AF78" s="72">
        <v>-8329568.1445100009</v>
      </c>
      <c r="AG78" s="71">
        <f t="shared" si="22"/>
        <v>-16.357825792239975</v>
      </c>
      <c r="AH78" s="72">
        <v>0</v>
      </c>
      <c r="AI78" s="72">
        <v>-42591429.855489999</v>
      </c>
      <c r="AJ78" s="71">
        <f t="shared" si="23"/>
        <v>-100</v>
      </c>
      <c r="AK78" s="72">
        <v>0</v>
      </c>
      <c r="AL78" s="72">
        <v>0</v>
      </c>
      <c r="AM78" s="71">
        <f t="shared" si="24"/>
        <v>0</v>
      </c>
      <c r="AN78" s="51">
        <v>0</v>
      </c>
      <c r="AO78" s="72">
        <v>0</v>
      </c>
      <c r="AP78" s="71">
        <f t="shared" si="25"/>
        <v>0</v>
      </c>
      <c r="AQ78" s="51">
        <v>0</v>
      </c>
      <c r="AR78" s="72">
        <f t="shared" si="26"/>
        <v>0</v>
      </c>
      <c r="AS78" s="71">
        <f t="shared" si="27"/>
        <v>0</v>
      </c>
    </row>
    <row r="79" spans="1:45" s="50" customFormat="1" x14ac:dyDescent="0.25">
      <c r="A79" s="47" t="s">
        <v>251</v>
      </c>
      <c r="B79" s="48" t="s">
        <v>139</v>
      </c>
      <c r="C79" s="1">
        <v>15181523882</v>
      </c>
      <c r="D79" s="1">
        <v>18566791910</v>
      </c>
      <c r="E79" s="49">
        <v>3385268028</v>
      </c>
      <c r="F79" s="72">
        <v>22.298604898377487</v>
      </c>
      <c r="G79" s="1">
        <v>19653870084</v>
      </c>
      <c r="H79" s="1">
        <v>1087078174</v>
      </c>
      <c r="I79" s="71">
        <f t="shared" si="14"/>
        <v>5.8549596466070373</v>
      </c>
      <c r="J79" s="75">
        <v>20092164699</v>
      </c>
      <c r="K79" s="75">
        <v>438294615</v>
      </c>
      <c r="L79" s="71">
        <f t="shared" si="15"/>
        <v>2.2300677328523242</v>
      </c>
      <c r="M79" s="75">
        <v>24956264024</v>
      </c>
      <c r="N79" s="75">
        <v>4864099325</v>
      </c>
      <c r="O79" s="71">
        <f t="shared" si="16"/>
        <v>24.208936159288449</v>
      </c>
      <c r="P79" s="75">
        <v>26334315881</v>
      </c>
      <c r="Q79" s="75">
        <v>1378051857</v>
      </c>
      <c r="R79" s="71">
        <f t="shared" si="17"/>
        <v>5.5218675987509656</v>
      </c>
      <c r="S79" s="75">
        <v>29096173765</v>
      </c>
      <c r="T79" s="75">
        <v>2761857884</v>
      </c>
      <c r="U79" s="71">
        <f t="shared" si="18"/>
        <v>10.487676598398588</v>
      </c>
      <c r="V79" s="75">
        <v>30563531379</v>
      </c>
      <c r="W79" s="75">
        <v>1467357614</v>
      </c>
      <c r="X79" s="71">
        <f t="shared" si="19"/>
        <v>5.0431291270507019</v>
      </c>
      <c r="Y79" s="75">
        <v>33498956716</v>
      </c>
      <c r="Z79" s="75">
        <v>2935425337</v>
      </c>
      <c r="AA79" s="71">
        <f t="shared" si="20"/>
        <v>9.6043395659995987</v>
      </c>
      <c r="AB79" s="75">
        <v>37732820936</v>
      </c>
      <c r="AC79" s="75">
        <v>4233864220</v>
      </c>
      <c r="AD79" s="71">
        <f t="shared" si="21"/>
        <v>12.638794264233885</v>
      </c>
      <c r="AE79" s="72">
        <v>39418892426.593498</v>
      </c>
      <c r="AF79" s="72">
        <v>1686071490.5934982</v>
      </c>
      <c r="AG79" s="71">
        <f t="shared" si="22"/>
        <v>4.4684480215600768</v>
      </c>
      <c r="AH79" s="72">
        <v>56041206467.729401</v>
      </c>
      <c r="AI79" s="72">
        <v>16622314041.135902</v>
      </c>
      <c r="AJ79" s="71">
        <f t="shared" si="23"/>
        <v>42.168394436982837</v>
      </c>
      <c r="AK79" s="72">
        <v>53171566039.852798</v>
      </c>
      <c r="AL79" s="72">
        <v>-2869640427.8766022</v>
      </c>
      <c r="AM79" s="71">
        <f t="shared" si="24"/>
        <v>-5.1205900242869449</v>
      </c>
      <c r="AN79" s="72">
        <v>60902846241.604202</v>
      </c>
      <c r="AO79" s="72">
        <v>7731280201.7514038</v>
      </c>
      <c r="AP79" s="71">
        <f t="shared" si="25"/>
        <v>14.540252953912821</v>
      </c>
      <c r="AQ79" s="72">
        <v>60486702824.319206</v>
      </c>
      <c r="AR79" s="72">
        <f t="shared" si="26"/>
        <v>-416143417.28499603</v>
      </c>
      <c r="AS79" s="71">
        <f t="shared" si="27"/>
        <v>-0.68329058979302426</v>
      </c>
    </row>
    <row r="80" spans="1:45" s="50" customFormat="1" ht="30" x14ac:dyDescent="0.25">
      <c r="A80" s="47" t="s">
        <v>252</v>
      </c>
      <c r="B80" s="48" t="s">
        <v>138</v>
      </c>
      <c r="C80" s="1">
        <v>6954345133</v>
      </c>
      <c r="D80" s="1">
        <v>7144591946</v>
      </c>
      <c r="E80" s="49">
        <v>190246813</v>
      </c>
      <c r="F80" s="72">
        <v>2.7356538877720378</v>
      </c>
      <c r="G80" s="1">
        <v>7381870914</v>
      </c>
      <c r="H80" s="1">
        <v>237278968</v>
      </c>
      <c r="I80" s="71">
        <f t="shared" si="14"/>
        <v>3.3210989485948734</v>
      </c>
      <c r="J80" s="75">
        <v>5594040812</v>
      </c>
      <c r="K80" s="75">
        <v>-1787830102</v>
      </c>
      <c r="L80" s="71">
        <f t="shared" si="15"/>
        <v>-24.219200292561496</v>
      </c>
      <c r="M80" s="75">
        <v>5603538083</v>
      </c>
      <c r="N80" s="75">
        <v>9497271</v>
      </c>
      <c r="O80" s="71">
        <f t="shared" si="16"/>
        <v>0.1697747892655167</v>
      </c>
      <c r="P80" s="75">
        <v>5653301753</v>
      </c>
      <c r="Q80" s="75">
        <v>49763670</v>
      </c>
      <c r="R80" s="71">
        <f t="shared" si="17"/>
        <v>0.88807587747057348</v>
      </c>
      <c r="S80" s="75">
        <v>5665015042</v>
      </c>
      <c r="T80" s="75">
        <v>11713289</v>
      </c>
      <c r="U80" s="71">
        <f t="shared" si="18"/>
        <v>0.20719376944250656</v>
      </c>
      <c r="V80" s="75">
        <v>5651582514</v>
      </c>
      <c r="W80" s="75">
        <v>-13432528</v>
      </c>
      <c r="X80" s="71">
        <f t="shared" si="19"/>
        <v>-0.23711372168321246</v>
      </c>
      <c r="Y80" s="75">
        <v>6494776933</v>
      </c>
      <c r="Z80" s="75">
        <v>843194419</v>
      </c>
      <c r="AA80" s="71">
        <f t="shared" si="20"/>
        <v>14.919616176730214</v>
      </c>
      <c r="AB80" s="75">
        <v>6598107444</v>
      </c>
      <c r="AC80" s="75">
        <v>103330511</v>
      </c>
      <c r="AD80" s="71">
        <f t="shared" si="21"/>
        <v>1.5909785981251652</v>
      </c>
      <c r="AE80" s="72">
        <v>6777090237.6540003</v>
      </c>
      <c r="AF80" s="72">
        <v>178982793.65400028</v>
      </c>
      <c r="AG80" s="71">
        <f t="shared" si="22"/>
        <v>2.7126383614252689</v>
      </c>
      <c r="AH80" s="72">
        <v>7043337034.9469004</v>
      </c>
      <c r="AI80" s="72">
        <v>266246797.29290009</v>
      </c>
      <c r="AJ80" s="71">
        <f t="shared" si="23"/>
        <v>3.9286299570516818</v>
      </c>
      <c r="AK80" s="72">
        <v>8603761886.374691</v>
      </c>
      <c r="AL80" s="72">
        <v>1560424851.4277906</v>
      </c>
      <c r="AM80" s="71">
        <f t="shared" si="24"/>
        <v>22.154624202781097</v>
      </c>
      <c r="AN80" s="72">
        <v>7011516465.6142998</v>
      </c>
      <c r="AO80" s="72">
        <v>-1592245420.7603912</v>
      </c>
      <c r="AP80" s="71">
        <f t="shared" si="25"/>
        <v>-18.506386413156594</v>
      </c>
      <c r="AQ80" s="72">
        <v>7132650133.7729597</v>
      </c>
      <c r="AR80" s="72">
        <f t="shared" si="26"/>
        <v>121133668.15865993</v>
      </c>
      <c r="AS80" s="71">
        <f t="shared" si="27"/>
        <v>1.727638646400113</v>
      </c>
    </row>
    <row r="81" spans="1:45" s="50" customFormat="1" ht="30" x14ac:dyDescent="0.25">
      <c r="A81" s="47" t="s">
        <v>253</v>
      </c>
      <c r="B81" s="48" t="s">
        <v>208</v>
      </c>
      <c r="C81" s="1">
        <v>412881638</v>
      </c>
      <c r="D81" s="1">
        <v>1256810213</v>
      </c>
      <c r="E81" s="49">
        <v>843928575</v>
      </c>
      <c r="F81" s="72">
        <v>204.39963837771833</v>
      </c>
      <c r="G81" s="1">
        <v>1566489351</v>
      </c>
      <c r="H81" s="1">
        <v>309679138</v>
      </c>
      <c r="I81" s="71">
        <f t="shared" si="14"/>
        <v>24.640087643845394</v>
      </c>
      <c r="J81" s="75">
        <v>1841012318</v>
      </c>
      <c r="K81" s="75">
        <v>274522967</v>
      </c>
      <c r="L81" s="71">
        <f t="shared" si="15"/>
        <v>17.524726026688452</v>
      </c>
      <c r="M81" s="75">
        <v>1985173465</v>
      </c>
      <c r="N81" s="75">
        <v>144161147</v>
      </c>
      <c r="O81" s="71">
        <f t="shared" si="16"/>
        <v>7.8305367970927398</v>
      </c>
      <c r="P81" s="75">
        <v>2404065276</v>
      </c>
      <c r="Q81" s="75">
        <v>418891811</v>
      </c>
      <c r="R81" s="71">
        <f t="shared" si="17"/>
        <v>21.101018041262204</v>
      </c>
      <c r="S81" s="75">
        <v>1395436700</v>
      </c>
      <c r="T81" s="75">
        <v>-1008628576</v>
      </c>
      <c r="U81" s="71">
        <f t="shared" si="18"/>
        <v>-41.955124349959618</v>
      </c>
      <c r="V81" s="75">
        <v>1231473122</v>
      </c>
      <c r="W81" s="75">
        <v>-163963578</v>
      </c>
      <c r="X81" s="71">
        <f t="shared" si="19"/>
        <v>-11.749983213140373</v>
      </c>
      <c r="Y81" s="75">
        <v>1160626262</v>
      </c>
      <c r="Z81" s="75">
        <v>-70846860</v>
      </c>
      <c r="AA81" s="71">
        <f t="shared" si="20"/>
        <v>-5.7530171576087392</v>
      </c>
      <c r="AB81" s="75">
        <v>1161682549</v>
      </c>
      <c r="AC81" s="75">
        <v>1056287</v>
      </c>
      <c r="AD81" s="71">
        <f t="shared" si="21"/>
        <v>9.1010089516654416E-2</v>
      </c>
      <c r="AE81" s="72">
        <v>1303745947.3281202</v>
      </c>
      <c r="AF81" s="72">
        <v>142063398.32812023</v>
      </c>
      <c r="AG81" s="71">
        <f t="shared" si="22"/>
        <v>12.229106691015657</v>
      </c>
      <c r="AH81" s="72">
        <v>0</v>
      </c>
      <c r="AI81" s="72">
        <v>-1303745947.3281202</v>
      </c>
      <c r="AJ81" s="71">
        <f t="shared" si="23"/>
        <v>-100</v>
      </c>
      <c r="AK81" s="72">
        <v>0</v>
      </c>
      <c r="AL81" s="72">
        <v>0</v>
      </c>
      <c r="AM81" s="71">
        <f t="shared" si="24"/>
        <v>0</v>
      </c>
      <c r="AN81" s="51">
        <v>0</v>
      </c>
      <c r="AO81" s="72">
        <v>0</v>
      </c>
      <c r="AP81" s="71">
        <f t="shared" si="25"/>
        <v>0</v>
      </c>
      <c r="AQ81" s="51">
        <v>0</v>
      </c>
      <c r="AR81" s="72">
        <f t="shared" si="26"/>
        <v>0</v>
      </c>
      <c r="AS81" s="71">
        <f t="shared" si="27"/>
        <v>0</v>
      </c>
    </row>
    <row r="82" spans="1:45" s="50" customFormat="1" ht="45" x14ac:dyDescent="0.25">
      <c r="A82" s="47" t="s">
        <v>254</v>
      </c>
      <c r="B82" s="48" t="s">
        <v>137</v>
      </c>
      <c r="C82" s="1">
        <v>23092381</v>
      </c>
      <c r="D82" s="1">
        <v>13802289</v>
      </c>
      <c r="E82" s="49">
        <v>-9290092</v>
      </c>
      <c r="F82" s="72">
        <v>-40.230117457355306</v>
      </c>
      <c r="G82" s="1">
        <v>3225431</v>
      </c>
      <c r="H82" s="1">
        <v>-10576858</v>
      </c>
      <c r="I82" s="71">
        <f t="shared" si="14"/>
        <v>-76.631187768927305</v>
      </c>
      <c r="J82" s="75">
        <v>67715803</v>
      </c>
      <c r="K82" s="75">
        <v>64490372</v>
      </c>
      <c r="L82" s="71">
        <f t="shared" si="15"/>
        <v>1999.4342461519095</v>
      </c>
      <c r="M82" s="75">
        <v>60873089</v>
      </c>
      <c r="N82" s="75">
        <v>-6842714</v>
      </c>
      <c r="O82" s="71">
        <f t="shared" si="16"/>
        <v>-10.105047414116909</v>
      </c>
      <c r="P82" s="75">
        <v>53703126</v>
      </c>
      <c r="Q82" s="75">
        <v>-7169963</v>
      </c>
      <c r="R82" s="71">
        <f t="shared" si="17"/>
        <v>-11.778543060300423</v>
      </c>
      <c r="S82" s="75">
        <v>57366908</v>
      </c>
      <c r="T82" s="75">
        <v>3663782</v>
      </c>
      <c r="U82" s="71">
        <f t="shared" si="18"/>
        <v>6.8222881476210526</v>
      </c>
      <c r="V82" s="75">
        <v>110146812</v>
      </c>
      <c r="W82" s="75">
        <v>52779904</v>
      </c>
      <c r="X82" s="71">
        <f t="shared" si="19"/>
        <v>92.004094067611248</v>
      </c>
      <c r="Y82" s="75">
        <v>76483765</v>
      </c>
      <c r="Z82" s="75">
        <v>-33663047</v>
      </c>
      <c r="AA82" s="71">
        <f t="shared" si="20"/>
        <v>-30.561980314055752</v>
      </c>
      <c r="AB82" s="75">
        <v>72136120</v>
      </c>
      <c r="AC82" s="75">
        <v>-4347645</v>
      </c>
      <c r="AD82" s="71">
        <f t="shared" si="21"/>
        <v>-5.6844024349481233</v>
      </c>
      <c r="AE82" s="72">
        <v>65040204.020000003</v>
      </c>
      <c r="AF82" s="72">
        <v>-7095915.9799999967</v>
      </c>
      <c r="AG82" s="71">
        <f t="shared" si="22"/>
        <v>-9.836841765262669</v>
      </c>
      <c r="AH82" s="72">
        <v>0</v>
      </c>
      <c r="AI82" s="72">
        <v>-65040204.020000003</v>
      </c>
      <c r="AJ82" s="71">
        <f t="shared" si="23"/>
        <v>-100</v>
      </c>
      <c r="AK82" s="72">
        <v>0</v>
      </c>
      <c r="AL82" s="72">
        <v>0</v>
      </c>
      <c r="AM82" s="71">
        <f t="shared" si="24"/>
        <v>0</v>
      </c>
      <c r="AN82" s="51">
        <v>0</v>
      </c>
      <c r="AO82" s="72">
        <v>0</v>
      </c>
      <c r="AP82" s="71">
        <f t="shared" si="25"/>
        <v>0</v>
      </c>
      <c r="AQ82" s="51">
        <v>0</v>
      </c>
      <c r="AR82" s="72">
        <f t="shared" si="26"/>
        <v>0</v>
      </c>
      <c r="AS82" s="71">
        <f t="shared" si="27"/>
        <v>0</v>
      </c>
    </row>
    <row r="83" spans="1:45" s="50" customFormat="1" x14ac:dyDescent="0.25">
      <c r="A83" s="47" t="s">
        <v>255</v>
      </c>
      <c r="B83" s="48" t="s">
        <v>136</v>
      </c>
      <c r="C83" s="1">
        <v>3694218817</v>
      </c>
      <c r="D83" s="1">
        <v>3957478445</v>
      </c>
      <c r="E83" s="49">
        <v>263259628</v>
      </c>
      <c r="F83" s="72">
        <v>7.1262597328706097</v>
      </c>
      <c r="G83" s="1">
        <v>4379593033</v>
      </c>
      <c r="H83" s="1">
        <v>422114588</v>
      </c>
      <c r="I83" s="71">
        <f t="shared" si="14"/>
        <v>10.666251095651894</v>
      </c>
      <c r="J83" s="75">
        <v>5220460337</v>
      </c>
      <c r="K83" s="75">
        <v>840867304</v>
      </c>
      <c r="L83" s="71">
        <f t="shared" si="15"/>
        <v>19.199667587013444</v>
      </c>
      <c r="M83" s="75">
        <v>4347696538</v>
      </c>
      <c r="N83" s="75">
        <v>-872763799</v>
      </c>
      <c r="O83" s="71">
        <f t="shared" si="16"/>
        <v>-16.718138682412519</v>
      </c>
      <c r="P83" s="75">
        <v>4153701530</v>
      </c>
      <c r="Q83" s="75">
        <v>-193995008</v>
      </c>
      <c r="R83" s="71">
        <f t="shared" si="17"/>
        <v>-4.4620181354524879</v>
      </c>
      <c r="S83" s="75">
        <v>5906491839</v>
      </c>
      <c r="T83" s="75">
        <v>1752790309</v>
      </c>
      <c r="U83" s="71">
        <f t="shared" si="18"/>
        <v>42.198272946202756</v>
      </c>
      <c r="V83" s="75">
        <v>6955136538</v>
      </c>
      <c r="W83" s="75">
        <v>1048644699</v>
      </c>
      <c r="X83" s="71">
        <f t="shared" si="19"/>
        <v>17.754103917928056</v>
      </c>
      <c r="Y83" s="75">
        <v>3773435332</v>
      </c>
      <c r="Z83" s="75">
        <v>-3181701206</v>
      </c>
      <c r="AA83" s="71">
        <f t="shared" si="20"/>
        <v>-45.746063914295512</v>
      </c>
      <c r="AB83" s="75">
        <v>3482655699</v>
      </c>
      <c r="AC83" s="75">
        <v>-290779633</v>
      </c>
      <c r="AD83" s="71">
        <f t="shared" si="21"/>
        <v>-7.7059657160172046</v>
      </c>
      <c r="AE83" s="72">
        <v>3619431182.6092</v>
      </c>
      <c r="AF83" s="72">
        <v>136775483.6092</v>
      </c>
      <c r="AG83" s="71">
        <f t="shared" si="22"/>
        <v>3.9273329157537256</v>
      </c>
      <c r="AH83" s="72">
        <v>0</v>
      </c>
      <c r="AI83" s="72">
        <v>-3619431182.6092</v>
      </c>
      <c r="AJ83" s="71">
        <f t="shared" si="23"/>
        <v>-100</v>
      </c>
      <c r="AK83" s="72">
        <v>0</v>
      </c>
      <c r="AL83" s="72">
        <v>0</v>
      </c>
      <c r="AM83" s="71">
        <f t="shared" si="24"/>
        <v>0</v>
      </c>
      <c r="AN83" s="51">
        <v>0</v>
      </c>
      <c r="AO83" s="72">
        <v>0</v>
      </c>
      <c r="AP83" s="71">
        <f t="shared" si="25"/>
        <v>0</v>
      </c>
      <c r="AQ83" s="51">
        <v>0</v>
      </c>
      <c r="AR83" s="72">
        <f t="shared" si="26"/>
        <v>0</v>
      </c>
      <c r="AS83" s="71">
        <f t="shared" si="27"/>
        <v>0</v>
      </c>
    </row>
    <row r="84" spans="1:45" s="50" customFormat="1" ht="30" x14ac:dyDescent="0.25">
      <c r="A84" s="47" t="s">
        <v>256</v>
      </c>
      <c r="B84" s="48" t="s">
        <v>135</v>
      </c>
      <c r="C84" s="1">
        <v>1350018934</v>
      </c>
      <c r="D84" s="1">
        <v>1612767311</v>
      </c>
      <c r="E84" s="49">
        <v>262748377</v>
      </c>
      <c r="F84" s="72">
        <v>19.462569774595472</v>
      </c>
      <c r="G84" s="1">
        <v>2336013761</v>
      </c>
      <c r="H84" s="1">
        <v>723246450</v>
      </c>
      <c r="I84" s="71">
        <f t="shared" si="14"/>
        <v>44.845058866647626</v>
      </c>
      <c r="J84" s="75">
        <v>317232023</v>
      </c>
      <c r="K84" s="75">
        <v>-2018781738</v>
      </c>
      <c r="L84" s="71">
        <f t="shared" si="15"/>
        <v>-86.419942027045266</v>
      </c>
      <c r="M84" s="75">
        <v>1055694735</v>
      </c>
      <c r="N84" s="75">
        <v>738462712</v>
      </c>
      <c r="O84" s="71">
        <f t="shared" si="16"/>
        <v>232.78315505997958</v>
      </c>
      <c r="P84" s="75">
        <v>1272821220</v>
      </c>
      <c r="Q84" s="75">
        <v>217126485</v>
      </c>
      <c r="R84" s="71">
        <f t="shared" si="17"/>
        <v>20.56716565892507</v>
      </c>
      <c r="S84" s="75">
        <v>3173285051</v>
      </c>
      <c r="T84" s="75">
        <v>1900463831</v>
      </c>
      <c r="U84" s="71">
        <f t="shared" si="18"/>
        <v>149.31113664179799</v>
      </c>
      <c r="V84" s="75">
        <v>1785911336</v>
      </c>
      <c r="W84" s="75">
        <v>-1387373715</v>
      </c>
      <c r="X84" s="71">
        <f t="shared" si="19"/>
        <v>-43.720425133657493</v>
      </c>
      <c r="Y84" s="75">
        <v>2275074204</v>
      </c>
      <c r="Z84" s="75">
        <v>489162868</v>
      </c>
      <c r="AA84" s="71">
        <f t="shared" si="20"/>
        <v>27.390098161065708</v>
      </c>
      <c r="AB84" s="75">
        <v>1046009866</v>
      </c>
      <c r="AC84" s="75">
        <v>-1229064338</v>
      </c>
      <c r="AD84" s="71">
        <f t="shared" si="21"/>
        <v>-54.023043988590715</v>
      </c>
      <c r="AE84" s="72">
        <v>1037680690.10027</v>
      </c>
      <c r="AF84" s="72">
        <v>-8329175.8997299671</v>
      </c>
      <c r="AG84" s="71">
        <f t="shared" si="22"/>
        <v>-0.79628081631593017</v>
      </c>
      <c r="AH84" s="72">
        <v>0</v>
      </c>
      <c r="AI84" s="72">
        <v>-1037680690.10027</v>
      </c>
      <c r="AJ84" s="71">
        <f t="shared" si="23"/>
        <v>-100</v>
      </c>
      <c r="AK84" s="72">
        <v>0</v>
      </c>
      <c r="AL84" s="72">
        <v>0</v>
      </c>
      <c r="AM84" s="71">
        <f t="shared" si="24"/>
        <v>0</v>
      </c>
      <c r="AN84" s="51">
        <v>0</v>
      </c>
      <c r="AO84" s="72">
        <v>0</v>
      </c>
      <c r="AP84" s="71">
        <f t="shared" si="25"/>
        <v>0</v>
      </c>
      <c r="AQ84" s="51">
        <v>0</v>
      </c>
      <c r="AR84" s="72">
        <f t="shared" si="26"/>
        <v>0</v>
      </c>
      <c r="AS84" s="71">
        <f t="shared" si="27"/>
        <v>0</v>
      </c>
    </row>
    <row r="85" spans="1:45" s="50" customFormat="1" ht="30" x14ac:dyDescent="0.25">
      <c r="A85" s="47" t="s">
        <v>257</v>
      </c>
      <c r="B85" s="48" t="s">
        <v>134</v>
      </c>
      <c r="C85" s="1">
        <v>17950050427</v>
      </c>
      <c r="D85" s="1">
        <v>8146235186</v>
      </c>
      <c r="E85" s="49">
        <v>-9803815241</v>
      </c>
      <c r="F85" s="72">
        <v>-54.617201666761652</v>
      </c>
      <c r="G85" s="1">
        <v>6920936753</v>
      </c>
      <c r="H85" s="1">
        <v>-1225298433</v>
      </c>
      <c r="I85" s="71">
        <f t="shared" si="14"/>
        <v>-15.041284777853944</v>
      </c>
      <c r="J85" s="75">
        <v>28553033867</v>
      </c>
      <c r="K85" s="75">
        <v>21632097114</v>
      </c>
      <c r="L85" s="71">
        <f t="shared" si="15"/>
        <v>312.5602485042678</v>
      </c>
      <c r="M85" s="75">
        <v>11683618675</v>
      </c>
      <c r="N85" s="75">
        <v>-16869415192</v>
      </c>
      <c r="O85" s="71">
        <f t="shared" si="16"/>
        <v>-59.080990379438191</v>
      </c>
      <c r="P85" s="75">
        <v>14846566813</v>
      </c>
      <c r="Q85" s="75">
        <v>3162948138</v>
      </c>
      <c r="R85" s="71">
        <f t="shared" si="17"/>
        <v>27.071648142436487</v>
      </c>
      <c r="S85" s="75">
        <v>14153762740</v>
      </c>
      <c r="T85" s="75">
        <v>-692804073</v>
      </c>
      <c r="U85" s="71">
        <f t="shared" si="18"/>
        <v>-4.6664261288567035</v>
      </c>
      <c r="V85" s="75">
        <v>12252288012</v>
      </c>
      <c r="W85" s="75">
        <v>-1901474728</v>
      </c>
      <c r="X85" s="71">
        <f t="shared" si="19"/>
        <v>-13.434411491343115</v>
      </c>
      <c r="Y85" s="75">
        <v>29291907911</v>
      </c>
      <c r="Z85" s="75">
        <v>17039619899</v>
      </c>
      <c r="AA85" s="71">
        <f t="shared" si="20"/>
        <v>139.07296239127945</v>
      </c>
      <c r="AB85" s="75">
        <v>26617030174</v>
      </c>
      <c r="AC85" s="75">
        <v>-2674877737</v>
      </c>
      <c r="AD85" s="71">
        <f t="shared" si="21"/>
        <v>-9.131797577430941</v>
      </c>
      <c r="AE85" s="72">
        <v>27368250551.4524</v>
      </c>
      <c r="AF85" s="72">
        <v>751220377.45240021</v>
      </c>
      <c r="AG85" s="71">
        <f t="shared" si="22"/>
        <v>2.8223298111830895</v>
      </c>
      <c r="AH85" s="72">
        <v>0</v>
      </c>
      <c r="AI85" s="72">
        <v>-27368250551.4524</v>
      </c>
      <c r="AJ85" s="71">
        <f t="shared" si="23"/>
        <v>-100</v>
      </c>
      <c r="AK85" s="72">
        <v>0</v>
      </c>
      <c r="AL85" s="72">
        <v>0</v>
      </c>
      <c r="AM85" s="71">
        <f t="shared" si="24"/>
        <v>0</v>
      </c>
      <c r="AN85" s="51">
        <v>0</v>
      </c>
      <c r="AO85" s="72">
        <v>0</v>
      </c>
      <c r="AP85" s="71">
        <f t="shared" si="25"/>
        <v>0</v>
      </c>
      <c r="AQ85" s="51">
        <v>0</v>
      </c>
      <c r="AR85" s="72">
        <f t="shared" si="26"/>
        <v>0</v>
      </c>
      <c r="AS85" s="71">
        <f t="shared" si="27"/>
        <v>0</v>
      </c>
    </row>
    <row r="86" spans="1:45" s="50" customFormat="1" ht="30" x14ac:dyDescent="0.25">
      <c r="A86" s="47" t="s">
        <v>258</v>
      </c>
      <c r="B86" s="48" t="s">
        <v>133</v>
      </c>
      <c r="C86" s="1">
        <v>847063570</v>
      </c>
      <c r="D86" s="1">
        <v>869549743</v>
      </c>
      <c r="E86" s="49">
        <v>22486173</v>
      </c>
      <c r="F86" s="72">
        <v>2.6546027708404458</v>
      </c>
      <c r="G86" s="1">
        <v>811077297</v>
      </c>
      <c r="H86" s="1">
        <v>-58472446</v>
      </c>
      <c r="I86" s="71">
        <f t="shared" si="14"/>
        <v>-6.7244509553031975</v>
      </c>
      <c r="J86" s="75">
        <v>929425990</v>
      </c>
      <c r="K86" s="75">
        <v>118348693</v>
      </c>
      <c r="L86" s="71">
        <f t="shared" si="15"/>
        <v>14.591543054866198</v>
      </c>
      <c r="M86" s="75">
        <v>1311962057</v>
      </c>
      <c r="N86" s="75">
        <v>382536067</v>
      </c>
      <c r="O86" s="71">
        <f t="shared" si="16"/>
        <v>41.158313961071826</v>
      </c>
      <c r="P86" s="75">
        <v>1523493902</v>
      </c>
      <c r="Q86" s="75">
        <v>211531845</v>
      </c>
      <c r="R86" s="71">
        <f t="shared" si="17"/>
        <v>16.123320325566397</v>
      </c>
      <c r="S86" s="75">
        <v>1685764485</v>
      </c>
      <c r="T86" s="75">
        <v>162270583</v>
      </c>
      <c r="U86" s="71">
        <f t="shared" si="18"/>
        <v>10.651213161206337</v>
      </c>
      <c r="V86" s="75">
        <v>2164246131</v>
      </c>
      <c r="W86" s="75">
        <v>478481646</v>
      </c>
      <c r="X86" s="71">
        <f t="shared" si="19"/>
        <v>28.383659180006987</v>
      </c>
      <c r="Y86" s="75">
        <v>2535584141</v>
      </c>
      <c r="Z86" s="75">
        <v>371338010</v>
      </c>
      <c r="AA86" s="71">
        <f t="shared" si="20"/>
        <v>17.157845620286338</v>
      </c>
      <c r="AB86" s="75">
        <v>2522524816</v>
      </c>
      <c r="AC86" s="75">
        <v>-13059325</v>
      </c>
      <c r="AD86" s="71">
        <f t="shared" si="21"/>
        <v>-0.5150420681701211</v>
      </c>
      <c r="AE86" s="72">
        <v>3037847327.9679904</v>
      </c>
      <c r="AF86" s="72">
        <v>515322511.9679904</v>
      </c>
      <c r="AG86" s="71">
        <f t="shared" si="22"/>
        <v>20.428838150545687</v>
      </c>
      <c r="AH86" s="72">
        <v>0</v>
      </c>
      <c r="AI86" s="72">
        <v>-3037847327.9679904</v>
      </c>
      <c r="AJ86" s="71">
        <f t="shared" si="23"/>
        <v>-100</v>
      </c>
      <c r="AK86" s="72">
        <v>0</v>
      </c>
      <c r="AL86" s="72">
        <v>0</v>
      </c>
      <c r="AM86" s="71">
        <f t="shared" si="24"/>
        <v>0</v>
      </c>
      <c r="AN86" s="51">
        <v>0</v>
      </c>
      <c r="AO86" s="72">
        <v>0</v>
      </c>
      <c r="AP86" s="71">
        <f t="shared" si="25"/>
        <v>0</v>
      </c>
      <c r="AQ86" s="51">
        <v>0</v>
      </c>
      <c r="AR86" s="72">
        <f t="shared" si="26"/>
        <v>0</v>
      </c>
      <c r="AS86" s="71">
        <f t="shared" si="27"/>
        <v>0</v>
      </c>
    </row>
    <row r="87" spans="1:45" s="50" customFormat="1" x14ac:dyDescent="0.25">
      <c r="A87" s="47" t="s">
        <v>259</v>
      </c>
      <c r="B87" s="48" t="s">
        <v>25</v>
      </c>
      <c r="C87" s="1">
        <v>8069003</v>
      </c>
      <c r="D87" s="1">
        <v>9342441</v>
      </c>
      <c r="E87" s="49">
        <v>1273438</v>
      </c>
      <c r="F87" s="72">
        <v>15.781850620206733</v>
      </c>
      <c r="G87" s="1">
        <v>14458714</v>
      </c>
      <c r="H87" s="1">
        <v>5116273</v>
      </c>
      <c r="I87" s="71">
        <f t="shared" si="14"/>
        <v>54.763771052982833</v>
      </c>
      <c r="J87" s="75">
        <v>144596727</v>
      </c>
      <c r="K87" s="75">
        <v>130138013</v>
      </c>
      <c r="L87" s="71">
        <f t="shared" si="15"/>
        <v>900.06630603523945</v>
      </c>
      <c r="M87" s="75">
        <v>146974239</v>
      </c>
      <c r="N87" s="75">
        <v>2377512</v>
      </c>
      <c r="O87" s="71">
        <f t="shared" si="16"/>
        <v>1.6442363871763157</v>
      </c>
      <c r="P87" s="75">
        <v>172925915</v>
      </c>
      <c r="Q87" s="75">
        <v>25951676</v>
      </c>
      <c r="R87" s="71">
        <f t="shared" si="17"/>
        <v>17.657295711529418</v>
      </c>
      <c r="S87" s="75">
        <v>205960533</v>
      </c>
      <c r="T87" s="75">
        <v>33034618</v>
      </c>
      <c r="U87" s="71">
        <f t="shared" si="18"/>
        <v>19.103335668340975</v>
      </c>
      <c r="V87" s="75">
        <v>395350398</v>
      </c>
      <c r="W87" s="75">
        <v>189389865</v>
      </c>
      <c r="X87" s="71">
        <f t="shared" si="19"/>
        <v>91.954444980971189</v>
      </c>
      <c r="Y87" s="75">
        <v>452539495</v>
      </c>
      <c r="Z87" s="75">
        <v>57189097</v>
      </c>
      <c r="AA87" s="71">
        <f t="shared" si="20"/>
        <v>14.465420368692786</v>
      </c>
      <c r="AB87" s="75">
        <v>471248290</v>
      </c>
      <c r="AC87" s="75">
        <v>18708795</v>
      </c>
      <c r="AD87" s="71">
        <f t="shared" si="21"/>
        <v>4.1341794929965179</v>
      </c>
      <c r="AE87" s="72">
        <v>531956302.18471003</v>
      </c>
      <c r="AF87" s="72">
        <v>60708012.184710026</v>
      </c>
      <c r="AG87" s="71">
        <f t="shared" si="22"/>
        <v>12.882383548746676</v>
      </c>
      <c r="AH87" s="72">
        <v>0</v>
      </c>
      <c r="AI87" s="72">
        <v>-531956302.18471003</v>
      </c>
      <c r="AJ87" s="71">
        <f t="shared" si="23"/>
        <v>-100</v>
      </c>
      <c r="AK87" s="72">
        <v>0</v>
      </c>
      <c r="AL87" s="72">
        <v>0</v>
      </c>
      <c r="AM87" s="71">
        <f t="shared" si="24"/>
        <v>0</v>
      </c>
      <c r="AN87" s="72">
        <v>0</v>
      </c>
      <c r="AO87" s="72">
        <v>0</v>
      </c>
      <c r="AP87" s="71">
        <f t="shared" si="25"/>
        <v>0</v>
      </c>
      <c r="AQ87" s="72">
        <v>0</v>
      </c>
      <c r="AR87" s="72">
        <f t="shared" si="26"/>
        <v>0</v>
      </c>
      <c r="AS87" s="71">
        <f t="shared" si="27"/>
        <v>0</v>
      </c>
    </row>
    <row r="88" spans="1:45" s="50" customFormat="1" x14ac:dyDescent="0.25">
      <c r="A88" s="47" t="s">
        <v>260</v>
      </c>
      <c r="B88" s="48" t="s">
        <v>132</v>
      </c>
      <c r="C88" s="1">
        <v>7428196276</v>
      </c>
      <c r="D88" s="1">
        <v>8704682151</v>
      </c>
      <c r="E88" s="49">
        <v>1276485875</v>
      </c>
      <c r="F88" s="72">
        <v>17.184331533137318</v>
      </c>
      <c r="G88" s="1">
        <v>11212483845</v>
      </c>
      <c r="H88" s="1">
        <v>2507801694</v>
      </c>
      <c r="I88" s="71">
        <f t="shared" si="14"/>
        <v>28.809802018008231</v>
      </c>
      <c r="J88" s="75">
        <v>15254135274</v>
      </c>
      <c r="K88" s="75">
        <v>4041651429</v>
      </c>
      <c r="L88" s="71">
        <f t="shared" si="15"/>
        <v>36.045995560584906</v>
      </c>
      <c r="M88" s="75">
        <v>12673401693</v>
      </c>
      <c r="N88" s="75">
        <v>-2580733581</v>
      </c>
      <c r="O88" s="71">
        <f t="shared" si="16"/>
        <v>-16.918255506746071</v>
      </c>
      <c r="P88" s="75">
        <v>13031969512</v>
      </c>
      <c r="Q88" s="75">
        <v>358567819</v>
      </c>
      <c r="R88" s="71">
        <f t="shared" si="17"/>
        <v>2.829294199662673</v>
      </c>
      <c r="S88" s="75">
        <v>13343813440</v>
      </c>
      <c r="T88" s="75">
        <v>311843928</v>
      </c>
      <c r="U88" s="71">
        <f t="shared" si="18"/>
        <v>2.392914806260483</v>
      </c>
      <c r="V88" s="75">
        <v>15050794158</v>
      </c>
      <c r="W88" s="75">
        <v>1706980718</v>
      </c>
      <c r="X88" s="71">
        <f t="shared" si="19"/>
        <v>12.792300534441525</v>
      </c>
      <c r="Y88" s="75">
        <v>14763905342</v>
      </c>
      <c r="Z88" s="75">
        <v>-286888816</v>
      </c>
      <c r="AA88" s="71">
        <f t="shared" si="20"/>
        <v>-1.9061373970589386</v>
      </c>
      <c r="AB88" s="75">
        <v>17412290403</v>
      </c>
      <c r="AC88" s="75">
        <v>2648385061</v>
      </c>
      <c r="AD88" s="71">
        <f t="shared" si="21"/>
        <v>17.938241946498657</v>
      </c>
      <c r="AE88" s="72">
        <v>16407639118.68</v>
      </c>
      <c r="AF88" s="72">
        <v>-1004651284.3199997</v>
      </c>
      <c r="AG88" s="71">
        <f t="shared" si="22"/>
        <v>-5.7697824988429218</v>
      </c>
      <c r="AH88" s="72">
        <v>0</v>
      </c>
      <c r="AI88" s="72">
        <v>-16407639118.68</v>
      </c>
      <c r="AJ88" s="71">
        <f t="shared" si="23"/>
        <v>-100</v>
      </c>
      <c r="AK88" s="72">
        <v>0</v>
      </c>
      <c r="AL88" s="72">
        <v>0</v>
      </c>
      <c r="AM88" s="71">
        <f t="shared" si="24"/>
        <v>0</v>
      </c>
      <c r="AN88" s="51">
        <v>0</v>
      </c>
      <c r="AO88" s="72">
        <v>0</v>
      </c>
      <c r="AP88" s="71">
        <f t="shared" si="25"/>
        <v>0</v>
      </c>
      <c r="AQ88" s="51">
        <v>0</v>
      </c>
      <c r="AR88" s="72">
        <f t="shared" si="26"/>
        <v>0</v>
      </c>
      <c r="AS88" s="71">
        <f t="shared" si="27"/>
        <v>0</v>
      </c>
    </row>
    <row r="89" spans="1:45" s="50" customFormat="1" x14ac:dyDescent="0.25">
      <c r="A89" s="47" t="s">
        <v>261</v>
      </c>
      <c r="B89" s="48" t="s">
        <v>171</v>
      </c>
      <c r="C89" s="1">
        <v>516353423</v>
      </c>
      <c r="D89" s="1">
        <v>535483603</v>
      </c>
      <c r="E89" s="49">
        <v>19130180</v>
      </c>
      <c r="F89" s="72">
        <v>3.7048616602276305</v>
      </c>
      <c r="G89" s="1">
        <v>653559765</v>
      </c>
      <c r="H89" s="1">
        <v>118076162</v>
      </c>
      <c r="I89" s="71">
        <f t="shared" si="14"/>
        <v>22.050378636897307</v>
      </c>
      <c r="J89" s="75">
        <v>843982935</v>
      </c>
      <c r="K89" s="75">
        <v>190423170</v>
      </c>
      <c r="L89" s="71">
        <f t="shared" si="15"/>
        <v>29.13630553741325</v>
      </c>
      <c r="M89" s="75">
        <v>893904336</v>
      </c>
      <c r="N89" s="75">
        <v>49921401</v>
      </c>
      <c r="O89" s="71">
        <f t="shared" si="16"/>
        <v>5.9149775344687505</v>
      </c>
      <c r="P89" s="75">
        <v>994908195</v>
      </c>
      <c r="Q89" s="75">
        <v>101003859</v>
      </c>
      <c r="R89" s="71">
        <f t="shared" si="17"/>
        <v>11.299179893451148</v>
      </c>
      <c r="S89" s="75">
        <v>1119538300</v>
      </c>
      <c r="T89" s="75">
        <v>124630105</v>
      </c>
      <c r="U89" s="71">
        <f t="shared" si="18"/>
        <v>12.526794494842813</v>
      </c>
      <c r="V89" s="75">
        <v>1362022001</v>
      </c>
      <c r="W89" s="75">
        <v>242483701</v>
      </c>
      <c r="X89" s="71">
        <f t="shared" si="19"/>
        <v>21.659259089215617</v>
      </c>
      <c r="Y89" s="75">
        <v>1296068039</v>
      </c>
      <c r="Z89" s="75">
        <v>-65953962</v>
      </c>
      <c r="AA89" s="71">
        <f t="shared" si="20"/>
        <v>-4.8423565809932905</v>
      </c>
      <c r="AB89" s="75">
        <v>955434770</v>
      </c>
      <c r="AC89" s="75">
        <v>-340633269</v>
      </c>
      <c r="AD89" s="71">
        <f t="shared" si="21"/>
        <v>-26.282051462577577</v>
      </c>
      <c r="AE89" s="72">
        <v>1505151245.2065201</v>
      </c>
      <c r="AF89" s="72">
        <v>549716475.20652008</v>
      </c>
      <c r="AG89" s="71">
        <f t="shared" si="22"/>
        <v>57.535741053941351</v>
      </c>
      <c r="AH89" s="72">
        <v>0</v>
      </c>
      <c r="AI89" s="72">
        <v>-1505151245.2065201</v>
      </c>
      <c r="AJ89" s="71">
        <f t="shared" si="23"/>
        <v>-100</v>
      </c>
      <c r="AK89" s="72">
        <v>0</v>
      </c>
      <c r="AL89" s="72">
        <v>0</v>
      </c>
      <c r="AM89" s="71">
        <f t="shared" si="24"/>
        <v>0</v>
      </c>
      <c r="AN89" s="51">
        <v>0</v>
      </c>
      <c r="AO89" s="72">
        <v>0</v>
      </c>
      <c r="AP89" s="71">
        <f t="shared" si="25"/>
        <v>0</v>
      </c>
      <c r="AQ89" s="51">
        <v>0</v>
      </c>
      <c r="AR89" s="72">
        <f t="shared" si="26"/>
        <v>0</v>
      </c>
      <c r="AS89" s="71">
        <f t="shared" si="27"/>
        <v>0</v>
      </c>
    </row>
    <row r="90" spans="1:45" s="50" customFormat="1" ht="30" x14ac:dyDescent="0.25">
      <c r="A90" s="47" t="s">
        <v>262</v>
      </c>
      <c r="B90" s="48" t="s">
        <v>185</v>
      </c>
      <c r="C90" s="1">
        <v>533039909</v>
      </c>
      <c r="D90" s="1">
        <v>869378707</v>
      </c>
      <c r="E90" s="49">
        <v>336338798</v>
      </c>
      <c r="F90" s="72">
        <v>63.09823942281966</v>
      </c>
      <c r="G90" s="1">
        <v>1521837401</v>
      </c>
      <c r="H90" s="1">
        <v>652458694</v>
      </c>
      <c r="I90" s="71">
        <f t="shared" si="14"/>
        <v>75.048846808252918</v>
      </c>
      <c r="J90" s="75">
        <v>1664498035</v>
      </c>
      <c r="K90" s="75">
        <v>142660634</v>
      </c>
      <c r="L90" s="71">
        <f t="shared" si="15"/>
        <v>9.3742362953005127</v>
      </c>
      <c r="M90" s="75">
        <v>1736100360</v>
      </c>
      <c r="N90" s="75">
        <v>71602325</v>
      </c>
      <c r="O90" s="71">
        <f t="shared" si="16"/>
        <v>4.3017368296262362</v>
      </c>
      <c r="P90" s="75">
        <v>2030844760</v>
      </c>
      <c r="Q90" s="75">
        <v>294744400</v>
      </c>
      <c r="R90" s="71">
        <f t="shared" si="17"/>
        <v>16.977382574818428</v>
      </c>
      <c r="S90" s="75">
        <v>3029594950</v>
      </c>
      <c r="T90" s="75">
        <v>998750190</v>
      </c>
      <c r="U90" s="71">
        <f t="shared" si="18"/>
        <v>49.179051480035334</v>
      </c>
      <c r="V90" s="75">
        <v>2968494023</v>
      </c>
      <c r="W90" s="75">
        <v>-61100927</v>
      </c>
      <c r="X90" s="71">
        <f t="shared" si="19"/>
        <v>-2.01680185002949</v>
      </c>
      <c r="Y90" s="75">
        <v>69407740</v>
      </c>
      <c r="Z90" s="75">
        <v>-2899086283</v>
      </c>
      <c r="AA90" s="71">
        <f t="shared" si="20"/>
        <v>-97.661853469731568</v>
      </c>
      <c r="AB90" s="75">
        <v>63001516</v>
      </c>
      <c r="AC90" s="75">
        <v>-6406224</v>
      </c>
      <c r="AD90" s="71">
        <f t="shared" si="21"/>
        <v>-9.2298409370482304</v>
      </c>
      <c r="AE90" s="72">
        <v>57463754.745999999</v>
      </c>
      <c r="AF90" s="72">
        <v>-5537761.2540000007</v>
      </c>
      <c r="AG90" s="71">
        <f t="shared" si="22"/>
        <v>-8.7898857132263313</v>
      </c>
      <c r="AH90" s="72">
        <v>0</v>
      </c>
      <c r="AI90" s="72">
        <v>-57463754.745999999</v>
      </c>
      <c r="AJ90" s="71">
        <f t="shared" si="23"/>
        <v>-100</v>
      </c>
      <c r="AK90" s="72">
        <v>0</v>
      </c>
      <c r="AL90" s="72">
        <v>0</v>
      </c>
      <c r="AM90" s="71">
        <f t="shared" si="24"/>
        <v>0</v>
      </c>
      <c r="AN90" s="51">
        <v>0</v>
      </c>
      <c r="AO90" s="72">
        <v>0</v>
      </c>
      <c r="AP90" s="71">
        <f t="shared" si="25"/>
        <v>0</v>
      </c>
      <c r="AQ90" s="51">
        <v>0</v>
      </c>
      <c r="AR90" s="72">
        <f t="shared" si="26"/>
        <v>0</v>
      </c>
      <c r="AS90" s="71">
        <f t="shared" si="27"/>
        <v>0</v>
      </c>
    </row>
    <row r="91" spans="1:45" s="50" customFormat="1" ht="30" x14ac:dyDescent="0.25">
      <c r="A91" s="47" t="s">
        <v>502</v>
      </c>
      <c r="B91" s="48" t="s">
        <v>503</v>
      </c>
      <c r="C91" s="1">
        <v>0</v>
      </c>
      <c r="D91" s="1">
        <v>0</v>
      </c>
      <c r="E91" s="49">
        <v>0</v>
      </c>
      <c r="F91" s="72">
        <v>0</v>
      </c>
      <c r="G91" s="1">
        <v>0</v>
      </c>
      <c r="H91" s="1">
        <v>0</v>
      </c>
      <c r="I91" s="71">
        <f t="shared" si="14"/>
        <v>0</v>
      </c>
      <c r="J91" s="75">
        <v>0</v>
      </c>
      <c r="K91" s="75">
        <v>0</v>
      </c>
      <c r="L91" s="71">
        <f t="shared" si="15"/>
        <v>0</v>
      </c>
      <c r="M91" s="75">
        <v>0</v>
      </c>
      <c r="N91" s="75">
        <v>0</v>
      </c>
      <c r="O91" s="71">
        <f t="shared" si="16"/>
        <v>0</v>
      </c>
      <c r="P91" s="75">
        <v>0</v>
      </c>
      <c r="Q91" s="75">
        <v>0</v>
      </c>
      <c r="R91" s="71">
        <f t="shared" si="17"/>
        <v>0</v>
      </c>
      <c r="S91" s="75">
        <v>0</v>
      </c>
      <c r="T91" s="75">
        <v>0</v>
      </c>
      <c r="U91" s="71">
        <f t="shared" si="18"/>
        <v>0</v>
      </c>
      <c r="V91" s="75">
        <v>0</v>
      </c>
      <c r="W91" s="75">
        <v>0</v>
      </c>
      <c r="X91" s="71">
        <f t="shared" si="19"/>
        <v>0</v>
      </c>
      <c r="Y91" s="75">
        <v>0</v>
      </c>
      <c r="Z91" s="75">
        <v>0</v>
      </c>
      <c r="AA91" s="71">
        <f t="shared" si="20"/>
        <v>0</v>
      </c>
      <c r="AB91" s="75">
        <v>0</v>
      </c>
      <c r="AC91" s="75">
        <v>0</v>
      </c>
      <c r="AD91" s="71">
        <f t="shared" si="21"/>
        <v>0</v>
      </c>
      <c r="AE91" s="72">
        <v>0</v>
      </c>
      <c r="AF91" s="72">
        <v>0</v>
      </c>
      <c r="AG91" s="71">
        <f t="shared" si="22"/>
        <v>0</v>
      </c>
      <c r="AH91" s="72">
        <v>361955954.42809999</v>
      </c>
      <c r="AI91" s="72">
        <v>361955954.42809999</v>
      </c>
      <c r="AJ91" s="71">
        <f t="shared" si="23"/>
        <v>0</v>
      </c>
      <c r="AK91" s="72">
        <v>507068087.30043</v>
      </c>
      <c r="AL91" s="72">
        <v>145112132.87233001</v>
      </c>
      <c r="AM91" s="71">
        <f t="shared" si="24"/>
        <v>40.091102549096348</v>
      </c>
      <c r="AN91" s="72">
        <v>5267316207.5888901</v>
      </c>
      <c r="AO91" s="72">
        <v>4760248120.2884598</v>
      </c>
      <c r="AP91" s="71">
        <f t="shared" si="25"/>
        <v>938.77888187195003</v>
      </c>
      <c r="AQ91" s="72">
        <v>5401616506.7470894</v>
      </c>
      <c r="AR91" s="72">
        <f t="shared" si="26"/>
        <v>134300299.15819931</v>
      </c>
      <c r="AS91" s="71">
        <f t="shared" si="27"/>
        <v>2.5496912253854447</v>
      </c>
    </row>
    <row r="92" spans="1:45" s="50" customFormat="1" x14ac:dyDescent="0.25">
      <c r="A92" s="47" t="s">
        <v>263</v>
      </c>
      <c r="B92" s="48" t="s">
        <v>131</v>
      </c>
      <c r="C92" s="1">
        <v>-4103516922</v>
      </c>
      <c r="D92" s="1">
        <v>-4024144400</v>
      </c>
      <c r="E92" s="49">
        <v>79372522</v>
      </c>
      <c r="F92" s="72">
        <v>-1.9342559933032977</v>
      </c>
      <c r="G92" s="1">
        <v>-4419157059</v>
      </c>
      <c r="H92" s="1">
        <v>-395012659</v>
      </c>
      <c r="I92" s="71">
        <f t="shared" si="14"/>
        <v>9.8160657207032624</v>
      </c>
      <c r="J92" s="75">
        <v>-5371235732</v>
      </c>
      <c r="K92" s="75">
        <v>-952078673</v>
      </c>
      <c r="L92" s="71">
        <f t="shared" si="15"/>
        <v>21.544350207264269</v>
      </c>
      <c r="M92" s="75">
        <v>-6500664899</v>
      </c>
      <c r="N92" s="75">
        <v>-1129429167</v>
      </c>
      <c r="O92" s="71">
        <f t="shared" si="16"/>
        <v>21.027361734865671</v>
      </c>
      <c r="P92" s="75">
        <v>-6810602685</v>
      </c>
      <c r="Q92" s="75">
        <v>-309937786</v>
      </c>
      <c r="R92" s="71">
        <f t="shared" si="17"/>
        <v>4.7677859236780202</v>
      </c>
      <c r="S92" s="75">
        <v>-6867618320</v>
      </c>
      <c r="T92" s="75">
        <v>-57015635</v>
      </c>
      <c r="U92" s="71">
        <f t="shared" si="18"/>
        <v>0.83715990547465025</v>
      </c>
      <c r="V92" s="75">
        <v>8085985639</v>
      </c>
      <c r="W92" s="75">
        <v>14953603959</v>
      </c>
      <c r="X92" s="71">
        <f t="shared" si="19"/>
        <v>-217.74075468713585</v>
      </c>
      <c r="Y92" s="75">
        <v>-8375302041</v>
      </c>
      <c r="Z92" s="75">
        <v>-16461287680</v>
      </c>
      <c r="AA92" s="71">
        <f t="shared" si="20"/>
        <v>-203.57799796977849</v>
      </c>
      <c r="AB92" s="75">
        <v>-8544451134</v>
      </c>
      <c r="AC92" s="75">
        <v>-169149093</v>
      </c>
      <c r="AD92" s="71">
        <f t="shared" si="21"/>
        <v>2.0196178259835489</v>
      </c>
      <c r="AE92" s="72">
        <v>-8008323721.2912998</v>
      </c>
      <c r="AF92" s="72">
        <v>536127412.70870018</v>
      </c>
      <c r="AG92" s="71">
        <f t="shared" si="22"/>
        <v>-6.2745681881817656</v>
      </c>
      <c r="AH92" s="72">
        <v>3218665060.8684902</v>
      </c>
      <c r="AI92" s="72">
        <v>11226988782.15979</v>
      </c>
      <c r="AJ92" s="71">
        <f t="shared" si="23"/>
        <v>-140.19149541009685</v>
      </c>
      <c r="AK92" s="72">
        <v>3589027803.0424199</v>
      </c>
      <c r="AL92" s="72">
        <v>370362742.17392969</v>
      </c>
      <c r="AM92" s="71">
        <f t="shared" si="24"/>
        <v>11.506718939994178</v>
      </c>
      <c r="AN92" s="72">
        <v>9130923478.6961002</v>
      </c>
      <c r="AO92" s="72">
        <v>5541895675.6536808</v>
      </c>
      <c r="AP92" s="71">
        <f t="shared" si="25"/>
        <v>154.41216897110169</v>
      </c>
      <c r="AQ92" s="72">
        <v>11781984775.825901</v>
      </c>
      <c r="AR92" s="72">
        <f t="shared" si="26"/>
        <v>2651061297.1298008</v>
      </c>
      <c r="AS92" s="71">
        <f t="shared" si="27"/>
        <v>29.033879249072115</v>
      </c>
    </row>
    <row r="93" spans="1:45" s="50" customFormat="1" x14ac:dyDescent="0.25">
      <c r="A93" s="47" t="s">
        <v>264</v>
      </c>
      <c r="B93" s="48" t="s">
        <v>130</v>
      </c>
      <c r="C93" s="1">
        <v>3888707510</v>
      </c>
      <c r="D93" s="1">
        <v>3490897544</v>
      </c>
      <c r="E93" s="49">
        <v>-397809966</v>
      </c>
      <c r="F93" s="72">
        <v>-10.229876250065411</v>
      </c>
      <c r="G93" s="1">
        <v>3655870039</v>
      </c>
      <c r="H93" s="1">
        <v>164972495</v>
      </c>
      <c r="I93" s="71">
        <f t="shared" si="14"/>
        <v>4.7257902278898856</v>
      </c>
      <c r="J93" s="75">
        <v>4804605161</v>
      </c>
      <c r="K93" s="75">
        <v>1148735122</v>
      </c>
      <c r="L93" s="71">
        <f t="shared" si="15"/>
        <v>31.421661868325511</v>
      </c>
      <c r="M93" s="75">
        <v>5612599736</v>
      </c>
      <c r="N93" s="75">
        <v>807994575</v>
      </c>
      <c r="O93" s="71">
        <f t="shared" si="16"/>
        <v>16.817085856683157</v>
      </c>
      <c r="P93" s="75">
        <v>6161243126</v>
      </c>
      <c r="Q93" s="75">
        <v>548643390</v>
      </c>
      <c r="R93" s="71">
        <f t="shared" si="17"/>
        <v>9.7752096320164164</v>
      </c>
      <c r="S93" s="75">
        <v>6732820481</v>
      </c>
      <c r="T93" s="75">
        <v>571577355</v>
      </c>
      <c r="U93" s="71">
        <f t="shared" si="18"/>
        <v>9.2769810135877435</v>
      </c>
      <c r="V93" s="75">
        <v>7069726093</v>
      </c>
      <c r="W93" s="75">
        <v>336905612</v>
      </c>
      <c r="X93" s="71">
        <f t="shared" si="19"/>
        <v>5.0039298233295639</v>
      </c>
      <c r="Y93" s="75">
        <v>7191888341</v>
      </c>
      <c r="Z93" s="75">
        <v>122162248</v>
      </c>
      <c r="AA93" s="71">
        <f t="shared" si="20"/>
        <v>1.7279629563153431</v>
      </c>
      <c r="AB93" s="75">
        <v>7253632503</v>
      </c>
      <c r="AC93" s="75">
        <v>61744162</v>
      </c>
      <c r="AD93" s="71">
        <f t="shared" si="21"/>
        <v>0.85852503643590694</v>
      </c>
      <c r="AE93" s="72">
        <v>8241188158.31569</v>
      </c>
      <c r="AF93" s="72">
        <v>987555655.31569004</v>
      </c>
      <c r="AG93" s="71">
        <f t="shared" si="22"/>
        <v>13.614635907005917</v>
      </c>
      <c r="AH93" s="72">
        <v>11393890370.077</v>
      </c>
      <c r="AI93" s="72">
        <v>3152702211.7613096</v>
      </c>
      <c r="AJ93" s="71">
        <f t="shared" si="23"/>
        <v>38.255432969093256</v>
      </c>
      <c r="AK93" s="72">
        <v>13165374791.0168</v>
      </c>
      <c r="AL93" s="72">
        <v>1771484420.9398003</v>
      </c>
      <c r="AM93" s="71">
        <f t="shared" si="24"/>
        <v>15.547669526399249</v>
      </c>
      <c r="AN93" s="72">
        <v>13225336555.317101</v>
      </c>
      <c r="AO93" s="72">
        <v>59961764.300300598</v>
      </c>
      <c r="AP93" s="71">
        <f t="shared" si="25"/>
        <v>0.45545049231119972</v>
      </c>
      <c r="AQ93" s="72">
        <v>17054674920.8463</v>
      </c>
      <c r="AR93" s="72">
        <f t="shared" si="26"/>
        <v>3829338365.5291996</v>
      </c>
      <c r="AS93" s="71">
        <f t="shared" si="27"/>
        <v>28.954562702524623</v>
      </c>
    </row>
    <row r="94" spans="1:45" s="50" customFormat="1" x14ac:dyDescent="0.25">
      <c r="A94" s="47" t="s">
        <v>265</v>
      </c>
      <c r="B94" s="48" t="s">
        <v>129</v>
      </c>
      <c r="C94" s="1">
        <v>1017497878</v>
      </c>
      <c r="D94" s="1">
        <v>1140093793</v>
      </c>
      <c r="E94" s="49">
        <v>122595915</v>
      </c>
      <c r="F94" s="72">
        <v>12.048763702679683</v>
      </c>
      <c r="G94" s="1">
        <v>1444238990</v>
      </c>
      <c r="H94" s="1">
        <v>304145197</v>
      </c>
      <c r="I94" s="71">
        <f t="shared" si="14"/>
        <v>26.677208389994277</v>
      </c>
      <c r="J94" s="75">
        <v>2337955860</v>
      </c>
      <c r="K94" s="75">
        <v>893716870</v>
      </c>
      <c r="L94" s="71">
        <f t="shared" si="15"/>
        <v>61.881508267547879</v>
      </c>
      <c r="M94" s="75">
        <v>2887427955</v>
      </c>
      <c r="N94" s="75">
        <v>549472095</v>
      </c>
      <c r="O94" s="71">
        <f t="shared" si="16"/>
        <v>23.502244178382391</v>
      </c>
      <c r="P94" s="75">
        <v>2892371849</v>
      </c>
      <c r="Q94" s="75">
        <v>4943894</v>
      </c>
      <c r="R94" s="71">
        <f t="shared" si="17"/>
        <v>0.17122138030972966</v>
      </c>
      <c r="S94" s="75">
        <v>3071436774</v>
      </c>
      <c r="T94" s="75">
        <v>179064925</v>
      </c>
      <c r="U94" s="71">
        <f t="shared" si="18"/>
        <v>6.1909372082261616</v>
      </c>
      <c r="V94" s="75">
        <v>2894643757</v>
      </c>
      <c r="W94" s="75">
        <v>-176793017</v>
      </c>
      <c r="X94" s="71">
        <f t="shared" si="19"/>
        <v>-5.756036344181636</v>
      </c>
      <c r="Y94" s="75">
        <v>2818726124</v>
      </c>
      <c r="Z94" s="75">
        <v>-75917633</v>
      </c>
      <c r="AA94" s="71">
        <f t="shared" si="20"/>
        <v>-2.6226934770958068</v>
      </c>
      <c r="AB94" s="75">
        <v>1036758451</v>
      </c>
      <c r="AC94" s="75">
        <v>-1781967673</v>
      </c>
      <c r="AD94" s="71">
        <f t="shared" si="21"/>
        <v>-63.218900829969392</v>
      </c>
      <c r="AE94" s="72">
        <v>1183923717.6882601</v>
      </c>
      <c r="AF94" s="72">
        <v>147165266.68826008</v>
      </c>
      <c r="AG94" s="71">
        <f t="shared" si="22"/>
        <v>14.194749659027384</v>
      </c>
      <c r="AH94" s="72">
        <v>1059878727.94686</v>
      </c>
      <c r="AI94" s="72">
        <v>-124044989.74140012</v>
      </c>
      <c r="AJ94" s="71">
        <f t="shared" si="23"/>
        <v>-10.477447819325004</v>
      </c>
      <c r="AK94" s="72">
        <v>1748856876.2428799</v>
      </c>
      <c r="AL94" s="72">
        <v>688978148.29601991</v>
      </c>
      <c r="AM94" s="71">
        <f t="shared" si="24"/>
        <v>65.00537562732967</v>
      </c>
      <c r="AN94" s="72">
        <v>843373389.67337</v>
      </c>
      <c r="AO94" s="72">
        <v>-905483486.56950986</v>
      </c>
      <c r="AP94" s="71">
        <f t="shared" si="25"/>
        <v>-51.7757341306732</v>
      </c>
      <c r="AQ94" s="72">
        <v>1775769818.55282</v>
      </c>
      <c r="AR94" s="72">
        <f t="shared" si="26"/>
        <v>932396428.87944996</v>
      </c>
      <c r="AS94" s="71">
        <f t="shared" si="27"/>
        <v>110.55559023987675</v>
      </c>
    </row>
    <row r="95" spans="1:45" s="50" customFormat="1" x14ac:dyDescent="0.25">
      <c r="A95" s="47" t="s">
        <v>266</v>
      </c>
      <c r="B95" s="48" t="s">
        <v>128</v>
      </c>
      <c r="C95" s="1">
        <v>1593497500</v>
      </c>
      <c r="D95" s="1">
        <v>1539058705</v>
      </c>
      <c r="E95" s="49">
        <v>-54438795</v>
      </c>
      <c r="F95" s="72">
        <v>-3.4163087799008158</v>
      </c>
      <c r="G95" s="1">
        <v>1096916830</v>
      </c>
      <c r="H95" s="1">
        <v>-442141875</v>
      </c>
      <c r="I95" s="71">
        <f t="shared" si="14"/>
        <v>-28.728070837297921</v>
      </c>
      <c r="J95" s="75">
        <v>1195730107</v>
      </c>
      <c r="K95" s="75">
        <v>98813277</v>
      </c>
      <c r="L95" s="71">
        <f t="shared" si="15"/>
        <v>9.0082743100951426</v>
      </c>
      <c r="M95" s="75">
        <v>1201193954</v>
      </c>
      <c r="N95" s="75">
        <v>5463847</v>
      </c>
      <c r="O95" s="71">
        <f t="shared" si="16"/>
        <v>0.45694651058911578</v>
      </c>
      <c r="P95" s="75">
        <v>1745418456</v>
      </c>
      <c r="Q95" s="75">
        <v>544224502</v>
      </c>
      <c r="R95" s="71">
        <f t="shared" si="17"/>
        <v>45.30696314177419</v>
      </c>
      <c r="S95" s="75">
        <v>2150741567</v>
      </c>
      <c r="T95" s="75">
        <v>405323111</v>
      </c>
      <c r="U95" s="71">
        <f t="shared" si="18"/>
        <v>23.222116713999043</v>
      </c>
      <c r="V95" s="75">
        <v>2377364056</v>
      </c>
      <c r="W95" s="75">
        <v>226622489</v>
      </c>
      <c r="X95" s="71">
        <f t="shared" si="19"/>
        <v>10.536946534032371</v>
      </c>
      <c r="Y95" s="75">
        <v>2229557027</v>
      </c>
      <c r="Z95" s="75">
        <v>-147807029</v>
      </c>
      <c r="AA95" s="71">
        <f t="shared" si="20"/>
        <v>-6.2172652365532359</v>
      </c>
      <c r="AB95" s="75">
        <v>2572634657</v>
      </c>
      <c r="AC95" s="75">
        <v>343077630</v>
      </c>
      <c r="AD95" s="71">
        <f t="shared" si="21"/>
        <v>15.387703738694277</v>
      </c>
      <c r="AE95" s="72">
        <v>2656848489.22963</v>
      </c>
      <c r="AF95" s="72">
        <v>84213832.229629993</v>
      </c>
      <c r="AG95" s="71">
        <f t="shared" si="22"/>
        <v>3.273447008905392</v>
      </c>
      <c r="AH95" s="72">
        <v>1938120200.01665</v>
      </c>
      <c r="AI95" s="72">
        <v>-718728289.21298003</v>
      </c>
      <c r="AJ95" s="71">
        <f t="shared" si="23"/>
        <v>-27.051911018884628</v>
      </c>
      <c r="AK95" s="72">
        <v>1959053783.79054</v>
      </c>
      <c r="AL95" s="72">
        <v>20933583.773890018</v>
      </c>
      <c r="AM95" s="71">
        <f t="shared" si="24"/>
        <v>1.0800972908548285</v>
      </c>
      <c r="AN95" s="72">
        <v>2083801044.9683602</v>
      </c>
      <c r="AO95" s="72">
        <v>124747261.17782021</v>
      </c>
      <c r="AP95" s="71">
        <f t="shared" si="25"/>
        <v>6.3677302894894927</v>
      </c>
      <c r="AQ95" s="72">
        <v>2511073041.8322001</v>
      </c>
      <c r="AR95" s="72">
        <f t="shared" si="26"/>
        <v>427271996.86383986</v>
      </c>
      <c r="AS95" s="71">
        <f t="shared" si="27"/>
        <v>20.504452567367217</v>
      </c>
    </row>
    <row r="96" spans="1:45" s="50" customFormat="1" x14ac:dyDescent="0.25">
      <c r="A96" s="47" t="s">
        <v>504</v>
      </c>
      <c r="B96" s="48" t="s">
        <v>505</v>
      </c>
      <c r="C96" s="1">
        <v>0</v>
      </c>
      <c r="D96" s="1">
        <v>0</v>
      </c>
      <c r="E96" s="49">
        <v>0</v>
      </c>
      <c r="F96" s="72">
        <v>0</v>
      </c>
      <c r="G96" s="1">
        <v>0</v>
      </c>
      <c r="H96" s="1">
        <v>0</v>
      </c>
      <c r="I96" s="71">
        <f t="shared" si="14"/>
        <v>0</v>
      </c>
      <c r="J96" s="75">
        <v>0</v>
      </c>
      <c r="K96" s="75">
        <v>0</v>
      </c>
      <c r="L96" s="71">
        <f t="shared" si="15"/>
        <v>0</v>
      </c>
      <c r="M96" s="75">
        <v>0</v>
      </c>
      <c r="N96" s="75">
        <v>0</v>
      </c>
      <c r="O96" s="71">
        <f t="shared" si="16"/>
        <v>0</v>
      </c>
      <c r="P96" s="75">
        <v>0</v>
      </c>
      <c r="Q96" s="75">
        <v>0</v>
      </c>
      <c r="R96" s="71">
        <f t="shared" si="17"/>
        <v>0</v>
      </c>
      <c r="S96" s="75">
        <v>0</v>
      </c>
      <c r="T96" s="75">
        <v>0</v>
      </c>
      <c r="U96" s="71">
        <f t="shared" si="18"/>
        <v>0</v>
      </c>
      <c r="V96" s="75">
        <v>0</v>
      </c>
      <c r="W96" s="75">
        <v>0</v>
      </c>
      <c r="X96" s="71">
        <f t="shared" si="19"/>
        <v>0</v>
      </c>
      <c r="Y96" s="75">
        <v>0</v>
      </c>
      <c r="Z96" s="75">
        <v>0</v>
      </c>
      <c r="AA96" s="71">
        <f t="shared" si="20"/>
        <v>0</v>
      </c>
      <c r="AB96" s="75">
        <v>0</v>
      </c>
      <c r="AC96" s="75">
        <v>0</v>
      </c>
      <c r="AD96" s="71">
        <f t="shared" si="21"/>
        <v>0</v>
      </c>
      <c r="AE96" s="72">
        <v>0</v>
      </c>
      <c r="AF96" s="72">
        <v>0</v>
      </c>
      <c r="AG96" s="71">
        <f t="shared" si="22"/>
        <v>0</v>
      </c>
      <c r="AH96" s="72">
        <v>128464214.85135999</v>
      </c>
      <c r="AI96" s="72">
        <v>128464214.85135999</v>
      </c>
      <c r="AJ96" s="71">
        <f t="shared" si="23"/>
        <v>0</v>
      </c>
      <c r="AK96" s="72">
        <v>63691351.973999999</v>
      </c>
      <c r="AL96" s="72">
        <v>-64772862.877359994</v>
      </c>
      <c r="AM96" s="71">
        <f t="shared" si="24"/>
        <v>-50.420938587688156</v>
      </c>
      <c r="AN96" s="72">
        <v>335711.17300000001</v>
      </c>
      <c r="AO96" s="72">
        <v>-63355640.800999999</v>
      </c>
      <c r="AP96" s="71">
        <f t="shared" si="25"/>
        <v>-99.472909331337405</v>
      </c>
      <c r="AQ96" s="72">
        <v>87764083.354880005</v>
      </c>
      <c r="AR96" s="72">
        <f t="shared" si="26"/>
        <v>87428372.181880012</v>
      </c>
      <c r="AS96" s="71">
        <f t="shared" si="27"/>
        <v>26042.735307436436</v>
      </c>
    </row>
    <row r="97" spans="1:45" s="50" customFormat="1" x14ac:dyDescent="0.25">
      <c r="A97" s="47" t="s">
        <v>267</v>
      </c>
      <c r="B97" s="48" t="s">
        <v>127</v>
      </c>
      <c r="C97" s="1">
        <v>234782226</v>
      </c>
      <c r="D97" s="1">
        <v>230536959</v>
      </c>
      <c r="E97" s="49">
        <v>-4245267</v>
      </c>
      <c r="F97" s="72">
        <v>-1.8081722250985046</v>
      </c>
      <c r="G97" s="1">
        <v>342290083</v>
      </c>
      <c r="H97" s="1">
        <v>111753124</v>
      </c>
      <c r="I97" s="71">
        <f t="shared" si="14"/>
        <v>48.475144499498668</v>
      </c>
      <c r="J97" s="75">
        <v>369658978</v>
      </c>
      <c r="K97" s="75">
        <v>27368895</v>
      </c>
      <c r="L97" s="71">
        <f t="shared" si="15"/>
        <v>7.9958188563704322</v>
      </c>
      <c r="M97" s="75">
        <v>429022039</v>
      </c>
      <c r="N97" s="75">
        <v>59363061</v>
      </c>
      <c r="O97" s="71">
        <f t="shared" si="16"/>
        <v>16.058871698768804</v>
      </c>
      <c r="P97" s="75">
        <v>390859036</v>
      </c>
      <c r="Q97" s="75">
        <v>-38163003</v>
      </c>
      <c r="R97" s="71">
        <f t="shared" si="17"/>
        <v>-8.8953479147489674</v>
      </c>
      <c r="S97" s="75">
        <v>486298640</v>
      </c>
      <c r="T97" s="75">
        <v>95439604</v>
      </c>
      <c r="U97" s="71">
        <f t="shared" si="18"/>
        <v>24.417909069396568</v>
      </c>
      <c r="V97" s="75">
        <v>461532360</v>
      </c>
      <c r="W97" s="75">
        <v>-24766280</v>
      </c>
      <c r="X97" s="71">
        <f t="shared" si="19"/>
        <v>-5.0928129266411268</v>
      </c>
      <c r="Y97" s="75">
        <v>525233209</v>
      </c>
      <c r="Z97" s="75">
        <v>63700849</v>
      </c>
      <c r="AA97" s="71">
        <f t="shared" si="20"/>
        <v>13.80203307954398</v>
      </c>
      <c r="AB97" s="75">
        <v>600154549</v>
      </c>
      <c r="AC97" s="75">
        <v>74921340</v>
      </c>
      <c r="AD97" s="71">
        <f t="shared" si="21"/>
        <v>14.264395075597744</v>
      </c>
      <c r="AE97" s="72">
        <v>745969350.57336998</v>
      </c>
      <c r="AF97" s="72">
        <v>145814801.57336998</v>
      </c>
      <c r="AG97" s="71">
        <f t="shared" si="22"/>
        <v>24.296208670971847</v>
      </c>
      <c r="AH97" s="72">
        <v>701612499.03144991</v>
      </c>
      <c r="AI97" s="72">
        <v>-44356851.541920066</v>
      </c>
      <c r="AJ97" s="71">
        <f t="shared" si="23"/>
        <v>-5.946202951612733</v>
      </c>
      <c r="AK97" s="72">
        <v>713792215.55322993</v>
      </c>
      <c r="AL97" s="72">
        <v>12179716.521780014</v>
      </c>
      <c r="AM97" s="71">
        <f t="shared" si="24"/>
        <v>1.7359605962826576</v>
      </c>
      <c r="AN97" s="72">
        <v>742589986.26028001</v>
      </c>
      <c r="AO97" s="72">
        <v>28797770.707050085</v>
      </c>
      <c r="AP97" s="71">
        <f t="shared" si="25"/>
        <v>4.0344753108199924</v>
      </c>
      <c r="AQ97" s="72">
        <v>994003921.16135001</v>
      </c>
      <c r="AR97" s="72">
        <f t="shared" si="26"/>
        <v>251413934.90107</v>
      </c>
      <c r="AS97" s="71">
        <f t="shared" si="27"/>
        <v>33.856359438295556</v>
      </c>
    </row>
    <row r="98" spans="1:45" s="50" customFormat="1" x14ac:dyDescent="0.25">
      <c r="A98" s="47" t="s">
        <v>506</v>
      </c>
      <c r="B98" s="48" t="s">
        <v>507</v>
      </c>
      <c r="C98" s="1">
        <v>0</v>
      </c>
      <c r="D98" s="1">
        <v>0</v>
      </c>
      <c r="E98" s="49">
        <v>0</v>
      </c>
      <c r="F98" s="72">
        <v>0</v>
      </c>
      <c r="G98" s="1">
        <v>0</v>
      </c>
      <c r="H98" s="1">
        <v>0</v>
      </c>
      <c r="I98" s="71">
        <f t="shared" si="14"/>
        <v>0</v>
      </c>
      <c r="J98" s="75">
        <v>0</v>
      </c>
      <c r="K98" s="75">
        <v>0</v>
      </c>
      <c r="L98" s="71">
        <f t="shared" si="15"/>
        <v>0</v>
      </c>
      <c r="M98" s="75">
        <v>0</v>
      </c>
      <c r="N98" s="75">
        <v>0</v>
      </c>
      <c r="O98" s="71">
        <f t="shared" si="16"/>
        <v>0</v>
      </c>
      <c r="P98" s="75">
        <v>0</v>
      </c>
      <c r="Q98" s="75">
        <v>0</v>
      </c>
      <c r="R98" s="71">
        <f t="shared" si="17"/>
        <v>0</v>
      </c>
      <c r="S98" s="75">
        <v>0</v>
      </c>
      <c r="T98" s="75">
        <v>0</v>
      </c>
      <c r="U98" s="71">
        <f t="shared" si="18"/>
        <v>0</v>
      </c>
      <c r="V98" s="75">
        <v>0</v>
      </c>
      <c r="W98" s="75">
        <v>0</v>
      </c>
      <c r="X98" s="71">
        <f t="shared" si="19"/>
        <v>0</v>
      </c>
      <c r="Y98" s="75">
        <v>0</v>
      </c>
      <c r="Z98" s="75">
        <v>0</v>
      </c>
      <c r="AA98" s="71">
        <f t="shared" si="20"/>
        <v>0</v>
      </c>
      <c r="AB98" s="75">
        <v>0</v>
      </c>
      <c r="AC98" s="75">
        <v>0</v>
      </c>
      <c r="AD98" s="71">
        <f t="shared" si="21"/>
        <v>0</v>
      </c>
      <c r="AE98" s="72">
        <v>0</v>
      </c>
      <c r="AF98" s="72">
        <v>0</v>
      </c>
      <c r="AG98" s="71">
        <f t="shared" si="22"/>
        <v>0</v>
      </c>
      <c r="AH98" s="72">
        <v>5064674159.9216299</v>
      </c>
      <c r="AI98" s="72">
        <v>5064674159.9216299</v>
      </c>
      <c r="AJ98" s="71">
        <f t="shared" si="23"/>
        <v>0</v>
      </c>
      <c r="AK98" s="72">
        <v>5592696790.40765</v>
      </c>
      <c r="AL98" s="72">
        <v>528022630.48602009</v>
      </c>
      <c r="AM98" s="71">
        <f t="shared" si="24"/>
        <v>10.425599235276186</v>
      </c>
      <c r="AN98" s="72">
        <v>6265595788.0559702</v>
      </c>
      <c r="AO98" s="72">
        <v>672898997.6483202</v>
      </c>
      <c r="AP98" s="71">
        <f t="shared" si="25"/>
        <v>12.031744663906101</v>
      </c>
      <c r="AQ98" s="72">
        <v>6533106386.8532896</v>
      </c>
      <c r="AR98" s="72">
        <f t="shared" si="26"/>
        <v>267510598.79731941</v>
      </c>
      <c r="AS98" s="71">
        <f t="shared" si="27"/>
        <v>4.2695157467270972</v>
      </c>
    </row>
    <row r="99" spans="1:45" s="50" customFormat="1" x14ac:dyDescent="0.25">
      <c r="A99" s="47" t="s">
        <v>268</v>
      </c>
      <c r="B99" s="48" t="s">
        <v>126</v>
      </c>
      <c r="C99" s="1">
        <v>8717118</v>
      </c>
      <c r="D99" s="1">
        <v>2960508</v>
      </c>
      <c r="E99" s="49">
        <v>-5756610</v>
      </c>
      <c r="F99" s="72">
        <v>-66.03799558523815</v>
      </c>
      <c r="G99" s="1">
        <v>4145571</v>
      </c>
      <c r="H99" s="1">
        <v>1185063</v>
      </c>
      <c r="I99" s="71">
        <f t="shared" si="14"/>
        <v>40.029042313008446</v>
      </c>
      <c r="J99" s="75">
        <v>4512032</v>
      </c>
      <c r="K99" s="75">
        <v>366461</v>
      </c>
      <c r="L99" s="71">
        <f t="shared" si="15"/>
        <v>8.8398196533119329</v>
      </c>
      <c r="M99" s="75">
        <v>4706004</v>
      </c>
      <c r="N99" s="75">
        <v>193972</v>
      </c>
      <c r="O99" s="71">
        <f t="shared" si="16"/>
        <v>4.2989943333735221</v>
      </c>
      <c r="P99" s="75">
        <v>5457496</v>
      </c>
      <c r="Q99" s="75">
        <v>751492</v>
      </c>
      <c r="R99" s="71">
        <f t="shared" si="17"/>
        <v>15.968792206721455</v>
      </c>
      <c r="S99" s="75">
        <v>5248138</v>
      </c>
      <c r="T99" s="75">
        <v>-209358</v>
      </c>
      <c r="U99" s="71">
        <f t="shared" si="18"/>
        <v>-3.8361548959449534</v>
      </c>
      <c r="V99" s="75">
        <v>5709718</v>
      </c>
      <c r="W99" s="75">
        <v>461580</v>
      </c>
      <c r="X99" s="71">
        <f t="shared" si="19"/>
        <v>8.7951193356577129</v>
      </c>
      <c r="Y99" s="75">
        <v>5420986</v>
      </c>
      <c r="Z99" s="75">
        <v>-288732</v>
      </c>
      <c r="AA99" s="71">
        <f t="shared" si="20"/>
        <v>-5.0568521948019152</v>
      </c>
      <c r="AB99" s="75">
        <v>6229908</v>
      </c>
      <c r="AC99" s="75">
        <v>808922</v>
      </c>
      <c r="AD99" s="71">
        <f t="shared" si="21"/>
        <v>14.922045546695747</v>
      </c>
      <c r="AE99" s="72">
        <v>3961859.2437700001</v>
      </c>
      <c r="AF99" s="72">
        <v>-2268048.7562299999</v>
      </c>
      <c r="AG99" s="71">
        <f t="shared" si="22"/>
        <v>-36.405814599990883</v>
      </c>
      <c r="AH99" s="72">
        <v>0</v>
      </c>
      <c r="AI99" s="72">
        <v>-3961859.2437700001</v>
      </c>
      <c r="AJ99" s="71">
        <f t="shared" si="23"/>
        <v>-100</v>
      </c>
      <c r="AK99" s="72">
        <v>0</v>
      </c>
      <c r="AL99" s="72">
        <v>0</v>
      </c>
      <c r="AM99" s="71">
        <f t="shared" si="24"/>
        <v>0</v>
      </c>
      <c r="AN99" s="51">
        <v>0</v>
      </c>
      <c r="AO99" s="72">
        <v>0</v>
      </c>
      <c r="AP99" s="71">
        <f t="shared" si="25"/>
        <v>0</v>
      </c>
      <c r="AQ99" s="51">
        <v>0</v>
      </c>
      <c r="AR99" s="72">
        <f t="shared" si="26"/>
        <v>0</v>
      </c>
      <c r="AS99" s="71">
        <f t="shared" si="27"/>
        <v>0</v>
      </c>
    </row>
    <row r="100" spans="1:45" s="50" customFormat="1" ht="30" x14ac:dyDescent="0.25">
      <c r="A100" s="47" t="s">
        <v>269</v>
      </c>
      <c r="B100" s="48" t="s">
        <v>125</v>
      </c>
      <c r="C100" s="1">
        <v>46116324</v>
      </c>
      <c r="D100" s="1">
        <v>65005688</v>
      </c>
      <c r="E100" s="49">
        <v>18889364</v>
      </c>
      <c r="F100" s="72">
        <v>40.96025520160714</v>
      </c>
      <c r="G100" s="1">
        <v>53135514</v>
      </c>
      <c r="H100" s="1">
        <v>-11870174</v>
      </c>
      <c r="I100" s="71">
        <f t="shared" si="14"/>
        <v>-18.260208245161561</v>
      </c>
      <c r="J100" s="75">
        <v>55477869</v>
      </c>
      <c r="K100" s="75">
        <v>2342355</v>
      </c>
      <c r="L100" s="71">
        <f t="shared" si="15"/>
        <v>4.4082663809368627</v>
      </c>
      <c r="M100" s="75">
        <v>68735004</v>
      </c>
      <c r="N100" s="75">
        <v>13257135</v>
      </c>
      <c r="O100" s="71">
        <f t="shared" si="16"/>
        <v>23.896258524277492</v>
      </c>
      <c r="P100" s="75">
        <v>72902057</v>
      </c>
      <c r="Q100" s="75">
        <v>4167053</v>
      </c>
      <c r="R100" s="71">
        <f t="shared" si="17"/>
        <v>6.0624903724454571</v>
      </c>
      <c r="S100" s="75">
        <v>85600508</v>
      </c>
      <c r="T100" s="75">
        <v>12698451</v>
      </c>
      <c r="U100" s="71">
        <f t="shared" si="18"/>
        <v>17.418508506556954</v>
      </c>
      <c r="V100" s="75">
        <v>471237467</v>
      </c>
      <c r="W100" s="75">
        <v>385636959</v>
      </c>
      <c r="X100" s="71">
        <f t="shared" si="19"/>
        <v>450.50779254721249</v>
      </c>
      <c r="Y100" s="75">
        <v>495208378</v>
      </c>
      <c r="Z100" s="75">
        <v>23970911</v>
      </c>
      <c r="AA100" s="71">
        <f t="shared" si="20"/>
        <v>5.0868007488037872</v>
      </c>
      <c r="AB100" s="75">
        <v>191017391</v>
      </c>
      <c r="AC100" s="75">
        <v>-304190987</v>
      </c>
      <c r="AD100" s="71">
        <f t="shared" si="21"/>
        <v>-61.426866045469041</v>
      </c>
      <c r="AE100" s="72">
        <v>301547418.62141997</v>
      </c>
      <c r="AF100" s="72">
        <v>110530027.62141997</v>
      </c>
      <c r="AG100" s="71">
        <f t="shared" si="22"/>
        <v>57.863855768724207</v>
      </c>
      <c r="AH100" s="72">
        <v>0</v>
      </c>
      <c r="AI100" s="72">
        <v>-301547418.62141997</v>
      </c>
      <c r="AJ100" s="71">
        <f t="shared" si="23"/>
        <v>-100</v>
      </c>
      <c r="AK100" s="72">
        <v>0</v>
      </c>
      <c r="AL100" s="72">
        <v>0</v>
      </c>
      <c r="AM100" s="71">
        <f t="shared" si="24"/>
        <v>0</v>
      </c>
      <c r="AN100" s="51">
        <v>0</v>
      </c>
      <c r="AO100" s="72">
        <v>0</v>
      </c>
      <c r="AP100" s="71">
        <f t="shared" si="25"/>
        <v>0</v>
      </c>
      <c r="AQ100" s="51">
        <v>0</v>
      </c>
      <c r="AR100" s="72">
        <f t="shared" si="26"/>
        <v>0</v>
      </c>
      <c r="AS100" s="71">
        <f t="shared" si="27"/>
        <v>0</v>
      </c>
    </row>
    <row r="101" spans="1:45" s="50" customFormat="1" ht="30" x14ac:dyDescent="0.25">
      <c r="A101" s="47" t="s">
        <v>270</v>
      </c>
      <c r="B101" s="48" t="s">
        <v>124</v>
      </c>
      <c r="C101" s="1">
        <v>311661892</v>
      </c>
      <c r="D101" s="1">
        <v>296600215</v>
      </c>
      <c r="E101" s="49">
        <v>-15061677</v>
      </c>
      <c r="F101" s="72">
        <v>-4.8326976722582433</v>
      </c>
      <c r="G101" s="1">
        <v>284566532</v>
      </c>
      <c r="H101" s="1">
        <v>-12033683</v>
      </c>
      <c r="I101" s="71">
        <f t="shared" si="14"/>
        <v>-4.0572064318968888</v>
      </c>
      <c r="J101" s="75">
        <v>288199518</v>
      </c>
      <c r="K101" s="75">
        <v>3632986</v>
      </c>
      <c r="L101" s="71">
        <f t="shared" si="15"/>
        <v>1.2766736743307538</v>
      </c>
      <c r="M101" s="75">
        <v>347129824</v>
      </c>
      <c r="N101" s="75">
        <v>58930306</v>
      </c>
      <c r="O101" s="71">
        <f t="shared" si="16"/>
        <v>20.447746203378454</v>
      </c>
      <c r="P101" s="75">
        <v>349118248</v>
      </c>
      <c r="Q101" s="75">
        <v>1988424</v>
      </c>
      <c r="R101" s="71">
        <f t="shared" si="17"/>
        <v>0.57281854295527201</v>
      </c>
      <c r="S101" s="75">
        <v>357556807</v>
      </c>
      <c r="T101" s="75">
        <v>8438559</v>
      </c>
      <c r="U101" s="71">
        <f t="shared" si="18"/>
        <v>2.4171062522059863</v>
      </c>
      <c r="V101" s="75">
        <v>431902628</v>
      </c>
      <c r="W101" s="75">
        <v>74345821</v>
      </c>
      <c r="X101" s="71">
        <f t="shared" si="19"/>
        <v>20.792729866837636</v>
      </c>
      <c r="Y101" s="75">
        <v>541083384</v>
      </c>
      <c r="Z101" s="75">
        <v>109180756</v>
      </c>
      <c r="AA101" s="71">
        <f t="shared" si="20"/>
        <v>25.279020992666894</v>
      </c>
      <c r="AB101" s="75">
        <v>1441495370</v>
      </c>
      <c r="AC101" s="75">
        <v>900411986</v>
      </c>
      <c r="AD101" s="71">
        <f t="shared" si="21"/>
        <v>166.40909934133182</v>
      </c>
      <c r="AE101" s="72">
        <v>1077219769.5383</v>
      </c>
      <c r="AF101" s="72">
        <v>-364275600.46169996</v>
      </c>
      <c r="AG101" s="71">
        <f t="shared" si="22"/>
        <v>-25.270674331871074</v>
      </c>
      <c r="AH101" s="72">
        <v>0</v>
      </c>
      <c r="AI101" s="72">
        <v>-1077219769.5383</v>
      </c>
      <c r="AJ101" s="71">
        <f t="shared" si="23"/>
        <v>-100</v>
      </c>
      <c r="AK101" s="72">
        <v>0</v>
      </c>
      <c r="AL101" s="72">
        <v>0</v>
      </c>
      <c r="AM101" s="71">
        <f t="shared" si="24"/>
        <v>0</v>
      </c>
      <c r="AN101" s="51">
        <v>0</v>
      </c>
      <c r="AO101" s="72">
        <v>0</v>
      </c>
      <c r="AP101" s="71">
        <f t="shared" si="25"/>
        <v>0</v>
      </c>
      <c r="AQ101" s="51">
        <v>0</v>
      </c>
      <c r="AR101" s="72">
        <f t="shared" si="26"/>
        <v>0</v>
      </c>
      <c r="AS101" s="71">
        <f t="shared" si="27"/>
        <v>0</v>
      </c>
    </row>
    <row r="102" spans="1:45" s="50" customFormat="1" x14ac:dyDescent="0.25">
      <c r="A102" s="47" t="s">
        <v>271</v>
      </c>
      <c r="B102" s="48" t="s">
        <v>123</v>
      </c>
      <c r="C102" s="1">
        <v>200998013</v>
      </c>
      <c r="D102" s="1">
        <v>252692383</v>
      </c>
      <c r="E102" s="49">
        <v>51694370</v>
      </c>
      <c r="F102" s="72">
        <v>25.718846285311287</v>
      </c>
      <c r="G102" s="1">
        <v>372875569</v>
      </c>
      <c r="H102" s="1">
        <v>120183186</v>
      </c>
      <c r="I102" s="71">
        <f t="shared" si="14"/>
        <v>47.561063999305432</v>
      </c>
      <c r="J102" s="75">
        <v>495943007</v>
      </c>
      <c r="K102" s="75">
        <v>123067438</v>
      </c>
      <c r="L102" s="71">
        <f t="shared" si="15"/>
        <v>33.004961502318217</v>
      </c>
      <c r="M102" s="75">
        <v>602631943</v>
      </c>
      <c r="N102" s="75">
        <v>106688936</v>
      </c>
      <c r="O102" s="71">
        <f t="shared" si="16"/>
        <v>21.51233800943583</v>
      </c>
      <c r="P102" s="75">
        <v>646306436</v>
      </c>
      <c r="Q102" s="75">
        <v>43674493</v>
      </c>
      <c r="R102" s="71">
        <f t="shared" si="17"/>
        <v>7.24729140353584</v>
      </c>
      <c r="S102" s="75">
        <v>508395208</v>
      </c>
      <c r="T102" s="75">
        <v>-137911228</v>
      </c>
      <c r="U102" s="71">
        <f t="shared" si="18"/>
        <v>-21.33836525805539</v>
      </c>
      <c r="V102" s="75">
        <v>439306548</v>
      </c>
      <c r="W102" s="75">
        <v>-69088660</v>
      </c>
      <c r="X102" s="71">
        <f t="shared" si="19"/>
        <v>-13.589557673407496</v>
      </c>
      <c r="Y102" s="75">
        <v>568045017</v>
      </c>
      <c r="Z102" s="75">
        <v>128738469</v>
      </c>
      <c r="AA102" s="71">
        <f t="shared" si="20"/>
        <v>29.304928320804358</v>
      </c>
      <c r="AB102" s="75">
        <v>432585402</v>
      </c>
      <c r="AC102" s="75">
        <v>-135459615</v>
      </c>
      <c r="AD102" s="71">
        <f t="shared" si="21"/>
        <v>-23.846633795926774</v>
      </c>
      <c r="AE102" s="72">
        <v>584760245.39128006</v>
      </c>
      <c r="AF102" s="72">
        <v>152174843.39128006</v>
      </c>
      <c r="AG102" s="71">
        <f t="shared" si="22"/>
        <v>35.1779885977937</v>
      </c>
      <c r="AH102" s="72">
        <v>814333603.66306996</v>
      </c>
      <c r="AI102" s="72">
        <v>229573358.27178991</v>
      </c>
      <c r="AJ102" s="71">
        <f t="shared" si="23"/>
        <v>39.25939905818592</v>
      </c>
      <c r="AK102" s="72">
        <v>1272730321.9145</v>
      </c>
      <c r="AL102" s="72">
        <v>458396718.25143003</v>
      </c>
      <c r="AM102" s="71">
        <f t="shared" si="24"/>
        <v>56.291023259933091</v>
      </c>
      <c r="AN102" s="72">
        <v>1873823646.3322799</v>
      </c>
      <c r="AO102" s="72">
        <v>601093324.41777992</v>
      </c>
      <c r="AP102" s="71">
        <f t="shared" si="25"/>
        <v>47.2286480543331</v>
      </c>
      <c r="AQ102" s="72">
        <v>2737704966.08886</v>
      </c>
      <c r="AR102" s="72">
        <f t="shared" si="26"/>
        <v>863881319.75658011</v>
      </c>
      <c r="AS102" s="71">
        <f t="shared" si="27"/>
        <v>46.102594630369524</v>
      </c>
    </row>
    <row r="103" spans="1:45" s="50" customFormat="1" x14ac:dyDescent="0.25">
      <c r="A103" s="47" t="s">
        <v>272</v>
      </c>
      <c r="B103" s="48" t="s">
        <v>172</v>
      </c>
      <c r="C103" s="1">
        <v>35980346</v>
      </c>
      <c r="D103" s="1">
        <v>34079643</v>
      </c>
      <c r="E103" s="49">
        <v>-1900703</v>
      </c>
      <c r="F103" s="72">
        <v>-5.2826145696319875</v>
      </c>
      <c r="G103" s="1">
        <v>55610553</v>
      </c>
      <c r="H103" s="1">
        <v>21530910</v>
      </c>
      <c r="I103" s="71">
        <f t="shared" si="14"/>
        <v>63.178214630945519</v>
      </c>
      <c r="J103" s="75">
        <v>48990451</v>
      </c>
      <c r="K103" s="75">
        <v>-6620102</v>
      </c>
      <c r="L103" s="71">
        <f t="shared" si="15"/>
        <v>-11.904398792797476</v>
      </c>
      <c r="M103" s="75">
        <v>58590285</v>
      </c>
      <c r="N103" s="75">
        <v>9599834</v>
      </c>
      <c r="O103" s="71">
        <f t="shared" si="16"/>
        <v>19.595316646503214</v>
      </c>
      <c r="P103" s="75">
        <v>52967742</v>
      </c>
      <c r="Q103" s="75">
        <v>-5622543</v>
      </c>
      <c r="R103" s="71">
        <f t="shared" si="17"/>
        <v>-9.5963742111853527</v>
      </c>
      <c r="S103" s="75">
        <v>59452650</v>
      </c>
      <c r="T103" s="75">
        <v>6484908</v>
      </c>
      <c r="U103" s="71">
        <f t="shared" si="18"/>
        <v>12.243127147085108</v>
      </c>
      <c r="V103" s="75">
        <v>56337453</v>
      </c>
      <c r="W103" s="75">
        <v>-3115197</v>
      </c>
      <c r="X103" s="71">
        <f t="shared" si="19"/>
        <v>-5.239795030162659</v>
      </c>
      <c r="Y103" s="75">
        <v>48989701</v>
      </c>
      <c r="Z103" s="75">
        <v>-7347752</v>
      </c>
      <c r="AA103" s="71">
        <f t="shared" si="20"/>
        <v>-13.042392953050255</v>
      </c>
      <c r="AB103" s="75">
        <v>146403756</v>
      </c>
      <c r="AC103" s="75">
        <v>97414055</v>
      </c>
      <c r="AD103" s="71">
        <f t="shared" si="21"/>
        <v>198.84598805777566</v>
      </c>
      <c r="AE103" s="72">
        <v>587800846.78650999</v>
      </c>
      <c r="AF103" s="72">
        <v>441397090.78650999</v>
      </c>
      <c r="AG103" s="71">
        <f t="shared" si="22"/>
        <v>301.4930100471671</v>
      </c>
      <c r="AH103" s="72">
        <v>90156055.31397</v>
      </c>
      <c r="AI103" s="72">
        <v>-497644791.47254002</v>
      </c>
      <c r="AJ103" s="71">
        <f t="shared" si="23"/>
        <v>-84.662142661608868</v>
      </c>
      <c r="AK103" s="72">
        <v>126098780.43144</v>
      </c>
      <c r="AL103" s="72">
        <v>35942725.117469996</v>
      </c>
      <c r="AM103" s="71">
        <f t="shared" si="24"/>
        <v>39.867233534451842</v>
      </c>
      <c r="AN103" s="72">
        <v>110267780.14421999</v>
      </c>
      <c r="AO103" s="72">
        <v>-15831000.287220001</v>
      </c>
      <c r="AP103" s="71">
        <f t="shared" si="25"/>
        <v>-12.554443614010468</v>
      </c>
      <c r="AQ103" s="72">
        <v>263355216.57701001</v>
      </c>
      <c r="AR103" s="72">
        <f t="shared" si="26"/>
        <v>153087436.43279001</v>
      </c>
      <c r="AS103" s="71">
        <f t="shared" si="27"/>
        <v>138.83242796088385</v>
      </c>
    </row>
    <row r="104" spans="1:45" s="50" customFormat="1" x14ac:dyDescent="0.25">
      <c r="A104" s="47" t="s">
        <v>273</v>
      </c>
      <c r="B104" s="48" t="s">
        <v>122</v>
      </c>
      <c r="C104" s="1">
        <v>599348835</v>
      </c>
      <c r="D104" s="1">
        <v>102281850</v>
      </c>
      <c r="E104" s="49">
        <v>-497066985</v>
      </c>
      <c r="F104" s="72">
        <v>-82.934504244093503</v>
      </c>
      <c r="G104" s="1">
        <v>70138606</v>
      </c>
      <c r="H104" s="1">
        <v>-32143244</v>
      </c>
      <c r="I104" s="71">
        <f t="shared" si="14"/>
        <v>-31.426146476623174</v>
      </c>
      <c r="J104" s="75">
        <v>47875217</v>
      </c>
      <c r="K104" s="75">
        <v>-22263389</v>
      </c>
      <c r="L104" s="71">
        <f t="shared" si="15"/>
        <v>-31.74198956848387</v>
      </c>
      <c r="M104" s="75">
        <v>48746439</v>
      </c>
      <c r="N104" s="75">
        <v>871222</v>
      </c>
      <c r="O104" s="71">
        <f t="shared" si="16"/>
        <v>1.8197766080099438</v>
      </c>
      <c r="P104" s="75">
        <v>60428574</v>
      </c>
      <c r="Q104" s="75">
        <v>11682135</v>
      </c>
      <c r="R104" s="71">
        <f t="shared" si="17"/>
        <v>23.965104404857144</v>
      </c>
      <c r="S104" s="75">
        <v>65979753</v>
      </c>
      <c r="T104" s="75">
        <v>5551179</v>
      </c>
      <c r="U104" s="71">
        <f t="shared" si="18"/>
        <v>9.1863478360419357</v>
      </c>
      <c r="V104" s="75">
        <v>102362934</v>
      </c>
      <c r="W104" s="75">
        <v>36383181</v>
      </c>
      <c r="X104" s="71">
        <f t="shared" si="19"/>
        <v>55.142948170782027</v>
      </c>
      <c r="Y104" s="75">
        <v>158537146</v>
      </c>
      <c r="Z104" s="75">
        <v>56174212</v>
      </c>
      <c r="AA104" s="71">
        <f t="shared" si="20"/>
        <v>54.877493058180619</v>
      </c>
      <c r="AB104" s="75">
        <v>1096324492</v>
      </c>
      <c r="AC104" s="75">
        <v>937787346</v>
      </c>
      <c r="AD104" s="71">
        <f t="shared" si="21"/>
        <v>591.52531104603088</v>
      </c>
      <c r="AE104" s="72">
        <v>1316810064.6516001</v>
      </c>
      <c r="AF104" s="72">
        <v>220485572.65160012</v>
      </c>
      <c r="AG104" s="71">
        <f t="shared" si="22"/>
        <v>20.111342422841734</v>
      </c>
      <c r="AH104" s="72">
        <v>1706936454.98581</v>
      </c>
      <c r="AI104" s="72">
        <v>390126390.33420992</v>
      </c>
      <c r="AJ104" s="71">
        <f t="shared" si="23"/>
        <v>29.626625798719807</v>
      </c>
      <c r="AK104" s="72">
        <v>1851938532.35691</v>
      </c>
      <c r="AL104" s="72">
        <v>145002077.37109995</v>
      </c>
      <c r="AM104" s="71">
        <f t="shared" si="24"/>
        <v>8.4948726092035667</v>
      </c>
      <c r="AN104" s="72">
        <v>1557654152.3319299</v>
      </c>
      <c r="AO104" s="72">
        <v>-294284380.02498007</v>
      </c>
      <c r="AP104" s="71">
        <f t="shared" si="25"/>
        <v>-15.890612721927258</v>
      </c>
      <c r="AQ104" s="72">
        <v>2766601196.0251803</v>
      </c>
      <c r="AR104" s="72">
        <f t="shared" si="26"/>
        <v>1208947043.6932504</v>
      </c>
      <c r="AS104" s="71">
        <f t="shared" si="27"/>
        <v>77.613316273279423</v>
      </c>
    </row>
    <row r="105" spans="1:45" s="50" customFormat="1" ht="30" x14ac:dyDescent="0.25">
      <c r="A105" s="47" t="s">
        <v>274</v>
      </c>
      <c r="B105" s="48" t="s">
        <v>121</v>
      </c>
      <c r="C105" s="1">
        <v>-159892622</v>
      </c>
      <c r="D105" s="1">
        <v>-172412200</v>
      </c>
      <c r="E105" s="49">
        <v>-12519578</v>
      </c>
      <c r="F105" s="72">
        <v>7.8299910548718126</v>
      </c>
      <c r="G105" s="1">
        <v>-68048209</v>
      </c>
      <c r="H105" s="1">
        <v>104363991</v>
      </c>
      <c r="I105" s="71">
        <f t="shared" si="14"/>
        <v>-60.531674092668617</v>
      </c>
      <c r="J105" s="75">
        <v>-39737878</v>
      </c>
      <c r="K105" s="75">
        <v>28310331</v>
      </c>
      <c r="L105" s="71">
        <f t="shared" si="15"/>
        <v>-41.603344769882192</v>
      </c>
      <c r="M105" s="75">
        <v>-35583711</v>
      </c>
      <c r="N105" s="75">
        <v>4154167</v>
      </c>
      <c r="O105" s="71">
        <f t="shared" si="16"/>
        <v>-10.453922577345475</v>
      </c>
      <c r="P105" s="75">
        <v>-54586768</v>
      </c>
      <c r="Q105" s="75">
        <v>-19003057</v>
      </c>
      <c r="R105" s="71">
        <f t="shared" si="17"/>
        <v>53.403808838263103</v>
      </c>
      <c r="S105" s="75">
        <v>-57889564</v>
      </c>
      <c r="T105" s="75">
        <v>-3302796</v>
      </c>
      <c r="U105" s="71">
        <f t="shared" si="18"/>
        <v>6.0505432378777213</v>
      </c>
      <c r="V105" s="75">
        <v>-170670828</v>
      </c>
      <c r="W105" s="75">
        <v>-112781264</v>
      </c>
      <c r="X105" s="71">
        <f t="shared" si="19"/>
        <v>194.82140857029086</v>
      </c>
      <c r="Y105" s="75">
        <v>-198912631</v>
      </c>
      <c r="Z105" s="75">
        <v>-28241803</v>
      </c>
      <c r="AA105" s="71">
        <f t="shared" si="20"/>
        <v>16.547527970040669</v>
      </c>
      <c r="AB105" s="75">
        <v>-269971473</v>
      </c>
      <c r="AC105" s="75">
        <v>-71058842</v>
      </c>
      <c r="AD105" s="71">
        <f t="shared" si="21"/>
        <v>35.72364492026653</v>
      </c>
      <c r="AE105" s="72">
        <v>-217653603.40845001</v>
      </c>
      <c r="AF105" s="72">
        <v>52317869.591549993</v>
      </c>
      <c r="AG105" s="71">
        <f t="shared" si="22"/>
        <v>-19.379036240451224</v>
      </c>
      <c r="AH105" s="72">
        <v>110285545.65378</v>
      </c>
      <c r="AI105" s="72">
        <v>327939149.06222999</v>
      </c>
      <c r="AJ105" s="71">
        <f t="shared" si="23"/>
        <v>-150.67021355342206</v>
      </c>
      <c r="AK105" s="72">
        <v>163483861.65432999</v>
      </c>
      <c r="AL105" s="72">
        <v>53198316.000549987</v>
      </c>
      <c r="AM105" s="71">
        <f t="shared" si="24"/>
        <v>48.236888782829027</v>
      </c>
      <c r="AN105" s="72">
        <v>252104943.62233999</v>
      </c>
      <c r="AO105" s="72">
        <v>88621081.968010008</v>
      </c>
      <c r="AP105" s="71">
        <f t="shared" si="25"/>
        <v>54.207847227997519</v>
      </c>
      <c r="AQ105" s="72">
        <v>614703709.59930003</v>
      </c>
      <c r="AR105" s="72">
        <f t="shared" si="26"/>
        <v>362598765.97696006</v>
      </c>
      <c r="AS105" s="71">
        <f t="shared" si="27"/>
        <v>143.82850283179803</v>
      </c>
    </row>
    <row r="106" spans="1:45" s="50" customFormat="1" x14ac:dyDescent="0.25">
      <c r="A106" s="47" t="s">
        <v>275</v>
      </c>
      <c r="B106" s="48" t="s">
        <v>120</v>
      </c>
      <c r="C106" s="1">
        <v>30047961390</v>
      </c>
      <c r="D106" s="1">
        <v>31741193715</v>
      </c>
      <c r="E106" s="49">
        <v>1693232325</v>
      </c>
      <c r="F106" s="72">
        <v>5.6350988442214582</v>
      </c>
      <c r="G106" s="1">
        <v>42406116891</v>
      </c>
      <c r="H106" s="1">
        <v>10664923176</v>
      </c>
      <c r="I106" s="71">
        <f t="shared" si="14"/>
        <v>33.599628519831178</v>
      </c>
      <c r="J106" s="75">
        <v>48288658295</v>
      </c>
      <c r="K106" s="75">
        <v>5882541404</v>
      </c>
      <c r="L106" s="71">
        <f t="shared" si="15"/>
        <v>13.871917155537702</v>
      </c>
      <c r="M106" s="75">
        <v>58138599700</v>
      </c>
      <c r="N106" s="75">
        <v>9849941405</v>
      </c>
      <c r="O106" s="71">
        <f t="shared" si="16"/>
        <v>20.398043252363262</v>
      </c>
      <c r="P106" s="75">
        <v>66770145235</v>
      </c>
      <c r="Q106" s="75">
        <v>8631545535</v>
      </c>
      <c r="R106" s="71">
        <f t="shared" si="17"/>
        <v>14.846497128481751</v>
      </c>
      <c r="S106" s="75">
        <v>77823768009</v>
      </c>
      <c r="T106" s="75">
        <v>11053622774</v>
      </c>
      <c r="U106" s="71">
        <f t="shared" si="18"/>
        <v>16.554738251798561</v>
      </c>
      <c r="V106" s="75">
        <v>85395380317</v>
      </c>
      <c r="W106" s="75">
        <v>7571612308</v>
      </c>
      <c r="X106" s="71">
        <f t="shared" si="19"/>
        <v>9.7291772188727403</v>
      </c>
      <c r="Y106" s="75">
        <v>101345964131</v>
      </c>
      <c r="Z106" s="75">
        <v>15950583814</v>
      </c>
      <c r="AA106" s="71">
        <f t="shared" si="20"/>
        <v>18.678509018625043</v>
      </c>
      <c r="AB106" s="75">
        <v>97900765571</v>
      </c>
      <c r="AC106" s="75">
        <v>-3445198560</v>
      </c>
      <c r="AD106" s="71">
        <f t="shared" si="21"/>
        <v>-3.3994432728931656</v>
      </c>
      <c r="AE106" s="72">
        <v>100308937667.69099</v>
      </c>
      <c r="AF106" s="72">
        <v>2408172096.6909943</v>
      </c>
      <c r="AG106" s="71">
        <f t="shared" si="22"/>
        <v>2.4598092595553092</v>
      </c>
      <c r="AH106" s="72">
        <v>160920803235.43399</v>
      </c>
      <c r="AI106" s="72">
        <v>60611865567.742996</v>
      </c>
      <c r="AJ106" s="71">
        <f t="shared" si="23"/>
        <v>60.425189396922278</v>
      </c>
      <c r="AK106" s="72">
        <v>162359536661.065</v>
      </c>
      <c r="AL106" s="72">
        <v>1438733425.631012</v>
      </c>
      <c r="AM106" s="71">
        <f t="shared" si="24"/>
        <v>0.89406304014409099</v>
      </c>
      <c r="AN106" s="72">
        <v>167902544077.806</v>
      </c>
      <c r="AO106" s="72">
        <v>5543007416.7409973</v>
      </c>
      <c r="AP106" s="71">
        <f t="shared" si="25"/>
        <v>3.4140325420565518</v>
      </c>
      <c r="AQ106" s="72">
        <v>176720702910.98901</v>
      </c>
      <c r="AR106" s="72">
        <f t="shared" si="26"/>
        <v>8818158833.1830139</v>
      </c>
      <c r="AS106" s="71">
        <f t="shared" si="27"/>
        <v>5.251950696528267</v>
      </c>
    </row>
    <row r="107" spans="1:45" s="50" customFormat="1" x14ac:dyDescent="0.25">
      <c r="A107" s="47" t="s">
        <v>276</v>
      </c>
      <c r="B107" s="48" t="s">
        <v>119</v>
      </c>
      <c r="C107" s="1">
        <v>2544776603</v>
      </c>
      <c r="D107" s="1">
        <v>2473863888</v>
      </c>
      <c r="E107" s="49">
        <v>-70912715</v>
      </c>
      <c r="F107" s="72">
        <v>-2.7865988282194212</v>
      </c>
      <c r="G107" s="1">
        <v>2704077138</v>
      </c>
      <c r="H107" s="1">
        <v>230213250</v>
      </c>
      <c r="I107" s="71">
        <f t="shared" si="14"/>
        <v>9.3058171517316719</v>
      </c>
      <c r="J107" s="75">
        <v>2966883484</v>
      </c>
      <c r="K107" s="75">
        <v>262806346</v>
      </c>
      <c r="L107" s="71">
        <f t="shared" si="15"/>
        <v>9.7188923461842442</v>
      </c>
      <c r="M107" s="75">
        <v>3342126652</v>
      </c>
      <c r="N107" s="75">
        <v>375243168</v>
      </c>
      <c r="O107" s="71">
        <f t="shared" si="16"/>
        <v>12.647721760009636</v>
      </c>
      <c r="P107" s="75">
        <v>3622543402</v>
      </c>
      <c r="Q107" s="75">
        <v>280416750</v>
      </c>
      <c r="R107" s="71">
        <f t="shared" si="17"/>
        <v>8.3903687441705017</v>
      </c>
      <c r="S107" s="75">
        <v>3999691098</v>
      </c>
      <c r="T107" s="75">
        <v>377147696</v>
      </c>
      <c r="U107" s="71">
        <f t="shared" si="18"/>
        <v>10.411129809839611</v>
      </c>
      <c r="V107" s="75">
        <v>4375117162</v>
      </c>
      <c r="W107" s="75">
        <v>375426064</v>
      </c>
      <c r="X107" s="71">
        <f t="shared" si="19"/>
        <v>9.3863764676159001</v>
      </c>
      <c r="Y107" s="75">
        <v>7237495780</v>
      </c>
      <c r="Z107" s="75">
        <v>2862378618</v>
      </c>
      <c r="AA107" s="71">
        <f t="shared" si="20"/>
        <v>65.42404493441083</v>
      </c>
      <c r="AB107" s="75">
        <v>7919331706</v>
      </c>
      <c r="AC107" s="75">
        <v>681835926</v>
      </c>
      <c r="AD107" s="71">
        <f t="shared" si="21"/>
        <v>9.420881845405372</v>
      </c>
      <c r="AE107" s="72">
        <v>8487800463.5176601</v>
      </c>
      <c r="AF107" s="72">
        <v>568468757.51766014</v>
      </c>
      <c r="AG107" s="71">
        <f t="shared" si="22"/>
        <v>7.1782415312515031</v>
      </c>
      <c r="AH107" s="72">
        <v>41877940427.836105</v>
      </c>
      <c r="AI107" s="72">
        <v>33390139964.318443</v>
      </c>
      <c r="AJ107" s="71">
        <f t="shared" si="23"/>
        <v>393.3897846425142</v>
      </c>
      <c r="AK107" s="72">
        <v>40761617819.098801</v>
      </c>
      <c r="AL107" s="72">
        <v>-1116322608.7373047</v>
      </c>
      <c r="AM107" s="71">
        <f t="shared" si="24"/>
        <v>-2.6656578555025816</v>
      </c>
      <c r="AN107" s="72">
        <v>40553763607.864899</v>
      </c>
      <c r="AO107" s="72">
        <v>-207854211.23390198</v>
      </c>
      <c r="AP107" s="71">
        <f t="shared" si="25"/>
        <v>-0.50992630409412298</v>
      </c>
      <c r="AQ107" s="72">
        <v>40326858104.001701</v>
      </c>
      <c r="AR107" s="72">
        <f t="shared" si="26"/>
        <v>-226905503.86319733</v>
      </c>
      <c r="AS107" s="71">
        <f t="shared" si="27"/>
        <v>-0.55951774552237077</v>
      </c>
    </row>
    <row r="108" spans="1:45" s="50" customFormat="1" x14ac:dyDescent="0.25">
      <c r="A108" s="47" t="s">
        <v>277</v>
      </c>
      <c r="B108" s="48" t="s">
        <v>118</v>
      </c>
      <c r="C108" s="1">
        <v>24217286</v>
      </c>
      <c r="D108" s="1">
        <v>33775996</v>
      </c>
      <c r="E108" s="49">
        <v>9558710</v>
      </c>
      <c r="F108" s="72">
        <v>39.470607895533796</v>
      </c>
      <c r="G108" s="1">
        <v>49214501</v>
      </c>
      <c r="H108" s="1">
        <v>15438505</v>
      </c>
      <c r="I108" s="71">
        <f t="shared" si="14"/>
        <v>45.708511452926508</v>
      </c>
      <c r="J108" s="75">
        <v>55766315</v>
      </c>
      <c r="K108" s="75">
        <v>6551814</v>
      </c>
      <c r="L108" s="71">
        <f t="shared" si="15"/>
        <v>13.312771371998672</v>
      </c>
      <c r="M108" s="75">
        <v>57333921</v>
      </c>
      <c r="N108" s="75">
        <v>1567606</v>
      </c>
      <c r="O108" s="71">
        <f t="shared" si="16"/>
        <v>2.8110266923679643</v>
      </c>
      <c r="P108" s="75">
        <v>59069477</v>
      </c>
      <c r="Q108" s="75">
        <v>1735556</v>
      </c>
      <c r="R108" s="71">
        <f t="shared" si="17"/>
        <v>3.0271015303488489</v>
      </c>
      <c r="S108" s="75">
        <v>57372719</v>
      </c>
      <c r="T108" s="75">
        <v>-1696758</v>
      </c>
      <c r="U108" s="71">
        <f t="shared" si="18"/>
        <v>-2.8724784544816604</v>
      </c>
      <c r="V108" s="75">
        <v>61149148</v>
      </c>
      <c r="W108" s="75">
        <v>3776429</v>
      </c>
      <c r="X108" s="71">
        <f t="shared" si="19"/>
        <v>6.5822730137646088</v>
      </c>
      <c r="Y108" s="75">
        <v>61135483</v>
      </c>
      <c r="Z108" s="75">
        <v>-13665</v>
      </c>
      <c r="AA108" s="71">
        <f t="shared" si="20"/>
        <v>-2.2346999830643591E-2</v>
      </c>
      <c r="AB108" s="75">
        <v>62768600</v>
      </c>
      <c r="AC108" s="75">
        <v>1633117</v>
      </c>
      <c r="AD108" s="71">
        <f t="shared" si="21"/>
        <v>2.6713079211298618</v>
      </c>
      <c r="AE108" s="72">
        <v>61170684.543730006</v>
      </c>
      <c r="AF108" s="72">
        <v>-1597915.4562699944</v>
      </c>
      <c r="AG108" s="71">
        <f t="shared" si="22"/>
        <v>-2.5457242256000523</v>
      </c>
      <c r="AH108" s="72">
        <v>90810071.430020005</v>
      </c>
      <c r="AI108" s="72">
        <v>29639386.886289999</v>
      </c>
      <c r="AJ108" s="71">
        <f t="shared" si="23"/>
        <v>48.453580513883651</v>
      </c>
      <c r="AK108" s="72">
        <v>94397879.083100006</v>
      </c>
      <c r="AL108" s="72">
        <v>3587807.6530800015</v>
      </c>
      <c r="AM108" s="71">
        <f t="shared" si="24"/>
        <v>3.9508917860997776</v>
      </c>
      <c r="AN108" s="72">
        <v>94203552.999899998</v>
      </c>
      <c r="AO108" s="72">
        <v>-194326.08320000768</v>
      </c>
      <c r="AP108" s="71">
        <f t="shared" si="25"/>
        <v>-0.20585852678844538</v>
      </c>
      <c r="AQ108" s="72">
        <v>124764495.16719</v>
      </c>
      <c r="AR108" s="72">
        <f t="shared" si="26"/>
        <v>30560942.167290002</v>
      </c>
      <c r="AS108" s="71">
        <f t="shared" si="27"/>
        <v>32.441390153641493</v>
      </c>
    </row>
    <row r="109" spans="1:45" s="50" customFormat="1" x14ac:dyDescent="0.25">
      <c r="A109" s="47" t="s">
        <v>278</v>
      </c>
      <c r="B109" s="48" t="s">
        <v>117</v>
      </c>
      <c r="C109" s="1">
        <v>6701248</v>
      </c>
      <c r="D109" s="1">
        <v>7276696</v>
      </c>
      <c r="E109" s="49">
        <v>575448</v>
      </c>
      <c r="F109" s="72">
        <v>8.5871765975531726</v>
      </c>
      <c r="G109" s="1">
        <v>11159466</v>
      </c>
      <c r="H109" s="1">
        <v>3882770</v>
      </c>
      <c r="I109" s="71">
        <f t="shared" si="14"/>
        <v>53.358969510338206</v>
      </c>
      <c r="J109" s="75">
        <v>20949055</v>
      </c>
      <c r="K109" s="75">
        <v>9789589</v>
      </c>
      <c r="L109" s="71">
        <f t="shared" si="15"/>
        <v>87.72452911277297</v>
      </c>
      <c r="M109" s="75">
        <v>26750675</v>
      </c>
      <c r="N109" s="75">
        <v>5801620</v>
      </c>
      <c r="O109" s="71">
        <f t="shared" si="16"/>
        <v>27.693946099239319</v>
      </c>
      <c r="P109" s="75">
        <v>49850091</v>
      </c>
      <c r="Q109" s="75">
        <v>23099416</v>
      </c>
      <c r="R109" s="71">
        <f t="shared" si="17"/>
        <v>86.350778064478746</v>
      </c>
      <c r="S109" s="75">
        <v>69613782</v>
      </c>
      <c r="T109" s="75">
        <v>19763691</v>
      </c>
      <c r="U109" s="71">
        <f t="shared" si="18"/>
        <v>39.646248589596354</v>
      </c>
      <c r="V109" s="75">
        <v>41375807</v>
      </c>
      <c r="W109" s="75">
        <v>-28237975</v>
      </c>
      <c r="X109" s="71">
        <f t="shared" si="19"/>
        <v>-40.56377083491887</v>
      </c>
      <c r="Y109" s="75">
        <v>49680578</v>
      </c>
      <c r="Z109" s="75">
        <v>8304771</v>
      </c>
      <c r="AA109" s="71">
        <f t="shared" si="20"/>
        <v>20.071562592120561</v>
      </c>
      <c r="AB109" s="75">
        <v>68890150</v>
      </c>
      <c r="AC109" s="75">
        <v>19209572</v>
      </c>
      <c r="AD109" s="71">
        <f t="shared" si="21"/>
        <v>38.666160446039896</v>
      </c>
      <c r="AE109" s="72">
        <v>76628684.995370001</v>
      </c>
      <c r="AF109" s="72">
        <v>7738534.9953700006</v>
      </c>
      <c r="AG109" s="71">
        <f t="shared" si="22"/>
        <v>11.2331516121971</v>
      </c>
      <c r="AH109" s="72">
        <v>71566297.746999994</v>
      </c>
      <c r="AI109" s="72">
        <v>-5062387.2483700067</v>
      </c>
      <c r="AJ109" s="71">
        <f t="shared" si="23"/>
        <v>-6.6063866927585702</v>
      </c>
      <c r="AK109" s="72">
        <v>704729.32811999996</v>
      </c>
      <c r="AL109" s="72">
        <v>-70861568.418880001</v>
      </c>
      <c r="AM109" s="71">
        <f t="shared" si="24"/>
        <v>-99.01527765120484</v>
      </c>
      <c r="AN109" s="72">
        <v>713346.14569999999</v>
      </c>
      <c r="AO109" s="72">
        <v>8616.8175800000317</v>
      </c>
      <c r="AP109" s="71">
        <f t="shared" si="25"/>
        <v>1.2227130667297526</v>
      </c>
      <c r="AQ109" s="72">
        <v>694806.13572999998</v>
      </c>
      <c r="AR109" s="72">
        <f t="shared" si="26"/>
        <v>-18540.009970000014</v>
      </c>
      <c r="AS109" s="71">
        <f t="shared" si="27"/>
        <v>-2.5990201365435111</v>
      </c>
    </row>
    <row r="110" spans="1:45" s="50" customFormat="1" x14ac:dyDescent="0.25">
      <c r="A110" s="47" t="s">
        <v>279</v>
      </c>
      <c r="B110" s="48" t="s">
        <v>116</v>
      </c>
      <c r="C110" s="1">
        <v>2134041585</v>
      </c>
      <c r="D110" s="1">
        <v>3777676208</v>
      </c>
      <c r="E110" s="49">
        <v>1643634623</v>
      </c>
      <c r="F110" s="72">
        <v>77.019802920101014</v>
      </c>
      <c r="G110" s="1">
        <v>7783982455</v>
      </c>
      <c r="H110" s="1">
        <v>4006306247</v>
      </c>
      <c r="I110" s="71">
        <f t="shared" si="14"/>
        <v>106.05213433898409</v>
      </c>
      <c r="J110" s="75">
        <v>7813063009</v>
      </c>
      <c r="K110" s="75">
        <v>29080554</v>
      </c>
      <c r="L110" s="71">
        <f t="shared" si="15"/>
        <v>0.37359480404943951</v>
      </c>
      <c r="M110" s="75">
        <v>13794068131</v>
      </c>
      <c r="N110" s="75">
        <v>5981005122</v>
      </c>
      <c r="O110" s="71">
        <f t="shared" si="16"/>
        <v>76.551348877007371</v>
      </c>
      <c r="P110" s="75">
        <v>18216479076</v>
      </c>
      <c r="Q110" s="75">
        <v>4422410945</v>
      </c>
      <c r="R110" s="71">
        <f t="shared" si="17"/>
        <v>32.060237074379287</v>
      </c>
      <c r="S110" s="75">
        <v>24925761906</v>
      </c>
      <c r="T110" s="75">
        <v>6709282830</v>
      </c>
      <c r="U110" s="71">
        <f t="shared" si="18"/>
        <v>36.830843117424386</v>
      </c>
      <c r="V110" s="75">
        <v>26147219587</v>
      </c>
      <c r="W110" s="75">
        <v>1221457681</v>
      </c>
      <c r="X110" s="71">
        <f t="shared" si="19"/>
        <v>4.9003825263450711</v>
      </c>
      <c r="Y110" s="75">
        <v>13066373585</v>
      </c>
      <c r="Z110" s="75">
        <v>-13080846002</v>
      </c>
      <c r="AA110" s="71">
        <f t="shared" si="20"/>
        <v>-50.027674867975627</v>
      </c>
      <c r="AB110" s="75">
        <v>8789326810</v>
      </c>
      <c r="AC110" s="75">
        <v>-4277046775</v>
      </c>
      <c r="AD110" s="71">
        <f t="shared" si="21"/>
        <v>-32.733235026357924</v>
      </c>
      <c r="AE110" s="72">
        <v>9131888952.9628201</v>
      </c>
      <c r="AF110" s="72">
        <v>342562142.96282005</v>
      </c>
      <c r="AG110" s="71">
        <f t="shared" si="22"/>
        <v>3.897478730374119</v>
      </c>
      <c r="AH110" s="72">
        <v>10080777781.165901</v>
      </c>
      <c r="AI110" s="72">
        <v>948888828.20308113</v>
      </c>
      <c r="AJ110" s="71">
        <f t="shared" si="23"/>
        <v>10.390937002088888</v>
      </c>
      <c r="AK110" s="72">
        <v>10481405909.7911</v>
      </c>
      <c r="AL110" s="72">
        <v>400628128.62519836</v>
      </c>
      <c r="AM110" s="71">
        <f t="shared" si="24"/>
        <v>3.9741787520968783</v>
      </c>
      <c r="AN110" s="72">
        <v>12432733405.113501</v>
      </c>
      <c r="AO110" s="72">
        <v>1951327495.322401</v>
      </c>
      <c r="AP110" s="71">
        <f t="shared" si="25"/>
        <v>18.617039661631541</v>
      </c>
      <c r="AQ110" s="72">
        <v>12779326955.1856</v>
      </c>
      <c r="AR110" s="72">
        <f t="shared" si="26"/>
        <v>346593550.07209969</v>
      </c>
      <c r="AS110" s="71">
        <f t="shared" si="27"/>
        <v>2.7877501976319068</v>
      </c>
    </row>
    <row r="111" spans="1:45" s="50" customFormat="1" ht="30" x14ac:dyDescent="0.25">
      <c r="A111" s="47" t="s">
        <v>280</v>
      </c>
      <c r="B111" s="48" t="s">
        <v>115</v>
      </c>
      <c r="C111" s="1">
        <v>164357531</v>
      </c>
      <c r="D111" s="1">
        <v>138163973</v>
      </c>
      <c r="E111" s="49">
        <v>-26193558</v>
      </c>
      <c r="F111" s="72">
        <v>-15.936938113289131</v>
      </c>
      <c r="G111" s="1">
        <v>395336792</v>
      </c>
      <c r="H111" s="1">
        <v>257172819</v>
      </c>
      <c r="I111" s="71">
        <f t="shared" si="14"/>
        <v>186.1359465973087</v>
      </c>
      <c r="J111" s="75">
        <v>1254182362</v>
      </c>
      <c r="K111" s="75">
        <v>858845570</v>
      </c>
      <c r="L111" s="71">
        <f t="shared" si="15"/>
        <v>217.24402772004078</v>
      </c>
      <c r="M111" s="75">
        <v>1688059377</v>
      </c>
      <c r="N111" s="75">
        <v>433877015</v>
      </c>
      <c r="O111" s="71">
        <f t="shared" si="16"/>
        <v>34.594412116282022</v>
      </c>
      <c r="P111" s="75">
        <v>1783664257</v>
      </c>
      <c r="Q111" s="75">
        <v>95604880</v>
      </c>
      <c r="R111" s="71">
        <f t="shared" si="17"/>
        <v>5.6635969861384794</v>
      </c>
      <c r="S111" s="75">
        <v>1297492123</v>
      </c>
      <c r="T111" s="75">
        <v>-486172134</v>
      </c>
      <c r="U111" s="71">
        <f t="shared" si="18"/>
        <v>-27.256930898963461</v>
      </c>
      <c r="V111" s="75">
        <v>1582204595</v>
      </c>
      <c r="W111" s="75">
        <v>284712472</v>
      </c>
      <c r="X111" s="71">
        <f t="shared" si="19"/>
        <v>21.943290980580386</v>
      </c>
      <c r="Y111" s="75">
        <v>1726476130</v>
      </c>
      <c r="Z111" s="75">
        <v>144271535</v>
      </c>
      <c r="AA111" s="71">
        <f t="shared" si="20"/>
        <v>9.1183868038254552</v>
      </c>
      <c r="AB111" s="75">
        <v>2838755153</v>
      </c>
      <c r="AC111" s="75">
        <v>1112279023</v>
      </c>
      <c r="AD111" s="71">
        <f t="shared" si="21"/>
        <v>64.424813275582324</v>
      </c>
      <c r="AE111" s="72">
        <v>2138902430.6907301</v>
      </c>
      <c r="AF111" s="72">
        <v>-699852722.30926991</v>
      </c>
      <c r="AG111" s="71">
        <f t="shared" si="22"/>
        <v>-24.653507773281</v>
      </c>
      <c r="AH111" s="72">
        <v>1224637651.7686899</v>
      </c>
      <c r="AI111" s="72">
        <v>-914264778.92204022</v>
      </c>
      <c r="AJ111" s="71">
        <f t="shared" si="23"/>
        <v>-42.744576180914926</v>
      </c>
      <c r="AK111" s="72">
        <v>1601893560.74893</v>
      </c>
      <c r="AL111" s="72">
        <v>377255908.98024011</v>
      </c>
      <c r="AM111" s="71">
        <f t="shared" si="24"/>
        <v>30.805512833562332</v>
      </c>
      <c r="AN111" s="72">
        <v>2018722588.95205</v>
      </c>
      <c r="AO111" s="72">
        <v>416829028.20311999</v>
      </c>
      <c r="AP111" s="71">
        <f t="shared" si="25"/>
        <v>26.021019025024405</v>
      </c>
      <c r="AQ111" s="72">
        <v>3106978639.6848798</v>
      </c>
      <c r="AR111" s="72">
        <f t="shared" si="26"/>
        <v>1088256050.7328298</v>
      </c>
      <c r="AS111" s="71">
        <f t="shared" si="27"/>
        <v>53.90815244692736</v>
      </c>
    </row>
    <row r="112" spans="1:45" s="50" customFormat="1" ht="30" x14ac:dyDescent="0.25">
      <c r="A112" s="47" t="s">
        <v>281</v>
      </c>
      <c r="B112" s="48" t="s">
        <v>114</v>
      </c>
      <c r="C112" s="1">
        <v>693572031</v>
      </c>
      <c r="D112" s="1">
        <v>463830561</v>
      </c>
      <c r="E112" s="49">
        <v>-229741470</v>
      </c>
      <c r="F112" s="72">
        <v>-33.124385028726742</v>
      </c>
      <c r="G112" s="1">
        <v>452682100</v>
      </c>
      <c r="H112" s="1">
        <v>-11148461</v>
      </c>
      <c r="I112" s="71">
        <f t="shared" si="14"/>
        <v>-2.4035632701658054</v>
      </c>
      <c r="J112" s="75">
        <v>378057941</v>
      </c>
      <c r="K112" s="75">
        <v>-74624159</v>
      </c>
      <c r="L112" s="71">
        <f t="shared" si="15"/>
        <v>-16.484892819928156</v>
      </c>
      <c r="M112" s="75">
        <v>257918511</v>
      </c>
      <c r="N112" s="75">
        <v>-120139430</v>
      </c>
      <c r="O112" s="71">
        <f t="shared" si="16"/>
        <v>-31.778046952861121</v>
      </c>
      <c r="P112" s="75">
        <v>207057976</v>
      </c>
      <c r="Q112" s="75">
        <v>-50860535</v>
      </c>
      <c r="R112" s="71">
        <f t="shared" si="17"/>
        <v>-19.719614076090878</v>
      </c>
      <c r="S112" s="75">
        <v>467036391</v>
      </c>
      <c r="T112" s="75">
        <v>259978415</v>
      </c>
      <c r="U112" s="71">
        <f t="shared" si="18"/>
        <v>125.55827117715089</v>
      </c>
      <c r="V112" s="75">
        <v>684640049</v>
      </c>
      <c r="W112" s="75">
        <v>217603658</v>
      </c>
      <c r="X112" s="71">
        <f t="shared" si="19"/>
        <v>46.592441658363192</v>
      </c>
      <c r="Y112" s="75">
        <v>757239248</v>
      </c>
      <c r="Z112" s="75">
        <v>72599199</v>
      </c>
      <c r="AA112" s="71">
        <f t="shared" si="20"/>
        <v>10.603995355813607</v>
      </c>
      <c r="AB112" s="75">
        <v>105745083</v>
      </c>
      <c r="AC112" s="75">
        <v>-651494165</v>
      </c>
      <c r="AD112" s="71">
        <f t="shared" si="21"/>
        <v>-86.035446091933153</v>
      </c>
      <c r="AE112" s="72">
        <v>104127089.46302</v>
      </c>
      <c r="AF112" s="72">
        <v>-1617993.5369800031</v>
      </c>
      <c r="AG112" s="71">
        <f t="shared" si="22"/>
        <v>-1.5300886727565415</v>
      </c>
      <c r="AH112" s="72">
        <v>89328423.859909996</v>
      </c>
      <c r="AI112" s="72">
        <v>-14798665.60311</v>
      </c>
      <c r="AJ112" s="71">
        <f t="shared" si="23"/>
        <v>-14.212118747797749</v>
      </c>
      <c r="AK112" s="72">
        <v>60526622.684370004</v>
      </c>
      <c r="AL112" s="72">
        <v>-28801801.175539993</v>
      </c>
      <c r="AM112" s="71">
        <f t="shared" si="24"/>
        <v>-32.242594160967897</v>
      </c>
      <c r="AN112" s="72">
        <v>49471804.448480003</v>
      </c>
      <c r="AO112" s="72">
        <v>-11054818.235890001</v>
      </c>
      <c r="AP112" s="71">
        <f t="shared" si="25"/>
        <v>-18.264389694329871</v>
      </c>
      <c r="AQ112" s="72">
        <v>198426213.67473</v>
      </c>
      <c r="AR112" s="72">
        <f t="shared" si="26"/>
        <v>148954409.22624999</v>
      </c>
      <c r="AS112" s="71">
        <f t="shared" si="27"/>
        <v>301.08950115488773</v>
      </c>
    </row>
    <row r="113" spans="1:45" s="50" customFormat="1" x14ac:dyDescent="0.25">
      <c r="A113" s="47" t="s">
        <v>282</v>
      </c>
      <c r="B113" s="48" t="s">
        <v>113</v>
      </c>
      <c r="C113" s="1">
        <v>1367227864</v>
      </c>
      <c r="D113" s="1">
        <v>1524470802</v>
      </c>
      <c r="E113" s="49">
        <v>157242938</v>
      </c>
      <c r="F113" s="72">
        <v>11.500858206617123</v>
      </c>
      <c r="G113" s="1">
        <v>1811368223</v>
      </c>
      <c r="H113" s="1">
        <v>286897421</v>
      </c>
      <c r="I113" s="71">
        <f t="shared" si="14"/>
        <v>18.819476281448651</v>
      </c>
      <c r="J113" s="75">
        <v>1877619810</v>
      </c>
      <c r="K113" s="75">
        <v>66251587</v>
      </c>
      <c r="L113" s="71">
        <f t="shared" si="15"/>
        <v>3.657543847725985</v>
      </c>
      <c r="M113" s="75">
        <v>1846578974</v>
      </c>
      <c r="N113" s="75">
        <v>-31040836</v>
      </c>
      <c r="O113" s="71">
        <f t="shared" si="16"/>
        <v>-1.6532013475081517</v>
      </c>
      <c r="P113" s="75">
        <v>2204631295</v>
      </c>
      <c r="Q113" s="75">
        <v>358052321</v>
      </c>
      <c r="R113" s="71">
        <f t="shared" si="17"/>
        <v>19.390035630287645</v>
      </c>
      <c r="S113" s="75">
        <v>2808474434</v>
      </c>
      <c r="T113" s="75">
        <v>603843139</v>
      </c>
      <c r="U113" s="71">
        <f t="shared" si="18"/>
        <v>27.389756299363427</v>
      </c>
      <c r="V113" s="75">
        <v>2632233908</v>
      </c>
      <c r="W113" s="75">
        <v>-176240526</v>
      </c>
      <c r="X113" s="71">
        <f t="shared" si="19"/>
        <v>-6.2753117445682971</v>
      </c>
      <c r="Y113" s="75">
        <v>2212368021</v>
      </c>
      <c r="Z113" s="75">
        <v>-419865887</v>
      </c>
      <c r="AA113" s="71">
        <f t="shared" si="20"/>
        <v>-15.950933757213798</v>
      </c>
      <c r="AB113" s="75">
        <v>2052554250</v>
      </c>
      <c r="AC113" s="75">
        <v>-159813771</v>
      </c>
      <c r="AD113" s="71">
        <f t="shared" si="21"/>
        <v>-7.2236521900078579</v>
      </c>
      <c r="AE113" s="72">
        <v>1799353722.0080099</v>
      </c>
      <c r="AF113" s="72">
        <v>-253200527.99199009</v>
      </c>
      <c r="AG113" s="71">
        <f t="shared" si="22"/>
        <v>-12.335875068441679</v>
      </c>
      <c r="AH113" s="72">
        <v>784852350.80728006</v>
      </c>
      <c r="AI113" s="72">
        <v>-1014501371.2007298</v>
      </c>
      <c r="AJ113" s="71">
        <f t="shared" si="23"/>
        <v>-56.381430665482782</v>
      </c>
      <c r="AK113" s="72">
        <v>776785724.87084997</v>
      </c>
      <c r="AL113" s="72">
        <v>-8066625.9364300966</v>
      </c>
      <c r="AM113" s="71">
        <f t="shared" si="24"/>
        <v>-1.0277889756121596</v>
      </c>
      <c r="AN113" s="72">
        <v>841528864.19095993</v>
      </c>
      <c r="AO113" s="72">
        <v>64743139.320109963</v>
      </c>
      <c r="AP113" s="71">
        <f t="shared" si="25"/>
        <v>8.3347488563688898</v>
      </c>
      <c r="AQ113" s="72">
        <v>1047896201.67854</v>
      </c>
      <c r="AR113" s="72">
        <f t="shared" si="26"/>
        <v>206367337.48758006</v>
      </c>
      <c r="AS113" s="71">
        <f t="shared" si="27"/>
        <v>24.522906613070273</v>
      </c>
    </row>
    <row r="114" spans="1:45" s="50" customFormat="1" ht="30" x14ac:dyDescent="0.25">
      <c r="A114" s="47" t="s">
        <v>283</v>
      </c>
      <c r="B114" s="48" t="s">
        <v>112</v>
      </c>
      <c r="C114" s="1">
        <v>221606650</v>
      </c>
      <c r="D114" s="1">
        <v>289421529</v>
      </c>
      <c r="E114" s="49">
        <v>67814879</v>
      </c>
      <c r="F114" s="72">
        <v>30.601463900113107</v>
      </c>
      <c r="G114" s="1">
        <v>693455205</v>
      </c>
      <c r="H114" s="1">
        <v>404033676</v>
      </c>
      <c r="I114" s="71">
        <f t="shared" si="14"/>
        <v>139.60042205429716</v>
      </c>
      <c r="J114" s="75">
        <v>2069251395</v>
      </c>
      <c r="K114" s="75">
        <v>1375796190</v>
      </c>
      <c r="L114" s="71">
        <f t="shared" si="15"/>
        <v>198.39726922231409</v>
      </c>
      <c r="M114" s="75">
        <v>2824976783</v>
      </c>
      <c r="N114" s="75">
        <v>755725388</v>
      </c>
      <c r="O114" s="71">
        <f t="shared" si="16"/>
        <v>36.521680730822951</v>
      </c>
      <c r="P114" s="75">
        <v>3155451932</v>
      </c>
      <c r="Q114" s="75">
        <v>330475149</v>
      </c>
      <c r="R114" s="71">
        <f t="shared" si="17"/>
        <v>11.698331504482315</v>
      </c>
      <c r="S114" s="75">
        <v>2588359171</v>
      </c>
      <c r="T114" s="75">
        <v>-567092761</v>
      </c>
      <c r="U114" s="71">
        <f t="shared" si="18"/>
        <v>-17.9718396356798</v>
      </c>
      <c r="V114" s="75">
        <v>2401014735</v>
      </c>
      <c r="W114" s="75">
        <v>-187344436</v>
      </c>
      <c r="X114" s="71">
        <f t="shared" si="19"/>
        <v>-7.2379613346945346</v>
      </c>
      <c r="Y114" s="75">
        <v>2440438902</v>
      </c>
      <c r="Z114" s="75">
        <v>39424167</v>
      </c>
      <c r="AA114" s="71">
        <f t="shared" si="20"/>
        <v>1.6419793858532898</v>
      </c>
      <c r="AB114" s="75">
        <v>2169771678</v>
      </c>
      <c r="AC114" s="75">
        <v>-270667224</v>
      </c>
      <c r="AD114" s="71">
        <f t="shared" si="21"/>
        <v>-11.090924004619888</v>
      </c>
      <c r="AE114" s="72">
        <v>2728812826.6205297</v>
      </c>
      <c r="AF114" s="72">
        <v>559041148.62052965</v>
      </c>
      <c r="AG114" s="71">
        <f t="shared" si="22"/>
        <v>25.76497584003074</v>
      </c>
      <c r="AH114" s="72">
        <v>1991076213.1584799</v>
      </c>
      <c r="AI114" s="72">
        <v>-737736613.46204972</v>
      </c>
      <c r="AJ114" s="71">
        <f t="shared" si="23"/>
        <v>-27.035075702707395</v>
      </c>
      <c r="AK114" s="72">
        <v>2328454290.2823901</v>
      </c>
      <c r="AL114" s="72">
        <v>337378077.12391019</v>
      </c>
      <c r="AM114" s="71">
        <f t="shared" si="24"/>
        <v>16.944508446952984</v>
      </c>
      <c r="AN114" s="72">
        <v>2846742788.8878198</v>
      </c>
      <c r="AO114" s="72">
        <v>518288498.60542965</v>
      </c>
      <c r="AP114" s="71">
        <f t="shared" si="25"/>
        <v>22.258908013288622</v>
      </c>
      <c r="AQ114" s="72">
        <v>3155386531.6476498</v>
      </c>
      <c r="AR114" s="72">
        <f t="shared" si="26"/>
        <v>308643742.75983</v>
      </c>
      <c r="AS114" s="71">
        <f t="shared" si="27"/>
        <v>10.841996121483549</v>
      </c>
    </row>
    <row r="115" spans="1:45" s="50" customFormat="1" ht="30" x14ac:dyDescent="0.25">
      <c r="A115" s="47" t="s">
        <v>284</v>
      </c>
      <c r="B115" s="48" t="s">
        <v>111</v>
      </c>
      <c r="C115" s="1">
        <v>331141235</v>
      </c>
      <c r="D115" s="1">
        <v>454830501</v>
      </c>
      <c r="E115" s="49">
        <v>123689266</v>
      </c>
      <c r="F115" s="72">
        <v>37.35242033508753</v>
      </c>
      <c r="G115" s="1">
        <v>509564362</v>
      </c>
      <c r="H115" s="1">
        <v>54733861</v>
      </c>
      <c r="I115" s="71">
        <f t="shared" si="14"/>
        <v>12.033902932996131</v>
      </c>
      <c r="J115" s="75">
        <v>622756717</v>
      </c>
      <c r="K115" s="75">
        <v>113192355</v>
      </c>
      <c r="L115" s="71">
        <f t="shared" si="15"/>
        <v>22.213554055414889</v>
      </c>
      <c r="M115" s="75">
        <v>932540769</v>
      </c>
      <c r="N115" s="75">
        <v>309784052</v>
      </c>
      <c r="O115" s="71">
        <f t="shared" si="16"/>
        <v>49.743992082866605</v>
      </c>
      <c r="P115" s="75">
        <v>1186212781</v>
      </c>
      <c r="Q115" s="75">
        <v>253672012</v>
      </c>
      <c r="R115" s="71">
        <f t="shared" si="17"/>
        <v>27.202243637243061</v>
      </c>
      <c r="S115" s="75">
        <v>1088920303</v>
      </c>
      <c r="T115" s="75">
        <v>-97292478</v>
      </c>
      <c r="U115" s="71">
        <f t="shared" si="18"/>
        <v>-8.2019414693863428</v>
      </c>
      <c r="V115" s="75">
        <v>1238215803</v>
      </c>
      <c r="W115" s="75">
        <v>149295500</v>
      </c>
      <c r="X115" s="71">
        <f t="shared" si="19"/>
        <v>13.710415683194402</v>
      </c>
      <c r="Y115" s="75">
        <v>1282338168</v>
      </c>
      <c r="Z115" s="75">
        <v>44122365</v>
      </c>
      <c r="AA115" s="71">
        <f t="shared" si="20"/>
        <v>3.5633824809131438</v>
      </c>
      <c r="AB115" s="75">
        <v>1405684323</v>
      </c>
      <c r="AC115" s="75">
        <v>123346155</v>
      </c>
      <c r="AD115" s="71">
        <f t="shared" si="21"/>
        <v>9.6188476704531816</v>
      </c>
      <c r="AE115" s="72">
        <v>1453689587.0227098</v>
      </c>
      <c r="AF115" s="72">
        <v>48005264.022709846</v>
      </c>
      <c r="AG115" s="71">
        <f t="shared" si="22"/>
        <v>3.4150814117537718</v>
      </c>
      <c r="AH115" s="72">
        <v>1589467646.1272099</v>
      </c>
      <c r="AI115" s="72">
        <v>135778059.10450006</v>
      </c>
      <c r="AJ115" s="71">
        <f t="shared" si="23"/>
        <v>9.3402374424780756</v>
      </c>
      <c r="AK115" s="72">
        <v>1479740508.8501699</v>
      </c>
      <c r="AL115" s="72">
        <v>-109727137.27704</v>
      </c>
      <c r="AM115" s="71">
        <f t="shared" si="24"/>
        <v>-6.9033891658250344</v>
      </c>
      <c r="AN115" s="72">
        <v>1638094207.0886002</v>
      </c>
      <c r="AO115" s="72">
        <v>158353698.23843026</v>
      </c>
      <c r="AP115" s="71">
        <f t="shared" si="25"/>
        <v>10.701450510500573</v>
      </c>
      <c r="AQ115" s="72">
        <v>1948430586.15574</v>
      </c>
      <c r="AR115" s="72">
        <f t="shared" si="26"/>
        <v>310336379.06713986</v>
      </c>
      <c r="AS115" s="71">
        <f t="shared" si="27"/>
        <v>18.944965297124366</v>
      </c>
    </row>
    <row r="116" spans="1:45" s="50" customFormat="1" x14ac:dyDescent="0.25">
      <c r="A116" s="47" t="s">
        <v>285</v>
      </c>
      <c r="B116" s="48" t="s">
        <v>110</v>
      </c>
      <c r="C116" s="1">
        <v>8146656801</v>
      </c>
      <c r="D116" s="1">
        <v>8531577524</v>
      </c>
      <c r="E116" s="49">
        <v>384920723</v>
      </c>
      <c r="F116" s="72">
        <v>4.724891847079542</v>
      </c>
      <c r="G116" s="1">
        <v>9149554241</v>
      </c>
      <c r="H116" s="1">
        <v>617976717</v>
      </c>
      <c r="I116" s="71">
        <f t="shared" si="14"/>
        <v>7.2434050474438374</v>
      </c>
      <c r="J116" s="75">
        <v>11047301510</v>
      </c>
      <c r="K116" s="75">
        <v>1897747269</v>
      </c>
      <c r="L116" s="71">
        <f t="shared" si="15"/>
        <v>20.741417767611221</v>
      </c>
      <c r="M116" s="75">
        <v>12677876251</v>
      </c>
      <c r="N116" s="75">
        <v>1630574741</v>
      </c>
      <c r="O116" s="71">
        <f t="shared" si="16"/>
        <v>14.759936981207639</v>
      </c>
      <c r="P116" s="75">
        <v>13948177452</v>
      </c>
      <c r="Q116" s="75">
        <v>1270301201</v>
      </c>
      <c r="R116" s="71">
        <f t="shared" si="17"/>
        <v>10.019826474483862</v>
      </c>
      <c r="S116" s="75">
        <v>14893771270</v>
      </c>
      <c r="T116" s="75">
        <v>945593818</v>
      </c>
      <c r="U116" s="71">
        <f t="shared" si="18"/>
        <v>6.7793360190181211</v>
      </c>
      <c r="V116" s="75">
        <v>16530823066</v>
      </c>
      <c r="W116" s="75">
        <v>1637051796</v>
      </c>
      <c r="X116" s="71">
        <f t="shared" si="19"/>
        <v>10.991519651556997</v>
      </c>
      <c r="Y116" s="75">
        <v>18027748758</v>
      </c>
      <c r="Z116" s="75">
        <v>1496925692</v>
      </c>
      <c r="AA116" s="71">
        <f t="shared" si="20"/>
        <v>9.0553609219786679</v>
      </c>
      <c r="AB116" s="75">
        <v>20444361246</v>
      </c>
      <c r="AC116" s="75">
        <v>2416612488</v>
      </c>
      <c r="AD116" s="71">
        <f t="shared" si="21"/>
        <v>13.404959878462936</v>
      </c>
      <c r="AE116" s="72">
        <v>22804332691.501102</v>
      </c>
      <c r="AF116" s="72">
        <v>2359971445.5011024</v>
      </c>
      <c r="AG116" s="71">
        <f t="shared" si="22"/>
        <v>11.543385567807055</v>
      </c>
      <c r="AH116" s="72">
        <v>35885980801.970703</v>
      </c>
      <c r="AI116" s="72">
        <v>13081648110.469601</v>
      </c>
      <c r="AJ116" s="71">
        <f t="shared" si="23"/>
        <v>57.364748565280188</v>
      </c>
      <c r="AK116" s="72">
        <v>36751680863.1604</v>
      </c>
      <c r="AL116" s="72">
        <v>865700061.18969727</v>
      </c>
      <c r="AM116" s="71">
        <f t="shared" si="24"/>
        <v>2.41236282760915</v>
      </c>
      <c r="AN116" s="72">
        <v>37590676791.815605</v>
      </c>
      <c r="AO116" s="72">
        <v>838995928.65520477</v>
      </c>
      <c r="AP116" s="71">
        <f t="shared" si="25"/>
        <v>2.2828777050472477</v>
      </c>
      <c r="AQ116" s="72">
        <v>39146506008.364998</v>
      </c>
      <c r="AR116" s="72">
        <f t="shared" si="26"/>
        <v>1555829216.5493927</v>
      </c>
      <c r="AS116" s="71">
        <f t="shared" si="27"/>
        <v>4.13886992555594</v>
      </c>
    </row>
    <row r="117" spans="1:45" s="50" customFormat="1" x14ac:dyDescent="0.25">
      <c r="A117" s="47" t="s">
        <v>508</v>
      </c>
      <c r="B117" s="48" t="s">
        <v>509</v>
      </c>
      <c r="C117" s="1">
        <v>0</v>
      </c>
      <c r="D117" s="1">
        <v>0</v>
      </c>
      <c r="E117" s="49">
        <v>0</v>
      </c>
      <c r="F117" s="72">
        <v>0</v>
      </c>
      <c r="G117" s="1">
        <v>0</v>
      </c>
      <c r="H117" s="1">
        <v>0</v>
      </c>
      <c r="I117" s="71">
        <f t="shared" si="14"/>
        <v>0</v>
      </c>
      <c r="J117" s="75">
        <v>0</v>
      </c>
      <c r="K117" s="75">
        <v>0</v>
      </c>
      <c r="L117" s="71">
        <f t="shared" si="15"/>
        <v>0</v>
      </c>
      <c r="M117" s="75">
        <v>0</v>
      </c>
      <c r="N117" s="75">
        <v>0</v>
      </c>
      <c r="O117" s="71">
        <f t="shared" si="16"/>
        <v>0</v>
      </c>
      <c r="P117" s="75">
        <v>0</v>
      </c>
      <c r="Q117" s="75">
        <v>0</v>
      </c>
      <c r="R117" s="71">
        <f t="shared" si="17"/>
        <v>0</v>
      </c>
      <c r="S117" s="75">
        <v>0</v>
      </c>
      <c r="T117" s="75">
        <v>0</v>
      </c>
      <c r="U117" s="71">
        <f t="shared" si="18"/>
        <v>0</v>
      </c>
      <c r="V117" s="75">
        <v>0</v>
      </c>
      <c r="W117" s="75">
        <v>0</v>
      </c>
      <c r="X117" s="71">
        <f t="shared" si="19"/>
        <v>0</v>
      </c>
      <c r="Y117" s="75">
        <v>0</v>
      </c>
      <c r="Z117" s="75">
        <v>0</v>
      </c>
      <c r="AA117" s="71">
        <f t="shared" si="20"/>
        <v>0</v>
      </c>
      <c r="AB117" s="75">
        <v>0</v>
      </c>
      <c r="AC117" s="75">
        <v>0</v>
      </c>
      <c r="AD117" s="71">
        <f t="shared" si="21"/>
        <v>0</v>
      </c>
      <c r="AE117" s="72">
        <v>0</v>
      </c>
      <c r="AF117" s="72">
        <v>0</v>
      </c>
      <c r="AG117" s="71">
        <f t="shared" si="22"/>
        <v>0</v>
      </c>
      <c r="AH117" s="72">
        <v>1263889524.2876899</v>
      </c>
      <c r="AI117" s="72">
        <v>1263889524.2876899</v>
      </c>
      <c r="AJ117" s="71">
        <f t="shared" si="23"/>
        <v>0</v>
      </c>
      <c r="AK117" s="72">
        <v>1304669980.1506898</v>
      </c>
      <c r="AL117" s="72">
        <v>40780455.862999916</v>
      </c>
      <c r="AM117" s="71">
        <f t="shared" si="24"/>
        <v>3.2265838967201819</v>
      </c>
      <c r="AN117" s="72">
        <v>1573416998.0658798</v>
      </c>
      <c r="AO117" s="72">
        <v>268747017.91518998</v>
      </c>
      <c r="AP117" s="71">
        <f t="shared" si="25"/>
        <v>20.598850437575759</v>
      </c>
      <c r="AQ117" s="72">
        <v>1546044716.4036698</v>
      </c>
      <c r="AR117" s="72">
        <f t="shared" si="26"/>
        <v>-27372281.662209988</v>
      </c>
      <c r="AS117" s="71">
        <f t="shared" si="27"/>
        <v>-1.7396711549358699</v>
      </c>
    </row>
    <row r="118" spans="1:45" s="50" customFormat="1" x14ac:dyDescent="0.25">
      <c r="A118" s="47" t="s">
        <v>286</v>
      </c>
      <c r="B118" s="48" t="s">
        <v>109</v>
      </c>
      <c r="C118" s="1">
        <v>10646179851</v>
      </c>
      <c r="D118" s="1">
        <v>11701526667</v>
      </c>
      <c r="E118" s="49">
        <v>1055346816</v>
      </c>
      <c r="F118" s="72">
        <v>9.9129155318644262</v>
      </c>
      <c r="G118" s="1">
        <v>20007464435</v>
      </c>
      <c r="H118" s="1">
        <v>8305937768</v>
      </c>
      <c r="I118" s="71">
        <f t="shared" si="14"/>
        <v>70.981659097730784</v>
      </c>
      <c r="J118" s="75">
        <v>20997682823</v>
      </c>
      <c r="K118" s="75">
        <v>990218388</v>
      </c>
      <c r="L118" s="71">
        <f t="shared" si="15"/>
        <v>4.9492447742041934</v>
      </c>
      <c r="M118" s="75">
        <v>23040161158</v>
      </c>
      <c r="N118" s="75">
        <v>2042478335</v>
      </c>
      <c r="O118" s="71">
        <f t="shared" si="16"/>
        <v>9.7271606215651225</v>
      </c>
      <c r="P118" s="75">
        <v>24351916369</v>
      </c>
      <c r="Q118" s="75">
        <v>1311755211</v>
      </c>
      <c r="R118" s="71">
        <f t="shared" si="17"/>
        <v>5.6933421689393544</v>
      </c>
      <c r="S118" s="75">
        <v>23910205364</v>
      </c>
      <c r="T118" s="75">
        <v>-441711005</v>
      </c>
      <c r="U118" s="71">
        <f t="shared" si="18"/>
        <v>-1.8138654810850874</v>
      </c>
      <c r="V118" s="75">
        <v>27407696903</v>
      </c>
      <c r="W118" s="75">
        <v>3497491539</v>
      </c>
      <c r="X118" s="71">
        <f t="shared" si="19"/>
        <v>14.6276097831679</v>
      </c>
      <c r="Y118" s="75">
        <v>29470181182</v>
      </c>
      <c r="Z118" s="75">
        <v>2062484279</v>
      </c>
      <c r="AA118" s="71">
        <f t="shared" si="20"/>
        <v>7.525200991164799</v>
      </c>
      <c r="AB118" s="75">
        <v>21876546680</v>
      </c>
      <c r="AC118" s="75">
        <v>-7593634502</v>
      </c>
      <c r="AD118" s="71">
        <f t="shared" si="21"/>
        <v>-25.76717956059969</v>
      </c>
      <c r="AE118" s="72">
        <v>23611177124.884201</v>
      </c>
      <c r="AF118" s="72">
        <v>1734630444.884201</v>
      </c>
      <c r="AG118" s="71">
        <f t="shared" si="22"/>
        <v>7.9291785410996187</v>
      </c>
      <c r="AH118" s="72">
        <v>30470923632.684601</v>
      </c>
      <c r="AI118" s="72">
        <v>6859746507.8003998</v>
      </c>
      <c r="AJ118" s="71">
        <f t="shared" si="23"/>
        <v>29.05296280451347</v>
      </c>
      <c r="AK118" s="72">
        <v>30711935811.692001</v>
      </c>
      <c r="AL118" s="72">
        <v>241012179.00740051</v>
      </c>
      <c r="AM118" s="71">
        <f t="shared" si="24"/>
        <v>0.79095790437044411</v>
      </c>
      <c r="AN118" s="72">
        <v>32741527547.806602</v>
      </c>
      <c r="AO118" s="72">
        <v>2029591736.1146011</v>
      </c>
      <c r="AP118" s="71">
        <f t="shared" si="25"/>
        <v>6.6084786988319291</v>
      </c>
      <c r="AQ118" s="72">
        <v>38328114810.469902</v>
      </c>
      <c r="AR118" s="72">
        <f t="shared" si="26"/>
        <v>5586587262.6632996</v>
      </c>
      <c r="AS118" s="71">
        <f t="shared" si="27"/>
        <v>17.062695851640409</v>
      </c>
    </row>
    <row r="119" spans="1:45" s="50" customFormat="1" x14ac:dyDescent="0.25">
      <c r="A119" s="47" t="s">
        <v>287</v>
      </c>
      <c r="B119" s="48" t="s">
        <v>108</v>
      </c>
      <c r="C119" s="1">
        <v>4507385198</v>
      </c>
      <c r="D119" s="1">
        <v>4295095764</v>
      </c>
      <c r="E119" s="49">
        <v>-212289434</v>
      </c>
      <c r="F119" s="72">
        <v>-4.7098134433728065</v>
      </c>
      <c r="G119" s="1">
        <v>4060649689</v>
      </c>
      <c r="H119" s="1">
        <v>-234446075</v>
      </c>
      <c r="I119" s="71">
        <f t="shared" si="14"/>
        <v>-5.4584597848794321</v>
      </c>
      <c r="J119" s="75">
        <v>4722982770</v>
      </c>
      <c r="K119" s="75">
        <v>662333081</v>
      </c>
      <c r="L119" s="71">
        <f t="shared" si="15"/>
        <v>16.31101256516196</v>
      </c>
      <c r="M119" s="75">
        <v>5426667409</v>
      </c>
      <c r="N119" s="75">
        <v>703684639</v>
      </c>
      <c r="O119" s="71">
        <f t="shared" si="16"/>
        <v>14.899157444946598</v>
      </c>
      <c r="P119" s="75">
        <v>5661168757</v>
      </c>
      <c r="Q119" s="75">
        <v>234501348</v>
      </c>
      <c r="R119" s="71">
        <f t="shared" si="17"/>
        <v>4.3212773204247794</v>
      </c>
      <c r="S119" s="75">
        <v>6950116629</v>
      </c>
      <c r="T119" s="75">
        <v>1288947872</v>
      </c>
      <c r="U119" s="71">
        <f t="shared" si="18"/>
        <v>22.768229094146399</v>
      </c>
      <c r="V119" s="75">
        <v>5544587182</v>
      </c>
      <c r="W119" s="75">
        <v>-1405529447</v>
      </c>
      <c r="X119" s="71">
        <f t="shared" si="19"/>
        <v>-20.223105913579914</v>
      </c>
      <c r="Y119" s="75">
        <v>6179735863</v>
      </c>
      <c r="Z119" s="75">
        <v>635148681</v>
      </c>
      <c r="AA119" s="71">
        <f t="shared" si="20"/>
        <v>11.455292524968364</v>
      </c>
      <c r="AB119" s="75">
        <v>7953067342</v>
      </c>
      <c r="AC119" s="75">
        <v>1773331479</v>
      </c>
      <c r="AD119" s="71">
        <f t="shared" si="21"/>
        <v>28.695910607077675</v>
      </c>
      <c r="AE119" s="72">
        <v>9742463954.6838303</v>
      </c>
      <c r="AF119" s="72">
        <v>1789396612.6838303</v>
      </c>
      <c r="AG119" s="71">
        <f t="shared" si="22"/>
        <v>22.499452547497746</v>
      </c>
      <c r="AH119" s="72">
        <v>19431300769.451302</v>
      </c>
      <c r="AI119" s="72">
        <v>9688836814.7674713</v>
      </c>
      <c r="AJ119" s="71">
        <f t="shared" si="23"/>
        <v>99.449552596080409</v>
      </c>
      <c r="AK119" s="72">
        <v>20129779092.155602</v>
      </c>
      <c r="AL119" s="72">
        <v>698478322.70429993</v>
      </c>
      <c r="AM119" s="71">
        <f t="shared" si="24"/>
        <v>3.5946040411376097</v>
      </c>
      <c r="AN119" s="72">
        <v>21899978428.1749</v>
      </c>
      <c r="AO119" s="72">
        <v>1770199336.0192986</v>
      </c>
      <c r="AP119" s="71">
        <f t="shared" si="25"/>
        <v>8.7939332464365183</v>
      </c>
      <c r="AQ119" s="72">
        <v>23741776503.254501</v>
      </c>
      <c r="AR119" s="72">
        <f t="shared" si="26"/>
        <v>1841798075.0796013</v>
      </c>
      <c r="AS119" s="71">
        <f t="shared" si="27"/>
        <v>8.4100451565289198</v>
      </c>
    </row>
    <row r="120" spans="1:45" s="50" customFormat="1" x14ac:dyDescent="0.25">
      <c r="A120" s="47" t="s">
        <v>288</v>
      </c>
      <c r="B120" s="48" t="s">
        <v>107</v>
      </c>
      <c r="C120" s="1">
        <v>12895556866</v>
      </c>
      <c r="D120" s="1">
        <v>13434884524</v>
      </c>
      <c r="E120" s="49">
        <v>539327658</v>
      </c>
      <c r="F120" s="72">
        <v>4.1822750549220054</v>
      </c>
      <c r="G120" s="1">
        <v>16215921932</v>
      </c>
      <c r="H120" s="1">
        <v>2781037408</v>
      </c>
      <c r="I120" s="71">
        <f t="shared" si="14"/>
        <v>20.700121411776713</v>
      </c>
      <c r="J120" s="75">
        <v>19054311233</v>
      </c>
      <c r="K120" s="75">
        <v>2838389301</v>
      </c>
      <c r="L120" s="71">
        <f t="shared" si="15"/>
        <v>17.503718338695318</v>
      </c>
      <c r="M120" s="75">
        <v>19839090768</v>
      </c>
      <c r="N120" s="75">
        <v>784779535</v>
      </c>
      <c r="O120" s="71">
        <f t="shared" si="16"/>
        <v>4.11864551493652</v>
      </c>
      <c r="P120" s="75">
        <v>21506500814</v>
      </c>
      <c r="Q120" s="75">
        <v>1667410046</v>
      </c>
      <c r="R120" s="71">
        <f t="shared" si="17"/>
        <v>8.4046696771481795</v>
      </c>
      <c r="S120" s="75">
        <v>21127091212</v>
      </c>
      <c r="T120" s="75">
        <v>-379409602</v>
      </c>
      <c r="U120" s="71">
        <f t="shared" si="18"/>
        <v>-1.7641624050390257</v>
      </c>
      <c r="V120" s="75">
        <v>22337485080</v>
      </c>
      <c r="W120" s="75">
        <v>1210393868</v>
      </c>
      <c r="X120" s="71">
        <f t="shared" si="19"/>
        <v>5.7291079773088072</v>
      </c>
      <c r="Y120" s="75">
        <v>41450670361</v>
      </c>
      <c r="Z120" s="75">
        <v>19113185281</v>
      </c>
      <c r="AA120" s="71">
        <f t="shared" si="20"/>
        <v>85.565520077786658</v>
      </c>
      <c r="AB120" s="75">
        <v>48528128998</v>
      </c>
      <c r="AC120" s="75">
        <v>7077458637</v>
      </c>
      <c r="AD120" s="71">
        <f t="shared" si="21"/>
        <v>17.074412971759852</v>
      </c>
      <c r="AE120" s="72">
        <v>53135905182.726898</v>
      </c>
      <c r="AF120" s="72">
        <v>4607776184.7268982</v>
      </c>
      <c r="AG120" s="71">
        <f t="shared" si="22"/>
        <v>9.4950625129536714</v>
      </c>
      <c r="AH120" s="72">
        <v>55998298080.567101</v>
      </c>
      <c r="AI120" s="72">
        <v>2862392897.8402023</v>
      </c>
      <c r="AJ120" s="71">
        <f t="shared" si="23"/>
        <v>5.3869278936659422</v>
      </c>
      <c r="AK120" s="72">
        <v>58072772722.388206</v>
      </c>
      <c r="AL120" s="72">
        <v>2074474641.821106</v>
      </c>
      <c r="AM120" s="71">
        <f t="shared" si="24"/>
        <v>3.7045315892216442</v>
      </c>
      <c r="AN120" s="72">
        <v>61085882880.310104</v>
      </c>
      <c r="AO120" s="72">
        <v>3013110157.9218979</v>
      </c>
      <c r="AP120" s="71">
        <f t="shared" si="25"/>
        <v>5.1885074823718274</v>
      </c>
      <c r="AQ120" s="72">
        <v>67128352003.503296</v>
      </c>
      <c r="AR120" s="72">
        <f t="shared" si="26"/>
        <v>6042469123.1931915</v>
      </c>
      <c r="AS120" s="71">
        <f t="shared" si="27"/>
        <v>9.8917603188819072</v>
      </c>
    </row>
    <row r="121" spans="1:45" s="50" customFormat="1" x14ac:dyDescent="0.25">
      <c r="A121" s="47" t="s">
        <v>289</v>
      </c>
      <c r="B121" s="48" t="s">
        <v>106</v>
      </c>
      <c r="C121" s="1">
        <v>1067145718.0000001</v>
      </c>
      <c r="D121" s="1">
        <v>989418472</v>
      </c>
      <c r="E121" s="49">
        <v>-77727246.000000119</v>
      </c>
      <c r="F121" s="72">
        <v>-7.2836581442385651</v>
      </c>
      <c r="G121" s="1">
        <v>1066327844</v>
      </c>
      <c r="H121" s="1">
        <v>76909372</v>
      </c>
      <c r="I121" s="71">
        <f t="shared" si="14"/>
        <v>7.7731894215130435</v>
      </c>
      <c r="J121" s="75">
        <v>1121122036</v>
      </c>
      <c r="K121" s="75">
        <v>54794192</v>
      </c>
      <c r="L121" s="71">
        <f t="shared" si="15"/>
        <v>5.1385877531300777</v>
      </c>
      <c r="M121" s="75">
        <v>1213565674</v>
      </c>
      <c r="N121" s="75">
        <v>92443638</v>
      </c>
      <c r="O121" s="71">
        <f t="shared" si="16"/>
        <v>8.2456356249873952</v>
      </c>
      <c r="P121" s="75">
        <v>1305661743</v>
      </c>
      <c r="Q121" s="75">
        <v>92096069</v>
      </c>
      <c r="R121" s="71">
        <f t="shared" si="17"/>
        <v>7.5888821654327714</v>
      </c>
      <c r="S121" s="75">
        <v>1468868171</v>
      </c>
      <c r="T121" s="75">
        <v>163206428</v>
      </c>
      <c r="U121" s="71">
        <f t="shared" si="18"/>
        <v>12.499901209098994</v>
      </c>
      <c r="V121" s="75">
        <v>1609036036</v>
      </c>
      <c r="W121" s="75">
        <v>140167865</v>
      </c>
      <c r="X121" s="71">
        <f t="shared" si="19"/>
        <v>9.5425762343651463</v>
      </c>
      <c r="Y121" s="75">
        <v>2000695136</v>
      </c>
      <c r="Z121" s="75">
        <v>391659100</v>
      </c>
      <c r="AA121" s="71">
        <f t="shared" si="20"/>
        <v>24.341226127765854</v>
      </c>
      <c r="AB121" s="75">
        <v>2267063390</v>
      </c>
      <c r="AC121" s="75">
        <v>266368254</v>
      </c>
      <c r="AD121" s="71">
        <f t="shared" si="21"/>
        <v>13.313785254286739</v>
      </c>
      <c r="AE121" s="72">
        <v>2410265656.8264599</v>
      </c>
      <c r="AF121" s="72">
        <v>143202266.82645988</v>
      </c>
      <c r="AG121" s="71">
        <f t="shared" si="22"/>
        <v>6.3166414956954462</v>
      </c>
      <c r="AH121" s="72">
        <v>2248124959.9085002</v>
      </c>
      <c r="AI121" s="72">
        <v>-162140696.91795969</v>
      </c>
      <c r="AJ121" s="71">
        <f t="shared" si="23"/>
        <v>-6.7270882136472272</v>
      </c>
      <c r="AK121" s="72">
        <v>2363516404.6832299</v>
      </c>
      <c r="AL121" s="72">
        <v>115391444.77472973</v>
      </c>
      <c r="AM121" s="71">
        <f t="shared" si="24"/>
        <v>5.1327860698377821</v>
      </c>
      <c r="AN121" s="72">
        <v>2617576307.7752204</v>
      </c>
      <c r="AO121" s="72">
        <v>254059903.09199047</v>
      </c>
      <c r="AP121" s="71">
        <f t="shared" si="25"/>
        <v>10.749233751395977</v>
      </c>
      <c r="AQ121" s="72">
        <v>2835875525.1792898</v>
      </c>
      <c r="AR121" s="72">
        <f t="shared" si="26"/>
        <v>218299217.40406942</v>
      </c>
      <c r="AS121" s="71">
        <f t="shared" si="27"/>
        <v>8.3397460756210151</v>
      </c>
    </row>
    <row r="122" spans="1:45" s="50" customFormat="1" ht="30" x14ac:dyDescent="0.25">
      <c r="A122" s="47" t="s">
        <v>290</v>
      </c>
      <c r="B122" s="48" t="s">
        <v>105</v>
      </c>
      <c r="C122" s="1">
        <v>863266949</v>
      </c>
      <c r="D122" s="1">
        <v>918783413</v>
      </c>
      <c r="E122" s="49">
        <v>55516464</v>
      </c>
      <c r="F122" s="72">
        <v>6.430972952724499</v>
      </c>
      <c r="G122" s="1">
        <v>1043699045</v>
      </c>
      <c r="H122" s="1">
        <v>124915632</v>
      </c>
      <c r="I122" s="71">
        <f t="shared" si="14"/>
        <v>13.595764816011105</v>
      </c>
      <c r="J122" s="75">
        <v>1169957255</v>
      </c>
      <c r="K122" s="75">
        <v>126258210</v>
      </c>
      <c r="L122" s="71">
        <f t="shared" si="15"/>
        <v>12.09718554451681</v>
      </c>
      <c r="M122" s="75">
        <v>1306125527</v>
      </c>
      <c r="N122" s="75">
        <v>136168272</v>
      </c>
      <c r="O122" s="71">
        <f t="shared" si="16"/>
        <v>11.638739058035073</v>
      </c>
      <c r="P122" s="75">
        <v>1477068309</v>
      </c>
      <c r="Q122" s="75">
        <v>170942782</v>
      </c>
      <c r="R122" s="71">
        <f t="shared" si="17"/>
        <v>13.087775904099608</v>
      </c>
      <c r="S122" s="75">
        <v>1676605140</v>
      </c>
      <c r="T122" s="75">
        <v>199536831</v>
      </c>
      <c r="U122" s="71">
        <f t="shared" si="18"/>
        <v>13.508977870839962</v>
      </c>
      <c r="V122" s="75">
        <v>1771237547</v>
      </c>
      <c r="W122" s="75">
        <v>94632407</v>
      </c>
      <c r="X122" s="71">
        <f t="shared" si="19"/>
        <v>5.6442870621284147</v>
      </c>
      <c r="Y122" s="75">
        <v>1846959414</v>
      </c>
      <c r="Z122" s="75">
        <v>75721867</v>
      </c>
      <c r="AA122" s="71">
        <f t="shared" si="20"/>
        <v>4.2750825335795568</v>
      </c>
      <c r="AB122" s="75">
        <v>1925224192</v>
      </c>
      <c r="AC122" s="75">
        <v>78264778</v>
      </c>
      <c r="AD122" s="71">
        <f t="shared" si="21"/>
        <v>4.2374931147241766</v>
      </c>
      <c r="AE122" s="72">
        <v>1963518343.8124299</v>
      </c>
      <c r="AF122" s="72">
        <v>38294151.812429905</v>
      </c>
      <c r="AG122" s="71">
        <f t="shared" si="22"/>
        <v>1.9890749332756104</v>
      </c>
      <c r="AH122" s="72">
        <v>1358917975.2851498</v>
      </c>
      <c r="AI122" s="72">
        <v>-604600368.52728009</v>
      </c>
      <c r="AJ122" s="71">
        <f t="shared" si="23"/>
        <v>-30.7916842454025</v>
      </c>
      <c r="AK122" s="72">
        <v>1382262375.3864701</v>
      </c>
      <c r="AL122" s="72">
        <v>23344400.101320267</v>
      </c>
      <c r="AM122" s="71">
        <f t="shared" si="24"/>
        <v>1.7178667532469554</v>
      </c>
      <c r="AN122" s="72">
        <v>1468655339.28549</v>
      </c>
      <c r="AO122" s="72">
        <v>86392963.899019957</v>
      </c>
      <c r="AP122" s="71">
        <f t="shared" si="25"/>
        <v>6.2501132518249385</v>
      </c>
      <c r="AQ122" s="72">
        <v>1562849922.8925099</v>
      </c>
      <c r="AR122" s="72">
        <f t="shared" si="26"/>
        <v>94194583.607019901</v>
      </c>
      <c r="AS122" s="71">
        <f t="shared" si="27"/>
        <v>6.4136616051010416</v>
      </c>
    </row>
    <row r="123" spans="1:45" s="50" customFormat="1" ht="30" x14ac:dyDescent="0.25">
      <c r="A123" s="47" t="s">
        <v>291</v>
      </c>
      <c r="B123" s="48" t="s">
        <v>104</v>
      </c>
      <c r="C123" s="1">
        <v>3617624309</v>
      </c>
      <c r="D123" s="1">
        <v>3853976847</v>
      </c>
      <c r="E123" s="49">
        <v>236352538</v>
      </c>
      <c r="F123" s="72">
        <v>6.5333632741243282</v>
      </c>
      <c r="G123" s="1">
        <v>4215903087</v>
      </c>
      <c r="H123" s="1">
        <v>361926240</v>
      </c>
      <c r="I123" s="71">
        <f t="shared" si="14"/>
        <v>9.3909811700537187</v>
      </c>
      <c r="J123" s="75">
        <v>4675683955</v>
      </c>
      <c r="K123" s="75">
        <v>459780868</v>
      </c>
      <c r="L123" s="71">
        <f t="shared" si="15"/>
        <v>10.905869003909578</v>
      </c>
      <c r="M123" s="75">
        <v>4673648500</v>
      </c>
      <c r="N123" s="75">
        <v>-2035455</v>
      </c>
      <c r="O123" s="71">
        <f t="shared" si="16"/>
        <v>-4.353277551668909E-2</v>
      </c>
      <c r="P123" s="75">
        <v>4917045314</v>
      </c>
      <c r="Q123" s="75">
        <v>243396814</v>
      </c>
      <c r="R123" s="71">
        <f t="shared" si="17"/>
        <v>5.2078545059603858</v>
      </c>
      <c r="S123" s="75">
        <v>5211387247</v>
      </c>
      <c r="T123" s="75">
        <v>294341933</v>
      </c>
      <c r="U123" s="71">
        <f t="shared" si="18"/>
        <v>5.9861545746169629</v>
      </c>
      <c r="V123" s="75">
        <v>5579506721</v>
      </c>
      <c r="W123" s="75">
        <v>368119474</v>
      </c>
      <c r="X123" s="71">
        <f t="shared" si="19"/>
        <v>7.0637520597209997</v>
      </c>
      <c r="Y123" s="75">
        <v>6088443912</v>
      </c>
      <c r="Z123" s="75">
        <v>508937191</v>
      </c>
      <c r="AA123" s="71">
        <f t="shared" si="20"/>
        <v>9.1215445459448166</v>
      </c>
      <c r="AB123" s="75">
        <v>6349284490</v>
      </c>
      <c r="AC123" s="75">
        <v>260840578</v>
      </c>
      <c r="AD123" s="71">
        <f t="shared" si="21"/>
        <v>4.2841911951573879</v>
      </c>
      <c r="AE123" s="72">
        <v>6573402024.2132006</v>
      </c>
      <c r="AF123" s="72">
        <v>224117534.21320057</v>
      </c>
      <c r="AG123" s="71">
        <f t="shared" si="22"/>
        <v>3.5298077218965593</v>
      </c>
      <c r="AH123" s="72">
        <v>5740670375.9204407</v>
      </c>
      <c r="AI123" s="72">
        <v>-832731648.2927599</v>
      </c>
      <c r="AJ123" s="71">
        <f t="shared" si="23"/>
        <v>-12.668198981674687</v>
      </c>
      <c r="AK123" s="72">
        <v>5992290969.6554804</v>
      </c>
      <c r="AL123" s="72">
        <v>251620593.73503971</v>
      </c>
      <c r="AM123" s="71">
        <f t="shared" si="24"/>
        <v>4.3831221313537911</v>
      </c>
      <c r="AN123" s="72">
        <v>6731138685.7193699</v>
      </c>
      <c r="AO123" s="72">
        <v>738847716.0638895</v>
      </c>
      <c r="AP123" s="71">
        <f t="shared" si="25"/>
        <v>12.329970620675129</v>
      </c>
      <c r="AQ123" s="72">
        <v>7316589367.4103003</v>
      </c>
      <c r="AR123" s="72">
        <f t="shared" si="26"/>
        <v>585450681.69093037</v>
      </c>
      <c r="AS123" s="71">
        <f t="shared" si="27"/>
        <v>8.6976469959385803</v>
      </c>
    </row>
    <row r="124" spans="1:45" s="50" customFormat="1" ht="30" x14ac:dyDescent="0.25">
      <c r="A124" s="47" t="s">
        <v>292</v>
      </c>
      <c r="B124" s="48" t="s">
        <v>103</v>
      </c>
      <c r="C124" s="1">
        <v>4451342962</v>
      </c>
      <c r="D124" s="1">
        <v>5326594153</v>
      </c>
      <c r="E124" s="49">
        <v>875251191</v>
      </c>
      <c r="F124" s="72">
        <v>19.662632119605256</v>
      </c>
      <c r="G124" s="1">
        <v>6557922451</v>
      </c>
      <c r="H124" s="1">
        <v>1231328298</v>
      </c>
      <c r="I124" s="71">
        <f t="shared" si="14"/>
        <v>23.116615657802679</v>
      </c>
      <c r="J124" s="75">
        <v>6503697429</v>
      </c>
      <c r="K124" s="75">
        <v>-54225022</v>
      </c>
      <c r="L124" s="71">
        <f t="shared" si="15"/>
        <v>-0.82686281219643532</v>
      </c>
      <c r="M124" s="75">
        <v>6649493259</v>
      </c>
      <c r="N124" s="75">
        <v>145795830</v>
      </c>
      <c r="O124" s="71">
        <f t="shared" si="16"/>
        <v>2.2417375899114877</v>
      </c>
      <c r="P124" s="75">
        <v>6809146739</v>
      </c>
      <c r="Q124" s="75">
        <v>159653480</v>
      </c>
      <c r="R124" s="71">
        <f t="shared" si="17"/>
        <v>2.4009871697202061</v>
      </c>
      <c r="S124" s="75">
        <v>8844935634</v>
      </c>
      <c r="T124" s="75">
        <v>2035788895</v>
      </c>
      <c r="U124" s="71">
        <f t="shared" si="18"/>
        <v>29.897856119619746</v>
      </c>
      <c r="V124" s="75">
        <v>10031949351</v>
      </c>
      <c r="W124" s="75">
        <v>1187013717</v>
      </c>
      <c r="X124" s="71">
        <f t="shared" si="19"/>
        <v>13.420264048469841</v>
      </c>
      <c r="Y124" s="75">
        <v>10922944596</v>
      </c>
      <c r="Z124" s="75">
        <v>890995245</v>
      </c>
      <c r="AA124" s="71">
        <f t="shared" si="20"/>
        <v>8.8815763898487408</v>
      </c>
      <c r="AB124" s="75">
        <v>9731077131</v>
      </c>
      <c r="AC124" s="75">
        <v>-1191867465</v>
      </c>
      <c r="AD124" s="71">
        <f t="shared" si="21"/>
        <v>-10.911594895724948</v>
      </c>
      <c r="AE124" s="72">
        <v>4869088084.5082693</v>
      </c>
      <c r="AF124" s="72">
        <v>-4861989046.4917307</v>
      </c>
      <c r="AG124" s="71">
        <f t="shared" si="22"/>
        <v>-49.963523883733671</v>
      </c>
      <c r="AH124" s="72">
        <v>4087765615.1866698</v>
      </c>
      <c r="AI124" s="72">
        <v>-781322469.32159948</v>
      </c>
      <c r="AJ124" s="71">
        <f t="shared" si="23"/>
        <v>-16.046587282072256</v>
      </c>
      <c r="AK124" s="72">
        <v>4116472568.72263</v>
      </c>
      <c r="AL124" s="72">
        <v>28706953.535960197</v>
      </c>
      <c r="AM124" s="71">
        <f t="shared" si="24"/>
        <v>0.70226515505951481</v>
      </c>
      <c r="AN124" s="72">
        <v>4531649742.2814407</v>
      </c>
      <c r="AO124" s="72">
        <v>415177173.55881071</v>
      </c>
      <c r="AP124" s="71">
        <f t="shared" si="25"/>
        <v>10.085751007145495</v>
      </c>
      <c r="AQ124" s="72">
        <v>4902721652.5080194</v>
      </c>
      <c r="AR124" s="72">
        <f t="shared" si="26"/>
        <v>371071910.22657871</v>
      </c>
      <c r="AS124" s="71">
        <f t="shared" si="27"/>
        <v>8.1884508143774593</v>
      </c>
    </row>
    <row r="125" spans="1:45" s="50" customFormat="1" ht="30" x14ac:dyDescent="0.25">
      <c r="A125" s="47" t="s">
        <v>293</v>
      </c>
      <c r="B125" s="48" t="s">
        <v>102</v>
      </c>
      <c r="C125" s="1">
        <v>76356620</v>
      </c>
      <c r="D125" s="1">
        <v>82825946</v>
      </c>
      <c r="E125" s="49">
        <v>6469326</v>
      </c>
      <c r="F125" s="72">
        <v>8.4725148913087036</v>
      </c>
      <c r="G125" s="1">
        <v>91022922</v>
      </c>
      <c r="H125" s="1">
        <v>8196976</v>
      </c>
      <c r="I125" s="71">
        <f t="shared" si="14"/>
        <v>9.8966282860204213</v>
      </c>
      <c r="J125" s="75">
        <v>106042755</v>
      </c>
      <c r="K125" s="75">
        <v>15019833</v>
      </c>
      <c r="L125" s="71">
        <f t="shared" si="15"/>
        <v>16.501154511387803</v>
      </c>
      <c r="M125" s="75">
        <v>115378554</v>
      </c>
      <c r="N125" s="75">
        <v>9335799</v>
      </c>
      <c r="O125" s="71">
        <f t="shared" si="16"/>
        <v>8.8038065401073364</v>
      </c>
      <c r="P125" s="75">
        <v>127242099</v>
      </c>
      <c r="Q125" s="75">
        <v>11863545</v>
      </c>
      <c r="R125" s="71">
        <f t="shared" si="17"/>
        <v>10.282279148688239</v>
      </c>
      <c r="S125" s="75">
        <v>135181363</v>
      </c>
      <c r="T125" s="75">
        <v>7939264</v>
      </c>
      <c r="U125" s="71">
        <f t="shared" si="18"/>
        <v>6.2394946817090782</v>
      </c>
      <c r="V125" s="75">
        <v>163224106</v>
      </c>
      <c r="W125" s="75">
        <v>28042743</v>
      </c>
      <c r="X125" s="71">
        <f t="shared" si="19"/>
        <v>20.744533401397945</v>
      </c>
      <c r="Y125" s="75">
        <v>173890954</v>
      </c>
      <c r="Z125" s="75">
        <v>10666848</v>
      </c>
      <c r="AA125" s="71">
        <f t="shared" si="20"/>
        <v>6.5350935357550686</v>
      </c>
      <c r="AB125" s="75">
        <v>177598669</v>
      </c>
      <c r="AC125" s="75">
        <v>3707715</v>
      </c>
      <c r="AD125" s="71">
        <f t="shared" si="21"/>
        <v>2.132206946199168</v>
      </c>
      <c r="AE125" s="72">
        <v>187362843.85273999</v>
      </c>
      <c r="AF125" s="72">
        <v>9764174.8527399898</v>
      </c>
      <c r="AG125" s="71">
        <f t="shared" si="22"/>
        <v>5.497887404066069</v>
      </c>
      <c r="AH125" s="72">
        <v>144154897.87522</v>
      </c>
      <c r="AI125" s="72">
        <v>-43207945.977519989</v>
      </c>
      <c r="AJ125" s="71">
        <f t="shared" si="23"/>
        <v>-23.061107041842181</v>
      </c>
      <c r="AK125" s="72">
        <v>156201318.26798999</v>
      </c>
      <c r="AL125" s="72">
        <v>12046420.392769992</v>
      </c>
      <c r="AM125" s="71">
        <f t="shared" si="24"/>
        <v>8.3565807130586265</v>
      </c>
      <c r="AN125" s="72">
        <v>162093565.56415999</v>
      </c>
      <c r="AO125" s="72">
        <v>5892247.2961699963</v>
      </c>
      <c r="AP125" s="71">
        <f t="shared" si="25"/>
        <v>3.7722135520398372</v>
      </c>
      <c r="AQ125" s="72">
        <v>166200487.45027</v>
      </c>
      <c r="AR125" s="72">
        <f t="shared" si="26"/>
        <v>4106921.8861100078</v>
      </c>
      <c r="AS125" s="71">
        <f t="shared" si="27"/>
        <v>2.5336736050046373</v>
      </c>
    </row>
    <row r="126" spans="1:45" s="50" customFormat="1" x14ac:dyDescent="0.25">
      <c r="A126" s="47" t="s">
        <v>510</v>
      </c>
      <c r="B126" s="48" t="s">
        <v>76</v>
      </c>
      <c r="C126" s="1">
        <v>0</v>
      </c>
      <c r="D126" s="1">
        <v>0</v>
      </c>
      <c r="E126" s="49">
        <v>0</v>
      </c>
      <c r="F126" s="72">
        <v>0</v>
      </c>
      <c r="G126" s="1">
        <v>0</v>
      </c>
      <c r="H126" s="1">
        <v>0</v>
      </c>
      <c r="I126" s="71">
        <f t="shared" si="14"/>
        <v>0</v>
      </c>
      <c r="J126" s="75">
        <v>0</v>
      </c>
      <c r="K126" s="75">
        <v>0</v>
      </c>
      <c r="L126" s="71">
        <f t="shared" si="15"/>
        <v>0</v>
      </c>
      <c r="M126" s="75">
        <v>0</v>
      </c>
      <c r="N126" s="75">
        <v>0</v>
      </c>
      <c r="O126" s="71">
        <f t="shared" si="16"/>
        <v>0</v>
      </c>
      <c r="P126" s="75">
        <v>0</v>
      </c>
      <c r="Q126" s="75">
        <v>0</v>
      </c>
      <c r="R126" s="71">
        <f t="shared" si="17"/>
        <v>0</v>
      </c>
      <c r="S126" s="75">
        <v>0</v>
      </c>
      <c r="T126" s="75">
        <v>0</v>
      </c>
      <c r="U126" s="71">
        <f t="shared" si="18"/>
        <v>0</v>
      </c>
      <c r="V126" s="75">
        <v>0</v>
      </c>
      <c r="W126" s="75">
        <v>0</v>
      </c>
      <c r="X126" s="71">
        <f t="shared" si="19"/>
        <v>0</v>
      </c>
      <c r="Y126" s="75">
        <v>0</v>
      </c>
      <c r="Z126" s="75">
        <v>0</v>
      </c>
      <c r="AA126" s="71">
        <f t="shared" si="20"/>
        <v>0</v>
      </c>
      <c r="AB126" s="75">
        <v>0</v>
      </c>
      <c r="AC126" s="75">
        <v>0</v>
      </c>
      <c r="AD126" s="71">
        <f t="shared" si="21"/>
        <v>0</v>
      </c>
      <c r="AE126" s="72">
        <v>0</v>
      </c>
      <c r="AF126" s="72">
        <v>0</v>
      </c>
      <c r="AG126" s="71">
        <f t="shared" si="22"/>
        <v>0</v>
      </c>
      <c r="AH126" s="72">
        <v>145933250.67020002</v>
      </c>
      <c r="AI126" s="72">
        <v>145933250.67020002</v>
      </c>
      <c r="AJ126" s="71">
        <f t="shared" si="23"/>
        <v>0</v>
      </c>
      <c r="AK126" s="72">
        <v>156986653.92945999</v>
      </c>
      <c r="AL126" s="72">
        <v>11053403.259259969</v>
      </c>
      <c r="AM126" s="71">
        <f t="shared" si="24"/>
        <v>7.5742870171788104</v>
      </c>
      <c r="AN126" s="72">
        <v>162213149.25665</v>
      </c>
      <c r="AO126" s="72">
        <v>5226495.3271900117</v>
      </c>
      <c r="AP126" s="71">
        <f t="shared" si="25"/>
        <v>3.3292609252876186</v>
      </c>
      <c r="AQ126" s="72">
        <v>158867714.22829998</v>
      </c>
      <c r="AR126" s="72">
        <f t="shared" si="26"/>
        <v>-3345435.0283500254</v>
      </c>
      <c r="AS126" s="71">
        <f t="shared" si="27"/>
        <v>-2.0623698163069095</v>
      </c>
    </row>
    <row r="127" spans="1:45" s="50" customFormat="1" x14ac:dyDescent="0.25">
      <c r="A127" s="47" t="s">
        <v>294</v>
      </c>
      <c r="B127" s="48" t="s">
        <v>101</v>
      </c>
      <c r="C127" s="1">
        <v>150158173</v>
      </c>
      <c r="D127" s="1">
        <v>154925326</v>
      </c>
      <c r="E127" s="49">
        <v>4767153</v>
      </c>
      <c r="F127" s="72">
        <v>3.1747542639587123</v>
      </c>
      <c r="G127" s="1">
        <v>157253301</v>
      </c>
      <c r="H127" s="1">
        <v>2327975</v>
      </c>
      <c r="I127" s="71">
        <f t="shared" si="14"/>
        <v>1.5026432798986011</v>
      </c>
      <c r="J127" s="75">
        <v>319214564</v>
      </c>
      <c r="K127" s="75">
        <v>161961263</v>
      </c>
      <c r="L127" s="71">
        <f t="shared" si="15"/>
        <v>102.99387165169907</v>
      </c>
      <c r="M127" s="75">
        <v>143580594</v>
      </c>
      <c r="N127" s="75">
        <v>-175633970</v>
      </c>
      <c r="O127" s="71">
        <f t="shared" si="16"/>
        <v>-55.02066315495555</v>
      </c>
      <c r="P127" s="75">
        <v>208768664</v>
      </c>
      <c r="Q127" s="75">
        <v>65188070</v>
      </c>
      <c r="R127" s="71">
        <f t="shared" si="17"/>
        <v>45.401727478575552</v>
      </c>
      <c r="S127" s="75">
        <v>252947175</v>
      </c>
      <c r="T127" s="75">
        <v>44178511</v>
      </c>
      <c r="U127" s="71">
        <f t="shared" si="18"/>
        <v>21.161466550363134</v>
      </c>
      <c r="V127" s="75">
        <v>321404163</v>
      </c>
      <c r="W127" s="75">
        <v>68456988</v>
      </c>
      <c r="X127" s="71">
        <f t="shared" si="19"/>
        <v>27.063748784701787</v>
      </c>
      <c r="Y127" s="75">
        <v>463379109</v>
      </c>
      <c r="Z127" s="75">
        <v>141974946</v>
      </c>
      <c r="AA127" s="71">
        <f t="shared" si="20"/>
        <v>44.173337605462194</v>
      </c>
      <c r="AB127" s="75">
        <v>600190595</v>
      </c>
      <c r="AC127" s="75">
        <v>136811486</v>
      </c>
      <c r="AD127" s="71">
        <f t="shared" si="21"/>
        <v>29.524741910624204</v>
      </c>
      <c r="AE127" s="72">
        <v>590202018.29794991</v>
      </c>
      <c r="AF127" s="72">
        <v>-9988576.7020500898</v>
      </c>
      <c r="AG127" s="71">
        <f t="shared" si="22"/>
        <v>-1.6642341258363254</v>
      </c>
      <c r="AH127" s="72">
        <v>0</v>
      </c>
      <c r="AI127" s="72">
        <v>-590202018.29794991</v>
      </c>
      <c r="AJ127" s="71">
        <f t="shared" si="23"/>
        <v>-100</v>
      </c>
      <c r="AK127" s="72">
        <v>0</v>
      </c>
      <c r="AL127" s="72">
        <v>0</v>
      </c>
      <c r="AM127" s="71">
        <f t="shared" si="24"/>
        <v>0</v>
      </c>
      <c r="AN127" s="51">
        <v>0</v>
      </c>
      <c r="AO127" s="72">
        <v>0</v>
      </c>
      <c r="AP127" s="71">
        <f t="shared" si="25"/>
        <v>0</v>
      </c>
      <c r="AQ127" s="51">
        <v>0</v>
      </c>
      <c r="AR127" s="72">
        <f t="shared" si="26"/>
        <v>0</v>
      </c>
      <c r="AS127" s="71">
        <f t="shared" si="27"/>
        <v>0</v>
      </c>
    </row>
    <row r="128" spans="1:45" s="50" customFormat="1" ht="30" x14ac:dyDescent="0.25">
      <c r="A128" s="47" t="s">
        <v>511</v>
      </c>
      <c r="B128" s="48" t="s">
        <v>512</v>
      </c>
      <c r="C128" s="1">
        <v>0</v>
      </c>
      <c r="D128" s="1">
        <v>0</v>
      </c>
      <c r="E128" s="49">
        <v>0</v>
      </c>
      <c r="F128" s="72">
        <v>0</v>
      </c>
      <c r="G128" s="1">
        <v>0</v>
      </c>
      <c r="H128" s="1">
        <v>0</v>
      </c>
      <c r="I128" s="71">
        <f t="shared" si="14"/>
        <v>0</v>
      </c>
      <c r="J128" s="75">
        <v>0</v>
      </c>
      <c r="K128" s="75">
        <v>0</v>
      </c>
      <c r="L128" s="71">
        <f t="shared" si="15"/>
        <v>0</v>
      </c>
      <c r="M128" s="75">
        <v>0</v>
      </c>
      <c r="N128" s="75">
        <v>0</v>
      </c>
      <c r="O128" s="71">
        <f t="shared" si="16"/>
        <v>0</v>
      </c>
      <c r="P128" s="75">
        <v>0</v>
      </c>
      <c r="Q128" s="75">
        <v>0</v>
      </c>
      <c r="R128" s="71">
        <f t="shared" si="17"/>
        <v>0</v>
      </c>
      <c r="S128" s="75">
        <v>0</v>
      </c>
      <c r="T128" s="75">
        <v>0</v>
      </c>
      <c r="U128" s="71">
        <f t="shared" si="18"/>
        <v>0</v>
      </c>
      <c r="V128" s="75">
        <v>0</v>
      </c>
      <c r="W128" s="75">
        <v>0</v>
      </c>
      <c r="X128" s="71">
        <f t="shared" si="19"/>
        <v>0</v>
      </c>
      <c r="Y128" s="75">
        <v>0</v>
      </c>
      <c r="Z128" s="75">
        <v>0</v>
      </c>
      <c r="AA128" s="71">
        <f t="shared" si="20"/>
        <v>0</v>
      </c>
      <c r="AB128" s="75">
        <v>0</v>
      </c>
      <c r="AC128" s="75">
        <v>0</v>
      </c>
      <c r="AD128" s="71">
        <f t="shared" si="21"/>
        <v>0</v>
      </c>
      <c r="AE128" s="72">
        <v>0</v>
      </c>
      <c r="AF128" s="72">
        <v>0</v>
      </c>
      <c r="AG128" s="71">
        <f t="shared" si="22"/>
        <v>0</v>
      </c>
      <c r="AH128" s="72">
        <v>1796375107.8652999</v>
      </c>
      <c r="AI128" s="72">
        <v>1796375107.8652999</v>
      </c>
      <c r="AJ128" s="71">
        <f t="shared" si="23"/>
        <v>0</v>
      </c>
      <c r="AK128" s="72">
        <v>3627693620.2500601</v>
      </c>
      <c r="AL128" s="72">
        <v>1831318512.3847601</v>
      </c>
      <c r="AM128" s="71">
        <f t="shared" si="24"/>
        <v>101.94521758659776</v>
      </c>
      <c r="AN128" s="72">
        <v>3712498958.6901097</v>
      </c>
      <c r="AO128" s="72">
        <v>84805338.440049648</v>
      </c>
      <c r="AP128" s="71">
        <f t="shared" si="25"/>
        <v>2.3377205276283486</v>
      </c>
      <c r="AQ128" s="72">
        <v>4152151414.8291097</v>
      </c>
      <c r="AR128" s="72">
        <f t="shared" si="26"/>
        <v>439652456.13899994</v>
      </c>
      <c r="AS128" s="71">
        <f t="shared" si="27"/>
        <v>11.842493722722109</v>
      </c>
    </row>
    <row r="129" spans="1:45" s="50" customFormat="1" x14ac:dyDescent="0.25">
      <c r="A129" s="47" t="s">
        <v>295</v>
      </c>
      <c r="B129" s="48" t="s">
        <v>100</v>
      </c>
      <c r="C129" s="1">
        <v>-23794127251</v>
      </c>
      <c r="D129" s="1">
        <v>-25535293015</v>
      </c>
      <c r="E129" s="49">
        <v>-1741165764</v>
      </c>
      <c r="F129" s="72">
        <v>7.3176281930106253</v>
      </c>
      <c r="G129" s="1">
        <v>-34225120152</v>
      </c>
      <c r="H129" s="1">
        <v>-8689827137</v>
      </c>
      <c r="I129" s="71">
        <f t="shared" si="14"/>
        <v>34.030653699158265</v>
      </c>
      <c r="J129" s="75">
        <v>-37560158066</v>
      </c>
      <c r="K129" s="75">
        <v>-3335037914</v>
      </c>
      <c r="L129" s="71">
        <f t="shared" si="15"/>
        <v>9.7444155029653334</v>
      </c>
      <c r="M129" s="75">
        <v>-40902485081</v>
      </c>
      <c r="N129" s="75">
        <v>-3342327015</v>
      </c>
      <c r="O129" s="71">
        <f t="shared" si="16"/>
        <v>8.8985967767412646</v>
      </c>
      <c r="P129" s="75">
        <v>-43814985925</v>
      </c>
      <c r="Q129" s="75">
        <v>-2912500844</v>
      </c>
      <c r="R129" s="71">
        <f t="shared" si="17"/>
        <v>7.1205963115256123</v>
      </c>
      <c r="S129" s="75">
        <v>-43799559695</v>
      </c>
      <c r="T129" s="75">
        <v>15426230</v>
      </c>
      <c r="U129" s="71">
        <f t="shared" si="18"/>
        <v>-3.5207657093410331E-2</v>
      </c>
      <c r="V129" s="75">
        <v>-44874726049</v>
      </c>
      <c r="W129" s="75">
        <v>-1075166354</v>
      </c>
      <c r="X129" s="71">
        <f t="shared" si="19"/>
        <v>2.4547423798023638</v>
      </c>
      <c r="Y129" s="75">
        <v>-37114519158</v>
      </c>
      <c r="Z129" s="75">
        <v>7760206891</v>
      </c>
      <c r="AA129" s="71">
        <f t="shared" si="20"/>
        <v>-17.293045716928518</v>
      </c>
      <c r="AB129" s="75">
        <v>-39113740656</v>
      </c>
      <c r="AC129" s="75">
        <v>-1999221498</v>
      </c>
      <c r="AD129" s="71">
        <f t="shared" si="21"/>
        <v>5.3866291234681656</v>
      </c>
      <c r="AE129" s="72">
        <v>-44325935896.030403</v>
      </c>
      <c r="AF129" s="72">
        <v>-5212195240.0304031</v>
      </c>
      <c r="AG129" s="71">
        <f t="shared" si="22"/>
        <v>13.325739631683268</v>
      </c>
      <c r="AH129" s="72">
        <v>48219124173.369598</v>
      </c>
      <c r="AI129" s="72">
        <v>92545060069.399994</v>
      </c>
      <c r="AJ129" s="71">
        <f t="shared" si="23"/>
        <v>-208.78309323568698</v>
      </c>
      <c r="AK129" s="72">
        <v>53200514541.964104</v>
      </c>
      <c r="AL129" s="72">
        <v>4981390368.5945053</v>
      </c>
      <c r="AM129" s="71">
        <f t="shared" si="24"/>
        <v>10.330735893676025</v>
      </c>
      <c r="AN129" s="72">
        <v>60295088348.6688</v>
      </c>
      <c r="AO129" s="72">
        <v>7094573806.7046967</v>
      </c>
      <c r="AP129" s="71">
        <f t="shared" si="25"/>
        <v>13.33553607100653</v>
      </c>
      <c r="AQ129" s="72">
        <v>69597496696.977997</v>
      </c>
      <c r="AR129" s="72">
        <f t="shared" si="26"/>
        <v>9302408348.3091965</v>
      </c>
      <c r="AS129" s="71">
        <f t="shared" si="27"/>
        <v>15.428136193309975</v>
      </c>
    </row>
    <row r="130" spans="1:45" s="50" customFormat="1" x14ac:dyDescent="0.25">
      <c r="A130" s="47" t="s">
        <v>296</v>
      </c>
      <c r="B130" s="48" t="s">
        <v>99</v>
      </c>
      <c r="C130" s="1">
        <v>-14575650</v>
      </c>
      <c r="D130" s="1">
        <v>-16850878</v>
      </c>
      <c r="E130" s="49">
        <v>-2275228</v>
      </c>
      <c r="F130" s="72">
        <v>15.609787556644129</v>
      </c>
      <c r="G130" s="1">
        <v>-18707676</v>
      </c>
      <c r="H130" s="1">
        <v>-1856798</v>
      </c>
      <c r="I130" s="71">
        <f t="shared" si="14"/>
        <v>11.018998535269201</v>
      </c>
      <c r="J130" s="75">
        <v>-23177060</v>
      </c>
      <c r="K130" s="75">
        <v>-4469384</v>
      </c>
      <c r="L130" s="71">
        <f t="shared" si="15"/>
        <v>23.890642536250894</v>
      </c>
      <c r="M130" s="75">
        <v>-29463191</v>
      </c>
      <c r="N130" s="75">
        <v>-6286131</v>
      </c>
      <c r="O130" s="71">
        <f t="shared" si="16"/>
        <v>27.122210496068096</v>
      </c>
      <c r="P130" s="75">
        <v>-39298806</v>
      </c>
      <c r="Q130" s="75">
        <v>-9835615</v>
      </c>
      <c r="R130" s="71">
        <f t="shared" si="17"/>
        <v>33.382721511733067</v>
      </c>
      <c r="S130" s="75">
        <v>-45241807</v>
      </c>
      <c r="T130" s="75">
        <v>-5943001</v>
      </c>
      <c r="U130" s="71">
        <f t="shared" si="18"/>
        <v>15.12259939907589</v>
      </c>
      <c r="V130" s="75">
        <v>-54193111</v>
      </c>
      <c r="W130" s="75">
        <v>-8951304</v>
      </c>
      <c r="X130" s="71">
        <f t="shared" si="19"/>
        <v>19.785469665258951</v>
      </c>
      <c r="Y130" s="75">
        <v>-62100011</v>
      </c>
      <c r="Z130" s="75">
        <v>-7906900</v>
      </c>
      <c r="AA130" s="71">
        <f t="shared" si="20"/>
        <v>14.590230850559585</v>
      </c>
      <c r="AB130" s="75">
        <v>-70697366</v>
      </c>
      <c r="AC130" s="75">
        <v>-8597355</v>
      </c>
      <c r="AD130" s="71">
        <f t="shared" si="21"/>
        <v>13.844369528372546</v>
      </c>
      <c r="AE130" s="72">
        <v>-74308927.994169995</v>
      </c>
      <c r="AF130" s="72">
        <v>-3611561.9941699952</v>
      </c>
      <c r="AG130" s="71">
        <f t="shared" si="22"/>
        <v>5.1084816853997008</v>
      </c>
      <c r="AH130" s="72">
        <v>0</v>
      </c>
      <c r="AI130" s="72">
        <v>74308927.994169995</v>
      </c>
      <c r="AJ130" s="71">
        <f t="shared" si="23"/>
        <v>-100</v>
      </c>
      <c r="AK130" s="72">
        <v>0</v>
      </c>
      <c r="AL130" s="72">
        <v>0</v>
      </c>
      <c r="AM130" s="71">
        <f t="shared" si="24"/>
        <v>0</v>
      </c>
      <c r="AN130" s="51">
        <v>0</v>
      </c>
      <c r="AO130" s="72">
        <v>0</v>
      </c>
      <c r="AP130" s="71">
        <f t="shared" si="25"/>
        <v>0</v>
      </c>
      <c r="AQ130" s="51">
        <v>0</v>
      </c>
      <c r="AR130" s="72">
        <f t="shared" si="26"/>
        <v>0</v>
      </c>
      <c r="AS130" s="71">
        <f t="shared" si="27"/>
        <v>0</v>
      </c>
    </row>
    <row r="131" spans="1:45" s="50" customFormat="1" x14ac:dyDescent="0.25">
      <c r="A131" s="47" t="s">
        <v>297</v>
      </c>
      <c r="B131" s="48" t="s">
        <v>98</v>
      </c>
      <c r="C131" s="1">
        <v>675160432</v>
      </c>
      <c r="D131" s="1">
        <v>808899308</v>
      </c>
      <c r="E131" s="49">
        <v>133738876</v>
      </c>
      <c r="F131" s="72">
        <v>19.808458799019192</v>
      </c>
      <c r="G131" s="1">
        <v>1023036481</v>
      </c>
      <c r="H131" s="1">
        <v>214137173</v>
      </c>
      <c r="I131" s="71">
        <f t="shared" si="14"/>
        <v>26.472661168353973</v>
      </c>
      <c r="J131" s="75">
        <v>1210942169</v>
      </c>
      <c r="K131" s="75">
        <v>187905688</v>
      </c>
      <c r="L131" s="71">
        <f t="shared" si="15"/>
        <v>18.367447445894161</v>
      </c>
      <c r="M131" s="75">
        <v>1444935449</v>
      </c>
      <c r="N131" s="75">
        <v>233993280</v>
      </c>
      <c r="O131" s="71">
        <f t="shared" si="16"/>
        <v>19.323241521371116</v>
      </c>
      <c r="P131" s="75">
        <v>1523500357</v>
      </c>
      <c r="Q131" s="75">
        <v>78564908</v>
      </c>
      <c r="R131" s="71">
        <f t="shared" si="17"/>
        <v>5.4372607478328945</v>
      </c>
      <c r="S131" s="75">
        <v>1596909077</v>
      </c>
      <c r="T131" s="75">
        <v>73408720</v>
      </c>
      <c r="U131" s="71">
        <f t="shared" si="18"/>
        <v>4.8184248636838358</v>
      </c>
      <c r="V131" s="75">
        <v>1650401179</v>
      </c>
      <c r="W131" s="75">
        <v>53492102</v>
      </c>
      <c r="X131" s="71">
        <f t="shared" si="19"/>
        <v>3.3497274685476661</v>
      </c>
      <c r="Y131" s="75">
        <v>164081966</v>
      </c>
      <c r="Z131" s="75">
        <v>-1486319213</v>
      </c>
      <c r="AA131" s="71">
        <f t="shared" si="20"/>
        <v>-90.058055696529522</v>
      </c>
      <c r="AB131" s="75">
        <v>14569071</v>
      </c>
      <c r="AC131" s="75">
        <v>-149512895</v>
      </c>
      <c r="AD131" s="71">
        <f t="shared" si="21"/>
        <v>-91.120857852227346</v>
      </c>
      <c r="AE131" s="72">
        <v>5726109.9340000004</v>
      </c>
      <c r="AF131" s="72">
        <v>-8842961.0659999996</v>
      </c>
      <c r="AG131" s="71">
        <f t="shared" si="22"/>
        <v>-60.696808094352747</v>
      </c>
      <c r="AH131" s="72">
        <v>0</v>
      </c>
      <c r="AI131" s="72">
        <v>-5726109.9340000004</v>
      </c>
      <c r="AJ131" s="71">
        <f t="shared" si="23"/>
        <v>-100</v>
      </c>
      <c r="AK131" s="72">
        <v>0</v>
      </c>
      <c r="AL131" s="72">
        <v>0</v>
      </c>
      <c r="AM131" s="71">
        <f t="shared" si="24"/>
        <v>0</v>
      </c>
      <c r="AN131" s="51">
        <v>0</v>
      </c>
      <c r="AO131" s="72">
        <v>0</v>
      </c>
      <c r="AP131" s="71">
        <f t="shared" si="25"/>
        <v>0</v>
      </c>
      <c r="AQ131" s="51">
        <v>0</v>
      </c>
      <c r="AR131" s="72">
        <f t="shared" si="26"/>
        <v>0</v>
      </c>
      <c r="AS131" s="71">
        <f t="shared" si="27"/>
        <v>0</v>
      </c>
    </row>
    <row r="132" spans="1:45" s="50" customFormat="1" ht="30" x14ac:dyDescent="0.25">
      <c r="A132" s="47" t="s">
        <v>298</v>
      </c>
      <c r="B132" s="48" t="s">
        <v>97</v>
      </c>
      <c r="C132" s="1">
        <v>-727811621</v>
      </c>
      <c r="D132" s="1">
        <v>-1968480490</v>
      </c>
      <c r="E132" s="49">
        <v>-1240668869</v>
      </c>
      <c r="F132" s="72">
        <v>170.46565803598236</v>
      </c>
      <c r="G132" s="1">
        <v>-1349650951</v>
      </c>
      <c r="H132" s="1">
        <v>618829539</v>
      </c>
      <c r="I132" s="71">
        <f t="shared" si="14"/>
        <v>-31.43691502880986</v>
      </c>
      <c r="J132" s="75">
        <v>-2115475166</v>
      </c>
      <c r="K132" s="75">
        <v>-765824215</v>
      </c>
      <c r="L132" s="71">
        <f t="shared" si="15"/>
        <v>56.742390647935757</v>
      </c>
      <c r="M132" s="75">
        <v>-2230328964</v>
      </c>
      <c r="N132" s="75">
        <v>-114853798</v>
      </c>
      <c r="O132" s="71">
        <f t="shared" si="16"/>
        <v>5.4292198672872534</v>
      </c>
      <c r="P132" s="75">
        <v>-1696726938</v>
      </c>
      <c r="Q132" s="75">
        <v>533602026</v>
      </c>
      <c r="R132" s="71">
        <f t="shared" si="17"/>
        <v>-23.924812644813052</v>
      </c>
      <c r="S132" s="75">
        <v>-1702170698</v>
      </c>
      <c r="T132" s="75">
        <v>-5443760</v>
      </c>
      <c r="U132" s="71">
        <f t="shared" si="18"/>
        <v>0.3208388974136745</v>
      </c>
      <c r="V132" s="75">
        <v>-1786222651</v>
      </c>
      <c r="W132" s="75">
        <v>-84051953</v>
      </c>
      <c r="X132" s="71">
        <f t="shared" si="19"/>
        <v>4.9379273828857793</v>
      </c>
      <c r="Y132" s="75">
        <v>-7099693846</v>
      </c>
      <c r="Z132" s="75">
        <v>-5313471195</v>
      </c>
      <c r="AA132" s="71">
        <f t="shared" si="20"/>
        <v>297.46970188880442</v>
      </c>
      <c r="AB132" s="75">
        <v>-8194735964</v>
      </c>
      <c r="AC132" s="75">
        <v>-1095042118</v>
      </c>
      <c r="AD132" s="71">
        <f t="shared" si="21"/>
        <v>15.423793500855698</v>
      </c>
      <c r="AE132" s="72">
        <v>-7166635985.3497601</v>
      </c>
      <c r="AF132" s="72">
        <v>1028099978.6502399</v>
      </c>
      <c r="AG132" s="71">
        <f t="shared" si="22"/>
        <v>-12.545858501930374</v>
      </c>
      <c r="AH132" s="72">
        <v>7342138008.8811903</v>
      </c>
      <c r="AI132" s="72">
        <v>14508773994.230949</v>
      </c>
      <c r="AJ132" s="71">
        <f t="shared" si="23"/>
        <v>-202.44887592854158</v>
      </c>
      <c r="AK132" s="72">
        <v>6909803118.7768402</v>
      </c>
      <c r="AL132" s="72">
        <v>-432334890.10435009</v>
      </c>
      <c r="AM132" s="71">
        <f t="shared" si="24"/>
        <v>-5.8884059327322582</v>
      </c>
      <c r="AN132" s="72">
        <v>6761530025.29286</v>
      </c>
      <c r="AO132" s="72">
        <v>-148273093.48398018</v>
      </c>
      <c r="AP132" s="71">
        <f t="shared" si="25"/>
        <v>-2.145836732758128</v>
      </c>
      <c r="AQ132" s="72">
        <v>7563115962.2691603</v>
      </c>
      <c r="AR132" s="72">
        <f t="shared" si="26"/>
        <v>801585936.97630024</v>
      </c>
      <c r="AS132" s="71">
        <f t="shared" si="27"/>
        <v>11.85509690821171</v>
      </c>
    </row>
    <row r="133" spans="1:45" s="50" customFormat="1" ht="30" x14ac:dyDescent="0.25">
      <c r="A133" s="47" t="s">
        <v>513</v>
      </c>
      <c r="B133" s="48" t="s">
        <v>514</v>
      </c>
      <c r="C133" s="1">
        <v>0</v>
      </c>
      <c r="D133" s="1">
        <v>0</v>
      </c>
      <c r="E133" s="49">
        <v>0</v>
      </c>
      <c r="F133" s="72">
        <v>0</v>
      </c>
      <c r="G133" s="1">
        <v>0</v>
      </c>
      <c r="H133" s="1">
        <v>0</v>
      </c>
      <c r="I133" s="71">
        <f t="shared" ref="I133:I196" si="28">IFERROR(H133/D133*100,0)</f>
        <v>0</v>
      </c>
      <c r="J133" s="75">
        <v>0</v>
      </c>
      <c r="K133" s="75">
        <v>0</v>
      </c>
      <c r="L133" s="71">
        <f t="shared" ref="L133:L196" si="29">IFERROR(K133/G133*100,0)</f>
        <v>0</v>
      </c>
      <c r="M133" s="75">
        <v>0</v>
      </c>
      <c r="N133" s="75">
        <v>0</v>
      </c>
      <c r="O133" s="71">
        <f t="shared" ref="O133:O196" si="30">IFERROR(N133/J133*100,0)</f>
        <v>0</v>
      </c>
      <c r="P133" s="75">
        <v>0</v>
      </c>
      <c r="Q133" s="75">
        <v>0</v>
      </c>
      <c r="R133" s="71">
        <f t="shared" ref="R133:R196" si="31">IFERROR(Q133/M133*100,0)</f>
        <v>0</v>
      </c>
      <c r="S133" s="75">
        <v>0</v>
      </c>
      <c r="T133" s="75">
        <v>0</v>
      </c>
      <c r="U133" s="71">
        <f t="shared" ref="U133:U196" si="32">IFERROR(T133/P133*100,0)</f>
        <v>0</v>
      </c>
      <c r="V133" s="75">
        <v>0</v>
      </c>
      <c r="W133" s="75">
        <v>0</v>
      </c>
      <c r="X133" s="71">
        <f t="shared" ref="X133:X196" si="33">IFERROR(W133/S133*100,0)</f>
        <v>0</v>
      </c>
      <c r="Y133" s="75">
        <v>0</v>
      </c>
      <c r="Z133" s="75">
        <v>0</v>
      </c>
      <c r="AA133" s="71">
        <f t="shared" ref="AA133:AA196" si="34">IFERROR(Z133/V133*100,0)</f>
        <v>0</v>
      </c>
      <c r="AB133" s="75">
        <v>0</v>
      </c>
      <c r="AC133" s="75">
        <v>0</v>
      </c>
      <c r="AD133" s="71">
        <f t="shared" ref="AD133:AD196" si="35">IFERROR(AC133/Y133*100,0)</f>
        <v>0</v>
      </c>
      <c r="AE133" s="72">
        <v>0</v>
      </c>
      <c r="AF133" s="72">
        <v>0</v>
      </c>
      <c r="AG133" s="71">
        <f t="shared" ref="AG133:AG196" si="36">IFERROR(AF133/AB133*100,0)</f>
        <v>0</v>
      </c>
      <c r="AH133" s="72">
        <v>111520877.97574</v>
      </c>
      <c r="AI133" s="72">
        <v>111520877.97574</v>
      </c>
      <c r="AJ133" s="71">
        <f t="shared" ref="AJ133:AJ196" si="37">IFERROR(AI133/AE133*100,0)</f>
        <v>0</v>
      </c>
      <c r="AK133" s="72">
        <v>121089339.13375999</v>
      </c>
      <c r="AL133" s="72">
        <v>9568461.1580199897</v>
      </c>
      <c r="AM133" s="71">
        <f t="shared" ref="AM133:AM196" si="38">IFERROR(AL133/AH133*100,0)</f>
        <v>8.5799729447086062</v>
      </c>
      <c r="AN133" s="72">
        <v>210252972.91976002</v>
      </c>
      <c r="AO133" s="72">
        <v>89163633.786000028</v>
      </c>
      <c r="AP133" s="71">
        <f t="shared" ref="AP133:AP196" si="39">IFERROR(AO133/AK133*100,0)</f>
        <v>73.634586185581881</v>
      </c>
      <c r="AQ133" s="72">
        <v>211351656.30289999</v>
      </c>
      <c r="AR133" s="72">
        <f t="shared" ref="AR133:AR196" si="40">AQ133-AN133</f>
        <v>1098683.3831399679</v>
      </c>
      <c r="AS133" s="71">
        <f t="shared" ref="AS133:AS196" si="41">IFERROR(AR133/AN133*100,0)</f>
        <v>0.52255307874256052</v>
      </c>
    </row>
    <row r="134" spans="1:45" s="50" customFormat="1" ht="45" x14ac:dyDescent="0.25">
      <c r="A134" s="47" t="s">
        <v>515</v>
      </c>
      <c r="B134" s="48" t="s">
        <v>516</v>
      </c>
      <c r="C134" s="1">
        <v>0</v>
      </c>
      <c r="D134" s="1">
        <v>0</v>
      </c>
      <c r="E134" s="49">
        <v>0</v>
      </c>
      <c r="F134" s="72">
        <v>0</v>
      </c>
      <c r="G134" s="1">
        <v>0</v>
      </c>
      <c r="H134" s="1">
        <v>0</v>
      </c>
      <c r="I134" s="71">
        <f t="shared" si="28"/>
        <v>0</v>
      </c>
      <c r="J134" s="75">
        <v>0</v>
      </c>
      <c r="K134" s="75">
        <v>0</v>
      </c>
      <c r="L134" s="71">
        <f t="shared" si="29"/>
        <v>0</v>
      </c>
      <c r="M134" s="75">
        <v>0</v>
      </c>
      <c r="N134" s="75">
        <v>0</v>
      </c>
      <c r="O134" s="71">
        <f t="shared" si="30"/>
        <v>0</v>
      </c>
      <c r="P134" s="75">
        <v>0</v>
      </c>
      <c r="Q134" s="75">
        <v>0</v>
      </c>
      <c r="R134" s="71">
        <f t="shared" si="31"/>
        <v>0</v>
      </c>
      <c r="S134" s="75">
        <v>0</v>
      </c>
      <c r="T134" s="75">
        <v>0</v>
      </c>
      <c r="U134" s="71">
        <f t="shared" si="32"/>
        <v>0</v>
      </c>
      <c r="V134" s="75">
        <v>0</v>
      </c>
      <c r="W134" s="75">
        <v>0</v>
      </c>
      <c r="X134" s="71">
        <f t="shared" si="33"/>
        <v>0</v>
      </c>
      <c r="Y134" s="75">
        <v>0</v>
      </c>
      <c r="Z134" s="75">
        <v>0</v>
      </c>
      <c r="AA134" s="71">
        <f t="shared" si="34"/>
        <v>0</v>
      </c>
      <c r="AB134" s="75">
        <v>0</v>
      </c>
      <c r="AC134" s="75">
        <v>0</v>
      </c>
      <c r="AD134" s="71">
        <f t="shared" si="35"/>
        <v>0</v>
      </c>
      <c r="AE134" s="72">
        <v>0</v>
      </c>
      <c r="AF134" s="72">
        <v>0</v>
      </c>
      <c r="AG134" s="71">
        <f t="shared" si="36"/>
        <v>0</v>
      </c>
      <c r="AH134" s="72">
        <v>1790654.8589999999</v>
      </c>
      <c r="AI134" s="72">
        <v>1790654.8589999999</v>
      </c>
      <c r="AJ134" s="71">
        <f t="shared" si="37"/>
        <v>0</v>
      </c>
      <c r="AK134" s="72">
        <v>2449753.8066400001</v>
      </c>
      <c r="AL134" s="72">
        <v>659098.94764000014</v>
      </c>
      <c r="AM134" s="71">
        <f t="shared" si="38"/>
        <v>36.807704417593747</v>
      </c>
      <c r="AN134" s="72">
        <v>3682641.2466799999</v>
      </c>
      <c r="AO134" s="72">
        <v>1232887.4400399998</v>
      </c>
      <c r="AP134" s="71">
        <f t="shared" si="39"/>
        <v>50.326993541076959</v>
      </c>
      <c r="AQ134" s="72">
        <v>4038899.9467699998</v>
      </c>
      <c r="AR134" s="72">
        <f t="shared" si="40"/>
        <v>356258.70008999994</v>
      </c>
      <c r="AS134" s="71">
        <f t="shared" si="41"/>
        <v>9.6739996167472668</v>
      </c>
    </row>
    <row r="135" spans="1:45" s="50" customFormat="1" ht="45" x14ac:dyDescent="0.25">
      <c r="A135" s="47" t="s">
        <v>517</v>
      </c>
      <c r="B135" s="48" t="s">
        <v>518</v>
      </c>
      <c r="C135" s="1">
        <v>0</v>
      </c>
      <c r="D135" s="1">
        <v>0</v>
      </c>
      <c r="E135" s="49">
        <v>0</v>
      </c>
      <c r="F135" s="72">
        <v>0</v>
      </c>
      <c r="G135" s="1">
        <v>0</v>
      </c>
      <c r="H135" s="1">
        <v>0</v>
      </c>
      <c r="I135" s="71">
        <f t="shared" si="28"/>
        <v>0</v>
      </c>
      <c r="J135" s="75">
        <v>0</v>
      </c>
      <c r="K135" s="75">
        <v>0</v>
      </c>
      <c r="L135" s="71">
        <f t="shared" si="29"/>
        <v>0</v>
      </c>
      <c r="M135" s="75">
        <v>0</v>
      </c>
      <c r="N135" s="75">
        <v>0</v>
      </c>
      <c r="O135" s="71">
        <f t="shared" si="30"/>
        <v>0</v>
      </c>
      <c r="P135" s="75">
        <v>0</v>
      </c>
      <c r="Q135" s="75">
        <v>0</v>
      </c>
      <c r="R135" s="71">
        <f t="shared" si="31"/>
        <v>0</v>
      </c>
      <c r="S135" s="75">
        <v>0</v>
      </c>
      <c r="T135" s="75">
        <v>0</v>
      </c>
      <c r="U135" s="71">
        <f t="shared" si="32"/>
        <v>0</v>
      </c>
      <c r="V135" s="75">
        <v>0</v>
      </c>
      <c r="W135" s="75">
        <v>0</v>
      </c>
      <c r="X135" s="71">
        <f t="shared" si="33"/>
        <v>0</v>
      </c>
      <c r="Y135" s="75">
        <v>0</v>
      </c>
      <c r="Z135" s="75">
        <v>0</v>
      </c>
      <c r="AA135" s="71">
        <f t="shared" si="34"/>
        <v>0</v>
      </c>
      <c r="AB135" s="75">
        <v>0</v>
      </c>
      <c r="AC135" s="75">
        <v>0</v>
      </c>
      <c r="AD135" s="71">
        <f t="shared" si="35"/>
        <v>0</v>
      </c>
      <c r="AE135" s="72">
        <v>0</v>
      </c>
      <c r="AF135" s="72">
        <v>0</v>
      </c>
      <c r="AG135" s="71">
        <f t="shared" si="36"/>
        <v>0</v>
      </c>
      <c r="AH135" s="72">
        <v>456661.005</v>
      </c>
      <c r="AI135" s="72">
        <v>456661.005</v>
      </c>
      <c r="AJ135" s="71">
        <f t="shared" si="37"/>
        <v>0</v>
      </c>
      <c r="AK135" s="72">
        <v>574688.701</v>
      </c>
      <c r="AL135" s="72">
        <v>118027.696</v>
      </c>
      <c r="AM135" s="71">
        <f t="shared" si="38"/>
        <v>25.845801307251971</v>
      </c>
      <c r="AN135" s="72">
        <v>690440.34299999999</v>
      </c>
      <c r="AO135" s="72">
        <v>115751.64199999999</v>
      </c>
      <c r="AP135" s="71">
        <f t="shared" si="39"/>
        <v>20.141624813326544</v>
      </c>
      <c r="AQ135" s="72">
        <v>809845.946</v>
      </c>
      <c r="AR135" s="72">
        <f t="shared" si="40"/>
        <v>119405.603</v>
      </c>
      <c r="AS135" s="71">
        <f t="shared" si="41"/>
        <v>17.294123121655421</v>
      </c>
    </row>
    <row r="136" spans="1:45" s="50" customFormat="1" ht="30" x14ac:dyDescent="0.25">
      <c r="A136" s="47" t="s">
        <v>299</v>
      </c>
      <c r="B136" s="48" t="s">
        <v>175</v>
      </c>
      <c r="C136" s="1">
        <v>10267649673</v>
      </c>
      <c r="D136" s="1">
        <v>19363279161</v>
      </c>
      <c r="E136" s="49">
        <v>9095629488</v>
      </c>
      <c r="F136" s="72">
        <v>88.585311903638811</v>
      </c>
      <c r="G136" s="1">
        <v>32471063250</v>
      </c>
      <c r="H136" s="1">
        <v>13107784089</v>
      </c>
      <c r="I136" s="71">
        <f t="shared" si="28"/>
        <v>67.694030437781791</v>
      </c>
      <c r="J136" s="75">
        <v>30614986515</v>
      </c>
      <c r="K136" s="75">
        <v>-1856076735</v>
      </c>
      <c r="L136" s="71">
        <f t="shared" si="29"/>
        <v>-5.7160947293587627</v>
      </c>
      <c r="M136" s="75">
        <v>38900360524</v>
      </c>
      <c r="N136" s="75">
        <v>8285374009</v>
      </c>
      <c r="O136" s="71">
        <f t="shared" si="30"/>
        <v>27.06313133582643</v>
      </c>
      <c r="P136" s="75">
        <v>47536679062</v>
      </c>
      <c r="Q136" s="75">
        <v>8636318538</v>
      </c>
      <c r="R136" s="71">
        <f t="shared" si="31"/>
        <v>22.201127243208273</v>
      </c>
      <c r="S136" s="75">
        <v>56197369009</v>
      </c>
      <c r="T136" s="75">
        <v>8660689947</v>
      </c>
      <c r="U136" s="71">
        <f t="shared" si="32"/>
        <v>18.21896295217477</v>
      </c>
      <c r="V136" s="75">
        <v>64394041640</v>
      </c>
      <c r="W136" s="75">
        <v>8196672631</v>
      </c>
      <c r="X136" s="71">
        <f t="shared" si="33"/>
        <v>14.585509563067452</v>
      </c>
      <c r="Y136" s="75">
        <v>70316120761</v>
      </c>
      <c r="Z136" s="75">
        <v>5922079121</v>
      </c>
      <c r="AA136" s="71">
        <f t="shared" si="34"/>
        <v>9.1966259147202667</v>
      </c>
      <c r="AB136" s="75">
        <v>79772011827</v>
      </c>
      <c r="AC136" s="75">
        <v>9455891066</v>
      </c>
      <c r="AD136" s="71">
        <f t="shared" si="35"/>
        <v>13.447685912793695</v>
      </c>
      <c r="AE136" s="72">
        <v>85645025140.406097</v>
      </c>
      <c r="AF136" s="72">
        <v>5873013313.4060974</v>
      </c>
      <c r="AG136" s="71">
        <f t="shared" si="36"/>
        <v>7.3622479600273669</v>
      </c>
      <c r="AH136" s="72">
        <v>84843424151.594589</v>
      </c>
      <c r="AI136" s="72">
        <v>-801600988.81150818</v>
      </c>
      <c r="AJ136" s="71">
        <f t="shared" si="37"/>
        <v>-0.93595744469380082</v>
      </c>
      <c r="AK136" s="72">
        <v>87291236556.541092</v>
      </c>
      <c r="AL136" s="72">
        <v>2447812404.9465027</v>
      </c>
      <c r="AM136" s="71">
        <f t="shared" si="38"/>
        <v>2.8850938413009555</v>
      </c>
      <c r="AN136" s="72">
        <v>92741447136.427795</v>
      </c>
      <c r="AO136" s="72">
        <v>5450210579.8867035</v>
      </c>
      <c r="AP136" s="71">
        <f t="shared" si="39"/>
        <v>6.243708755754013</v>
      </c>
      <c r="AQ136" s="72">
        <v>94487000556.13121</v>
      </c>
      <c r="AR136" s="72">
        <f t="shared" si="40"/>
        <v>1745553419.7034149</v>
      </c>
      <c r="AS136" s="71">
        <f t="shared" si="41"/>
        <v>1.8821718590778611</v>
      </c>
    </row>
    <row r="137" spans="1:45" s="50" customFormat="1" ht="30" x14ac:dyDescent="0.25">
      <c r="A137" s="47" t="s">
        <v>300</v>
      </c>
      <c r="B137" s="48" t="s">
        <v>186</v>
      </c>
      <c r="C137" s="1">
        <v>4500382841</v>
      </c>
      <c r="D137" s="1">
        <v>5223859378</v>
      </c>
      <c r="E137" s="49">
        <v>723476537</v>
      </c>
      <c r="F137" s="72">
        <v>16.075888709042388</v>
      </c>
      <c r="G137" s="1">
        <v>5860153784</v>
      </c>
      <c r="H137" s="1">
        <v>636294406</v>
      </c>
      <c r="I137" s="71">
        <f t="shared" si="28"/>
        <v>12.180542391315496</v>
      </c>
      <c r="J137" s="75">
        <v>5919519777</v>
      </c>
      <c r="K137" s="75">
        <v>59365993</v>
      </c>
      <c r="L137" s="71">
        <f t="shared" si="29"/>
        <v>1.0130449675584827</v>
      </c>
      <c r="M137" s="75">
        <v>6773701381</v>
      </c>
      <c r="N137" s="75">
        <v>854181604</v>
      </c>
      <c r="O137" s="71">
        <f t="shared" si="30"/>
        <v>14.429913847384718</v>
      </c>
      <c r="P137" s="75">
        <v>7842405445</v>
      </c>
      <c r="Q137" s="75">
        <v>1068704064</v>
      </c>
      <c r="R137" s="71">
        <f t="shared" si="31"/>
        <v>15.777253880687422</v>
      </c>
      <c r="S137" s="75">
        <v>9974555947</v>
      </c>
      <c r="T137" s="75">
        <v>2132150502</v>
      </c>
      <c r="U137" s="71">
        <f t="shared" si="32"/>
        <v>27.187455646779558</v>
      </c>
      <c r="V137" s="75">
        <v>11818970919</v>
      </c>
      <c r="W137" s="75">
        <v>1844414972</v>
      </c>
      <c r="X137" s="71">
        <f t="shared" si="33"/>
        <v>18.491198824291882</v>
      </c>
      <c r="Y137" s="75">
        <v>14136363071</v>
      </c>
      <c r="Z137" s="75">
        <v>2317392152</v>
      </c>
      <c r="AA137" s="71">
        <f t="shared" si="34"/>
        <v>19.607393637584771</v>
      </c>
      <c r="AB137" s="75">
        <v>15598970914</v>
      </c>
      <c r="AC137" s="75">
        <v>1462607843</v>
      </c>
      <c r="AD137" s="71">
        <f t="shared" si="35"/>
        <v>10.346422454304831</v>
      </c>
      <c r="AE137" s="72">
        <v>15727004249.566</v>
      </c>
      <c r="AF137" s="72">
        <v>128033335.56599998</v>
      </c>
      <c r="AG137" s="71">
        <f t="shared" si="36"/>
        <v>0.82078065451798943</v>
      </c>
      <c r="AH137" s="72">
        <v>17116264958.910099</v>
      </c>
      <c r="AI137" s="72">
        <v>1389260709.344099</v>
      </c>
      <c r="AJ137" s="71">
        <f t="shared" si="37"/>
        <v>8.8336003939366705</v>
      </c>
      <c r="AK137" s="72">
        <v>14409221213.8195</v>
      </c>
      <c r="AL137" s="72">
        <v>-2707043745.0905991</v>
      </c>
      <c r="AM137" s="71">
        <f t="shared" si="38"/>
        <v>-15.815621875387082</v>
      </c>
      <c r="AN137" s="72">
        <v>6442147325.8038492</v>
      </c>
      <c r="AO137" s="72">
        <v>-7967073888.0156507</v>
      </c>
      <c r="AP137" s="71">
        <f t="shared" si="39"/>
        <v>-55.291495423601674</v>
      </c>
      <c r="AQ137" s="72">
        <v>4111319548.5194402</v>
      </c>
      <c r="AR137" s="72">
        <f t="shared" si="40"/>
        <v>-2330827777.284409</v>
      </c>
      <c r="AS137" s="71">
        <f t="shared" si="41"/>
        <v>-36.180913900375124</v>
      </c>
    </row>
    <row r="138" spans="1:45" s="50" customFormat="1" ht="30" x14ac:dyDescent="0.25">
      <c r="A138" s="47" t="s">
        <v>301</v>
      </c>
      <c r="B138" s="48" t="s">
        <v>187</v>
      </c>
      <c r="C138" s="1">
        <v>461305083</v>
      </c>
      <c r="D138" s="1">
        <v>1364402088</v>
      </c>
      <c r="E138" s="49">
        <v>903097005</v>
      </c>
      <c r="F138" s="72">
        <v>195.7700095405192</v>
      </c>
      <c r="G138" s="1">
        <v>2356713406</v>
      </c>
      <c r="H138" s="1">
        <v>992311318</v>
      </c>
      <c r="I138" s="71">
        <f t="shared" si="28"/>
        <v>72.728657243157187</v>
      </c>
      <c r="J138" s="75">
        <v>3481794077</v>
      </c>
      <c r="K138" s="75">
        <v>1125080671</v>
      </c>
      <c r="L138" s="71">
        <f t="shared" si="29"/>
        <v>47.739392839860649</v>
      </c>
      <c r="M138" s="75">
        <v>7214891751</v>
      </c>
      <c r="N138" s="75">
        <v>3733097674</v>
      </c>
      <c r="O138" s="71">
        <f t="shared" si="30"/>
        <v>107.21764674884304</v>
      </c>
      <c r="P138" s="75">
        <v>11608245667</v>
      </c>
      <c r="Q138" s="75">
        <v>4393353916</v>
      </c>
      <c r="R138" s="71">
        <f t="shared" si="31"/>
        <v>60.892859763156828</v>
      </c>
      <c r="S138" s="75">
        <v>14809281640</v>
      </c>
      <c r="T138" s="75">
        <v>3201035973</v>
      </c>
      <c r="U138" s="71">
        <f t="shared" si="32"/>
        <v>27.575536087248111</v>
      </c>
      <c r="V138" s="75">
        <v>15820361365</v>
      </c>
      <c r="W138" s="75">
        <v>1011079725</v>
      </c>
      <c r="X138" s="71">
        <f t="shared" si="33"/>
        <v>6.827338081470911</v>
      </c>
      <c r="Y138" s="75">
        <v>12433430267</v>
      </c>
      <c r="Z138" s="75">
        <v>-3386931098</v>
      </c>
      <c r="AA138" s="71">
        <f t="shared" si="34"/>
        <v>-21.408683530409359</v>
      </c>
      <c r="AB138" s="75">
        <v>15754104560</v>
      </c>
      <c r="AC138" s="75">
        <v>3320674293</v>
      </c>
      <c r="AD138" s="71">
        <f t="shared" si="35"/>
        <v>26.707627916758558</v>
      </c>
      <c r="AE138" s="72">
        <v>16790552259.193699</v>
      </c>
      <c r="AF138" s="72">
        <v>1036447699.1936989</v>
      </c>
      <c r="AG138" s="71">
        <f t="shared" si="36"/>
        <v>6.5789058035406285</v>
      </c>
      <c r="AH138" s="72">
        <v>12655327083.886999</v>
      </c>
      <c r="AI138" s="72">
        <v>-4135225175.3066998</v>
      </c>
      <c r="AJ138" s="71">
        <f t="shared" si="37"/>
        <v>-24.628285666080156</v>
      </c>
      <c r="AK138" s="72">
        <v>13653233883.834099</v>
      </c>
      <c r="AL138" s="72">
        <v>997906799.94709969</v>
      </c>
      <c r="AM138" s="71">
        <f t="shared" si="38"/>
        <v>7.8852707111588867</v>
      </c>
      <c r="AN138" s="72">
        <v>18574122678.410397</v>
      </c>
      <c r="AO138" s="72">
        <v>4920888794.5762978</v>
      </c>
      <c r="AP138" s="71">
        <f t="shared" si="39"/>
        <v>36.041928501662895</v>
      </c>
      <c r="AQ138" s="72">
        <v>24100524704.303898</v>
      </c>
      <c r="AR138" s="72">
        <f t="shared" si="40"/>
        <v>5526402025.8935013</v>
      </c>
      <c r="AS138" s="71">
        <f t="shared" si="41"/>
        <v>29.753233149025693</v>
      </c>
    </row>
    <row r="139" spans="1:45" s="50" customFormat="1" x14ac:dyDescent="0.25">
      <c r="A139" s="47" t="s">
        <v>302</v>
      </c>
      <c r="B139" s="48" t="s">
        <v>96</v>
      </c>
      <c r="C139" s="1">
        <v>6121980332</v>
      </c>
      <c r="D139" s="1">
        <v>5784285769</v>
      </c>
      <c r="E139" s="49">
        <v>-337694563</v>
      </c>
      <c r="F139" s="72">
        <v>-5.5161000964810025</v>
      </c>
      <c r="G139" s="1">
        <v>13461670318</v>
      </c>
      <c r="H139" s="1">
        <v>7677384549</v>
      </c>
      <c r="I139" s="71">
        <f t="shared" si="28"/>
        <v>132.72830658100909</v>
      </c>
      <c r="J139" s="75">
        <v>13885231914</v>
      </c>
      <c r="K139" s="75">
        <v>423561596</v>
      </c>
      <c r="L139" s="71">
        <f t="shared" si="29"/>
        <v>3.1464267508738737</v>
      </c>
      <c r="M139" s="75">
        <v>14599620066</v>
      </c>
      <c r="N139" s="75">
        <v>714388152</v>
      </c>
      <c r="O139" s="71">
        <f t="shared" si="30"/>
        <v>5.1449493708470735</v>
      </c>
      <c r="P139" s="75">
        <v>15832995601</v>
      </c>
      <c r="Q139" s="75">
        <v>1233375535</v>
      </c>
      <c r="R139" s="71">
        <f t="shared" si="31"/>
        <v>8.447997478183142</v>
      </c>
      <c r="S139" s="75">
        <v>17187180093</v>
      </c>
      <c r="T139" s="75">
        <v>1354184492</v>
      </c>
      <c r="U139" s="71">
        <f t="shared" si="32"/>
        <v>8.552926597885687</v>
      </c>
      <c r="V139" s="75">
        <v>18291801418</v>
      </c>
      <c r="W139" s="75">
        <v>1104621325</v>
      </c>
      <c r="X139" s="71">
        <f t="shared" si="33"/>
        <v>6.4270073335060394</v>
      </c>
      <c r="Y139" s="75">
        <v>17548517289</v>
      </c>
      <c r="Z139" s="75">
        <v>-743284129</v>
      </c>
      <c r="AA139" s="71">
        <f t="shared" si="34"/>
        <v>-4.0634823876262578</v>
      </c>
      <c r="AB139" s="75">
        <v>20883348400</v>
      </c>
      <c r="AC139" s="75">
        <v>3334831111</v>
      </c>
      <c r="AD139" s="71">
        <f t="shared" si="35"/>
        <v>19.003492181589518</v>
      </c>
      <c r="AE139" s="72">
        <v>25815422163.682602</v>
      </c>
      <c r="AF139" s="72">
        <v>4932073763.6826019</v>
      </c>
      <c r="AG139" s="71">
        <f t="shared" si="36"/>
        <v>23.61725557230373</v>
      </c>
      <c r="AH139" s="72">
        <v>31196614313.959801</v>
      </c>
      <c r="AI139" s="72">
        <v>5381192150.2771988</v>
      </c>
      <c r="AJ139" s="71">
        <f t="shared" si="37"/>
        <v>20.844873719894128</v>
      </c>
      <c r="AK139" s="72">
        <v>36228400414.570099</v>
      </c>
      <c r="AL139" s="72">
        <v>5031786100.6102982</v>
      </c>
      <c r="AM139" s="71">
        <f t="shared" si="38"/>
        <v>16.129269830279895</v>
      </c>
      <c r="AN139" s="72">
        <v>43612029128.4897</v>
      </c>
      <c r="AO139" s="72">
        <v>7383628713.9196014</v>
      </c>
      <c r="AP139" s="71">
        <f t="shared" si="39"/>
        <v>20.380774832526424</v>
      </c>
      <c r="AQ139" s="72">
        <v>48028942851.626701</v>
      </c>
      <c r="AR139" s="72">
        <f t="shared" si="40"/>
        <v>4416913723.137001</v>
      </c>
      <c r="AS139" s="71">
        <f t="shared" si="41"/>
        <v>10.127741844168488</v>
      </c>
    </row>
    <row r="140" spans="1:45" s="50" customFormat="1" ht="30" x14ac:dyDescent="0.25">
      <c r="A140" s="47" t="s">
        <v>303</v>
      </c>
      <c r="B140" s="48" t="s">
        <v>188</v>
      </c>
      <c r="C140" s="1">
        <v>1170497044</v>
      </c>
      <c r="D140" s="1">
        <v>7687157209</v>
      </c>
      <c r="E140" s="49">
        <v>6516660165</v>
      </c>
      <c r="F140" s="72">
        <v>556.74298353888025</v>
      </c>
      <c r="G140" s="1">
        <v>11855885519</v>
      </c>
      <c r="H140" s="1">
        <v>4168728310</v>
      </c>
      <c r="I140" s="71">
        <f t="shared" si="28"/>
        <v>54.229778273811291</v>
      </c>
      <c r="J140" s="75">
        <v>8171625747</v>
      </c>
      <c r="K140" s="75">
        <v>-3684259772</v>
      </c>
      <c r="L140" s="71">
        <f t="shared" si="29"/>
        <v>-31.075365615631835</v>
      </c>
      <c r="M140" s="75">
        <v>11352834230</v>
      </c>
      <c r="N140" s="75">
        <v>3181208483</v>
      </c>
      <c r="O140" s="71">
        <f t="shared" si="30"/>
        <v>38.929933669171007</v>
      </c>
      <c r="P140" s="75">
        <v>13745548373</v>
      </c>
      <c r="Q140" s="75">
        <v>2392714143</v>
      </c>
      <c r="R140" s="71">
        <f t="shared" si="31"/>
        <v>21.075918969002686</v>
      </c>
      <c r="S140" s="75">
        <v>14006937620</v>
      </c>
      <c r="T140" s="75">
        <v>261389247</v>
      </c>
      <c r="U140" s="71">
        <f t="shared" si="32"/>
        <v>1.9016283665585845</v>
      </c>
      <c r="V140" s="75">
        <v>18564437438</v>
      </c>
      <c r="W140" s="75">
        <v>4557499818</v>
      </c>
      <c r="X140" s="71">
        <f t="shared" si="33"/>
        <v>32.537446382944623</v>
      </c>
      <c r="Y140" s="75">
        <v>25570274116</v>
      </c>
      <c r="Z140" s="75">
        <v>7005836678</v>
      </c>
      <c r="AA140" s="71">
        <f t="shared" si="34"/>
        <v>37.73794224251354</v>
      </c>
      <c r="AB140" s="75">
        <v>25119929148</v>
      </c>
      <c r="AC140" s="75">
        <v>-450344968</v>
      </c>
      <c r="AD140" s="71">
        <f t="shared" si="35"/>
        <v>-1.7612050850804417</v>
      </c>
      <c r="AE140" s="72">
        <v>25079282533.605198</v>
      </c>
      <c r="AF140" s="72">
        <v>-40646614.394802094</v>
      </c>
      <c r="AG140" s="71">
        <f t="shared" si="36"/>
        <v>-0.16181022707238923</v>
      </c>
      <c r="AH140" s="72">
        <v>29375313928.965397</v>
      </c>
      <c r="AI140" s="72">
        <v>4296031395.360199</v>
      </c>
      <c r="AJ140" s="71">
        <f t="shared" si="37"/>
        <v>17.129801817909645</v>
      </c>
      <c r="AK140" s="72">
        <v>30420287003.339001</v>
      </c>
      <c r="AL140" s="72">
        <v>1044973074.3736038</v>
      </c>
      <c r="AM140" s="71">
        <f t="shared" si="38"/>
        <v>3.557317129956568</v>
      </c>
      <c r="AN140" s="72">
        <v>34990986660.677299</v>
      </c>
      <c r="AO140" s="72">
        <v>4570699657.3382988</v>
      </c>
      <c r="AP140" s="71">
        <f t="shared" si="39"/>
        <v>15.025169410257726</v>
      </c>
      <c r="AQ140" s="72">
        <v>32847224821.750603</v>
      </c>
      <c r="AR140" s="72">
        <f t="shared" si="40"/>
        <v>-2143761838.9266968</v>
      </c>
      <c r="AS140" s="71">
        <f t="shared" si="41"/>
        <v>-6.126611574905505</v>
      </c>
    </row>
    <row r="141" spans="1:45" s="50" customFormat="1" x14ac:dyDescent="0.25">
      <c r="A141" s="47" t="s">
        <v>304</v>
      </c>
      <c r="B141" s="48" t="s">
        <v>95</v>
      </c>
      <c r="C141" s="1">
        <v>117596047</v>
      </c>
      <c r="D141" s="1">
        <v>168905871</v>
      </c>
      <c r="E141" s="49">
        <v>51309824</v>
      </c>
      <c r="F141" s="72">
        <v>43.632269373816627</v>
      </c>
      <c r="G141" s="1">
        <v>182139174</v>
      </c>
      <c r="H141" s="1">
        <v>13233303</v>
      </c>
      <c r="I141" s="71">
        <f t="shared" si="28"/>
        <v>7.8347205586477218</v>
      </c>
      <c r="J141" s="75">
        <v>112685174</v>
      </c>
      <c r="K141" s="75">
        <v>-69454000</v>
      </c>
      <c r="L141" s="71">
        <f t="shared" si="29"/>
        <v>-38.132378924700731</v>
      </c>
      <c r="M141" s="75">
        <v>134859892</v>
      </c>
      <c r="N141" s="75">
        <v>22174718</v>
      </c>
      <c r="O141" s="71">
        <f t="shared" si="30"/>
        <v>19.678469857977944</v>
      </c>
      <c r="P141" s="75">
        <v>231320784</v>
      </c>
      <c r="Q141" s="75">
        <v>96460892</v>
      </c>
      <c r="R141" s="71">
        <f t="shared" si="31"/>
        <v>71.526745698417145</v>
      </c>
      <c r="S141" s="75">
        <v>252730760</v>
      </c>
      <c r="T141" s="75">
        <v>21409976</v>
      </c>
      <c r="U141" s="71">
        <f t="shared" si="32"/>
        <v>9.2555349457919878</v>
      </c>
      <c r="V141" s="75">
        <v>451068742</v>
      </c>
      <c r="W141" s="75">
        <v>198337982</v>
      </c>
      <c r="X141" s="71">
        <f t="shared" si="33"/>
        <v>78.477974742765781</v>
      </c>
      <c r="Y141" s="75">
        <v>529576347</v>
      </c>
      <c r="Z141" s="75">
        <v>78507605</v>
      </c>
      <c r="AA141" s="71">
        <f t="shared" si="34"/>
        <v>17.404798357763394</v>
      </c>
      <c r="AB141" s="75">
        <v>626603577</v>
      </c>
      <c r="AC141" s="75">
        <v>97027230</v>
      </c>
      <c r="AD141" s="71">
        <f t="shared" si="35"/>
        <v>18.321669868688449</v>
      </c>
      <c r="AE141" s="72">
        <v>462994236.19242001</v>
      </c>
      <c r="AF141" s="72">
        <v>-163609340.80757999</v>
      </c>
      <c r="AG141" s="71">
        <f t="shared" si="36"/>
        <v>-26.11050220793425</v>
      </c>
      <c r="AH141" s="72">
        <v>810567489.29653001</v>
      </c>
      <c r="AI141" s="72">
        <v>347573253.10411</v>
      </c>
      <c r="AJ141" s="71">
        <f t="shared" si="37"/>
        <v>75.07075162803082</v>
      </c>
      <c r="AK141" s="72">
        <v>810460705.39204001</v>
      </c>
      <c r="AL141" s="72">
        <v>-106783.90448999405</v>
      </c>
      <c r="AM141" s="71">
        <f t="shared" si="38"/>
        <v>-1.3173968349343613E-2</v>
      </c>
      <c r="AN141" s="72">
        <v>814068293.81797993</v>
      </c>
      <c r="AO141" s="72">
        <v>3607588.4259399176</v>
      </c>
      <c r="AP141" s="71">
        <f t="shared" si="39"/>
        <v>0.44512811070770386</v>
      </c>
      <c r="AQ141" s="72">
        <v>813098864.85957992</v>
      </c>
      <c r="AR141" s="72">
        <f t="shared" si="40"/>
        <v>-969428.95840001106</v>
      </c>
      <c r="AS141" s="71">
        <f t="shared" si="41"/>
        <v>-0.11908447556081439</v>
      </c>
    </row>
    <row r="142" spans="1:45" s="50" customFormat="1" ht="45" x14ac:dyDescent="0.25">
      <c r="A142" s="47" t="s">
        <v>305</v>
      </c>
      <c r="B142" s="48" t="s">
        <v>189</v>
      </c>
      <c r="C142" s="1">
        <v>53896345</v>
      </c>
      <c r="D142" s="1">
        <v>1690365068</v>
      </c>
      <c r="E142" s="49">
        <v>1636468723</v>
      </c>
      <c r="F142" s="72">
        <v>3036.3259753513898</v>
      </c>
      <c r="G142" s="1">
        <v>1690365068</v>
      </c>
      <c r="H142" s="1">
        <v>0</v>
      </c>
      <c r="I142" s="71">
        <f t="shared" si="28"/>
        <v>0</v>
      </c>
      <c r="J142" s="75">
        <v>1675844355</v>
      </c>
      <c r="K142" s="75">
        <v>-14520713</v>
      </c>
      <c r="L142" s="71">
        <f t="shared" si="29"/>
        <v>-0.85902822265373513</v>
      </c>
      <c r="M142" s="75">
        <v>1965224826</v>
      </c>
      <c r="N142" s="75">
        <v>289380471</v>
      </c>
      <c r="O142" s="71">
        <f t="shared" si="30"/>
        <v>17.267741490229263</v>
      </c>
      <c r="P142" s="75">
        <v>1966041452</v>
      </c>
      <c r="Q142" s="75">
        <v>816626</v>
      </c>
      <c r="R142" s="71">
        <f t="shared" si="31"/>
        <v>4.1553820672118866E-2</v>
      </c>
      <c r="S142" s="75">
        <v>4295187768</v>
      </c>
      <c r="T142" s="75">
        <v>2329146316</v>
      </c>
      <c r="U142" s="71">
        <f t="shared" si="32"/>
        <v>118.46883053409802</v>
      </c>
      <c r="V142" s="75">
        <v>4434654455</v>
      </c>
      <c r="W142" s="75">
        <v>139466687</v>
      </c>
      <c r="X142" s="71">
        <f t="shared" si="33"/>
        <v>3.2470451708550314</v>
      </c>
      <c r="Y142" s="75">
        <v>5148640063</v>
      </c>
      <c r="Z142" s="75">
        <v>713985608</v>
      </c>
      <c r="AA142" s="71">
        <f t="shared" si="34"/>
        <v>16.100140726748009</v>
      </c>
      <c r="AB142" s="75">
        <v>7511459180</v>
      </c>
      <c r="AC142" s="75">
        <v>2362819117</v>
      </c>
      <c r="AD142" s="71">
        <f t="shared" si="35"/>
        <v>45.892101372167723</v>
      </c>
      <c r="AE142" s="72">
        <v>7823133888.0425501</v>
      </c>
      <c r="AF142" s="72">
        <v>311674708.04255009</v>
      </c>
      <c r="AG142" s="71">
        <f t="shared" si="36"/>
        <v>4.1493230619213737</v>
      </c>
      <c r="AH142" s="72">
        <v>0</v>
      </c>
      <c r="AI142" s="72">
        <v>-7823133888.0425501</v>
      </c>
      <c r="AJ142" s="71">
        <f t="shared" si="37"/>
        <v>-100</v>
      </c>
      <c r="AK142" s="72">
        <v>0</v>
      </c>
      <c r="AL142" s="72">
        <v>0</v>
      </c>
      <c r="AM142" s="71">
        <f t="shared" si="38"/>
        <v>0</v>
      </c>
      <c r="AN142" s="51">
        <v>0</v>
      </c>
      <c r="AO142" s="72">
        <v>0</v>
      </c>
      <c r="AP142" s="71">
        <f t="shared" si="39"/>
        <v>0</v>
      </c>
      <c r="AQ142" s="51">
        <v>0</v>
      </c>
      <c r="AR142" s="72">
        <f t="shared" si="40"/>
        <v>0</v>
      </c>
      <c r="AS142" s="71">
        <f t="shared" si="41"/>
        <v>0</v>
      </c>
    </row>
    <row r="143" spans="1:45" s="50" customFormat="1" x14ac:dyDescent="0.25">
      <c r="A143" s="47" t="s">
        <v>673</v>
      </c>
      <c r="B143" s="52" t="s">
        <v>674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71">
        <f t="shared" si="28"/>
        <v>0</v>
      </c>
      <c r="J143" s="51">
        <v>0</v>
      </c>
      <c r="K143" s="51">
        <v>0</v>
      </c>
      <c r="L143" s="71">
        <f t="shared" si="29"/>
        <v>0</v>
      </c>
      <c r="M143" s="51">
        <v>0</v>
      </c>
      <c r="N143" s="51">
        <v>0</v>
      </c>
      <c r="O143" s="71">
        <f t="shared" si="30"/>
        <v>0</v>
      </c>
      <c r="P143" s="51">
        <v>0</v>
      </c>
      <c r="Q143" s="51">
        <v>0</v>
      </c>
      <c r="R143" s="71">
        <f t="shared" si="31"/>
        <v>0</v>
      </c>
      <c r="S143" s="51">
        <v>0</v>
      </c>
      <c r="T143" s="51">
        <v>0</v>
      </c>
      <c r="U143" s="71">
        <f t="shared" si="32"/>
        <v>0</v>
      </c>
      <c r="V143" s="51">
        <v>0</v>
      </c>
      <c r="W143" s="51">
        <v>0</v>
      </c>
      <c r="X143" s="71">
        <f t="shared" si="33"/>
        <v>0</v>
      </c>
      <c r="Y143" s="51">
        <v>0</v>
      </c>
      <c r="Z143" s="51">
        <v>0</v>
      </c>
      <c r="AA143" s="71">
        <f t="shared" si="34"/>
        <v>0</v>
      </c>
      <c r="AB143" s="51">
        <v>0</v>
      </c>
      <c r="AC143" s="51">
        <v>0</v>
      </c>
      <c r="AD143" s="71">
        <f t="shared" si="35"/>
        <v>0</v>
      </c>
      <c r="AE143" s="51">
        <v>0</v>
      </c>
      <c r="AF143" s="51">
        <v>0</v>
      </c>
      <c r="AG143" s="71">
        <f t="shared" si="36"/>
        <v>0</v>
      </c>
      <c r="AH143" s="51">
        <v>0</v>
      </c>
      <c r="AI143" s="51">
        <v>0</v>
      </c>
      <c r="AJ143" s="71">
        <f t="shared" si="37"/>
        <v>0</v>
      </c>
      <c r="AK143" s="51">
        <v>0</v>
      </c>
      <c r="AL143" s="51">
        <v>0</v>
      </c>
      <c r="AM143" s="71">
        <f t="shared" si="38"/>
        <v>0</v>
      </c>
      <c r="AN143" s="72">
        <v>1441410.5194100002</v>
      </c>
      <c r="AO143" s="72">
        <v>1441410.5194100002</v>
      </c>
      <c r="AP143" s="71">
        <f t="shared" si="39"/>
        <v>0</v>
      </c>
      <c r="AQ143" s="72">
        <v>1488384.2774100001</v>
      </c>
      <c r="AR143" s="72">
        <f t="shared" si="40"/>
        <v>46973.757999999914</v>
      </c>
      <c r="AS143" s="71">
        <f t="shared" si="41"/>
        <v>3.2588743711421828</v>
      </c>
    </row>
    <row r="144" spans="1:45" s="50" customFormat="1" ht="30" x14ac:dyDescent="0.25">
      <c r="A144" s="47" t="s">
        <v>306</v>
      </c>
      <c r="B144" s="48" t="s">
        <v>190</v>
      </c>
      <c r="C144" s="1">
        <v>-2158008019</v>
      </c>
      <c r="D144" s="1">
        <v>-2555696222</v>
      </c>
      <c r="E144" s="49">
        <v>-397688203</v>
      </c>
      <c r="F144" s="72">
        <v>18.428485876724633</v>
      </c>
      <c r="G144" s="1">
        <v>-2935864019</v>
      </c>
      <c r="H144" s="1">
        <v>-380167797</v>
      </c>
      <c r="I144" s="71">
        <f t="shared" si="28"/>
        <v>14.875312399315352</v>
      </c>
      <c r="J144" s="75">
        <v>-2631714529</v>
      </c>
      <c r="K144" s="75">
        <v>304149490</v>
      </c>
      <c r="L144" s="71">
        <f t="shared" si="29"/>
        <v>-10.359794868959835</v>
      </c>
      <c r="M144" s="75">
        <v>-3140771622</v>
      </c>
      <c r="N144" s="75">
        <v>-509057093</v>
      </c>
      <c r="O144" s="71">
        <f t="shared" si="30"/>
        <v>19.343172953999375</v>
      </c>
      <c r="P144" s="75">
        <v>-3689878260</v>
      </c>
      <c r="Q144" s="75">
        <v>-549106638</v>
      </c>
      <c r="R144" s="71">
        <f t="shared" si="31"/>
        <v>17.483176240949874</v>
      </c>
      <c r="S144" s="75">
        <v>-4328504819</v>
      </c>
      <c r="T144" s="75">
        <v>-638626559</v>
      </c>
      <c r="U144" s="71">
        <f t="shared" si="32"/>
        <v>17.307523826002864</v>
      </c>
      <c r="V144" s="75">
        <v>-4987252697</v>
      </c>
      <c r="W144" s="75">
        <v>-658747878</v>
      </c>
      <c r="X144" s="71">
        <f t="shared" si="33"/>
        <v>15.218832034295582</v>
      </c>
      <c r="Y144" s="75">
        <v>-5050680392</v>
      </c>
      <c r="Z144" s="75">
        <v>-63427695</v>
      </c>
      <c r="AA144" s="71">
        <f t="shared" si="34"/>
        <v>1.2717962945441663</v>
      </c>
      <c r="AB144" s="75">
        <v>-5722403952</v>
      </c>
      <c r="AC144" s="75">
        <v>-671723560</v>
      </c>
      <c r="AD144" s="71">
        <f t="shared" si="35"/>
        <v>13.299664755346093</v>
      </c>
      <c r="AE144" s="72">
        <v>-6053364189.8763103</v>
      </c>
      <c r="AF144" s="72">
        <v>-330960237.87631035</v>
      </c>
      <c r="AG144" s="71">
        <f t="shared" si="36"/>
        <v>5.7835874687007829</v>
      </c>
      <c r="AH144" s="72">
        <v>6185137366.6358204</v>
      </c>
      <c r="AI144" s="72">
        <v>12238501556.512131</v>
      </c>
      <c r="AJ144" s="71">
        <f t="shared" si="37"/>
        <v>-202.17685856370395</v>
      </c>
      <c r="AK144" s="72">
        <v>8070390994.1364899</v>
      </c>
      <c r="AL144" s="72">
        <v>1885253627.5006695</v>
      </c>
      <c r="AM144" s="71">
        <f t="shared" si="38"/>
        <v>30.480384116773212</v>
      </c>
      <c r="AN144" s="72">
        <v>11461159941.607698</v>
      </c>
      <c r="AO144" s="72">
        <v>3390768947.4712086</v>
      </c>
      <c r="AP144" s="71">
        <f t="shared" si="39"/>
        <v>42.014927776544631</v>
      </c>
      <c r="AQ144" s="72">
        <v>14913880103.547199</v>
      </c>
      <c r="AR144" s="72">
        <f t="shared" si="40"/>
        <v>3452720161.9395008</v>
      </c>
      <c r="AS144" s="71">
        <f t="shared" si="41"/>
        <v>30.125398995655019</v>
      </c>
    </row>
    <row r="145" spans="1:45" s="50" customFormat="1" ht="45" x14ac:dyDescent="0.25">
      <c r="A145" s="47" t="s">
        <v>519</v>
      </c>
      <c r="B145" s="48" t="s">
        <v>520</v>
      </c>
      <c r="C145" s="1">
        <v>0</v>
      </c>
      <c r="D145" s="1">
        <v>0</v>
      </c>
      <c r="E145" s="49">
        <v>0</v>
      </c>
      <c r="F145" s="72">
        <v>0</v>
      </c>
      <c r="G145" s="1">
        <v>0</v>
      </c>
      <c r="H145" s="1">
        <v>0</v>
      </c>
      <c r="I145" s="71">
        <f t="shared" si="28"/>
        <v>0</v>
      </c>
      <c r="J145" s="75">
        <v>0</v>
      </c>
      <c r="K145" s="75">
        <v>0</v>
      </c>
      <c r="L145" s="71">
        <f t="shared" si="29"/>
        <v>0</v>
      </c>
      <c r="M145" s="75">
        <v>0</v>
      </c>
      <c r="N145" s="75">
        <v>0</v>
      </c>
      <c r="O145" s="71">
        <f t="shared" si="30"/>
        <v>0</v>
      </c>
      <c r="P145" s="75">
        <v>0</v>
      </c>
      <c r="Q145" s="75">
        <v>0</v>
      </c>
      <c r="R145" s="71">
        <f t="shared" si="31"/>
        <v>0</v>
      </c>
      <c r="S145" s="75">
        <v>0</v>
      </c>
      <c r="T145" s="75">
        <v>0</v>
      </c>
      <c r="U145" s="71">
        <f t="shared" si="32"/>
        <v>0</v>
      </c>
      <c r="V145" s="75">
        <v>0</v>
      </c>
      <c r="W145" s="75">
        <v>0</v>
      </c>
      <c r="X145" s="71">
        <f t="shared" si="33"/>
        <v>0</v>
      </c>
      <c r="Y145" s="75">
        <v>0</v>
      </c>
      <c r="Z145" s="75">
        <v>0</v>
      </c>
      <c r="AA145" s="71">
        <f t="shared" si="34"/>
        <v>0</v>
      </c>
      <c r="AB145" s="75">
        <v>0</v>
      </c>
      <c r="AC145" s="75">
        <v>0</v>
      </c>
      <c r="AD145" s="71">
        <f t="shared" si="35"/>
        <v>0</v>
      </c>
      <c r="AE145" s="72">
        <v>0</v>
      </c>
      <c r="AF145" s="72">
        <v>0</v>
      </c>
      <c r="AG145" s="71">
        <f t="shared" si="36"/>
        <v>0</v>
      </c>
      <c r="AH145" s="72">
        <v>167031.37708000001</v>
      </c>
      <c r="AI145" s="72">
        <v>167031.37708000001</v>
      </c>
      <c r="AJ145" s="71">
        <f t="shared" si="37"/>
        <v>0</v>
      </c>
      <c r="AK145" s="72">
        <v>0</v>
      </c>
      <c r="AL145" s="72">
        <v>-167031.37708000001</v>
      </c>
      <c r="AM145" s="71">
        <f t="shared" si="38"/>
        <v>-100</v>
      </c>
      <c r="AN145" s="72">
        <v>171954.12951</v>
      </c>
      <c r="AO145" s="72">
        <v>171954.12951</v>
      </c>
      <c r="AP145" s="71">
        <f t="shared" si="39"/>
        <v>0</v>
      </c>
      <c r="AQ145" s="72">
        <v>187541.15956999999</v>
      </c>
      <c r="AR145" s="72">
        <f t="shared" si="40"/>
        <v>15587.03005999999</v>
      </c>
      <c r="AS145" s="71">
        <f t="shared" si="41"/>
        <v>9.064644219023263</v>
      </c>
    </row>
    <row r="146" spans="1:45" s="50" customFormat="1" ht="45" x14ac:dyDescent="0.25">
      <c r="A146" s="47" t="s">
        <v>521</v>
      </c>
      <c r="B146" s="48" t="s">
        <v>522</v>
      </c>
      <c r="C146" s="1">
        <v>0</v>
      </c>
      <c r="D146" s="1">
        <v>0</v>
      </c>
      <c r="E146" s="49">
        <v>0</v>
      </c>
      <c r="F146" s="72">
        <v>0</v>
      </c>
      <c r="G146" s="1">
        <v>0</v>
      </c>
      <c r="H146" s="1">
        <v>0</v>
      </c>
      <c r="I146" s="71">
        <f t="shared" si="28"/>
        <v>0</v>
      </c>
      <c r="J146" s="75">
        <v>0</v>
      </c>
      <c r="K146" s="75">
        <v>0</v>
      </c>
      <c r="L146" s="71">
        <f t="shared" si="29"/>
        <v>0</v>
      </c>
      <c r="M146" s="75">
        <v>0</v>
      </c>
      <c r="N146" s="75">
        <v>0</v>
      </c>
      <c r="O146" s="71">
        <f t="shared" si="30"/>
        <v>0</v>
      </c>
      <c r="P146" s="75">
        <v>0</v>
      </c>
      <c r="Q146" s="75">
        <v>0</v>
      </c>
      <c r="R146" s="71">
        <f t="shared" si="31"/>
        <v>0</v>
      </c>
      <c r="S146" s="75">
        <v>0</v>
      </c>
      <c r="T146" s="75">
        <v>0</v>
      </c>
      <c r="U146" s="71">
        <f t="shared" si="32"/>
        <v>0</v>
      </c>
      <c r="V146" s="75">
        <v>0</v>
      </c>
      <c r="W146" s="75">
        <v>0</v>
      </c>
      <c r="X146" s="71">
        <f t="shared" si="33"/>
        <v>0</v>
      </c>
      <c r="Y146" s="75">
        <v>0</v>
      </c>
      <c r="Z146" s="75">
        <v>0</v>
      </c>
      <c r="AA146" s="71">
        <f t="shared" si="34"/>
        <v>0</v>
      </c>
      <c r="AB146" s="75">
        <v>0</v>
      </c>
      <c r="AC146" s="75">
        <v>0</v>
      </c>
      <c r="AD146" s="71">
        <f t="shared" si="35"/>
        <v>0</v>
      </c>
      <c r="AE146" s="72">
        <v>0</v>
      </c>
      <c r="AF146" s="72">
        <v>0</v>
      </c>
      <c r="AG146" s="71">
        <f t="shared" si="36"/>
        <v>0</v>
      </c>
      <c r="AH146" s="72">
        <v>127047615.684</v>
      </c>
      <c r="AI146" s="72">
        <v>127047615.684</v>
      </c>
      <c r="AJ146" s="71">
        <f t="shared" si="37"/>
        <v>0</v>
      </c>
      <c r="AK146" s="72">
        <v>112832489.142</v>
      </c>
      <c r="AL146" s="72">
        <v>-14215126.541999996</v>
      </c>
      <c r="AM146" s="71">
        <f t="shared" si="38"/>
        <v>-11.188818039180413</v>
      </c>
      <c r="AN146" s="72">
        <v>158490028.94100001</v>
      </c>
      <c r="AO146" s="72">
        <v>45657539.79900001</v>
      </c>
      <c r="AP146" s="71">
        <f t="shared" si="39"/>
        <v>40.464887503757772</v>
      </c>
      <c r="AQ146" s="72">
        <v>333957703.60793</v>
      </c>
      <c r="AR146" s="72">
        <f t="shared" si="40"/>
        <v>175467674.66692999</v>
      </c>
      <c r="AS146" s="71">
        <f t="shared" si="41"/>
        <v>110.71212229524554</v>
      </c>
    </row>
    <row r="147" spans="1:45" s="50" customFormat="1" ht="30" x14ac:dyDescent="0.25">
      <c r="A147" s="47" t="s">
        <v>523</v>
      </c>
      <c r="B147" s="48" t="s">
        <v>524</v>
      </c>
      <c r="C147" s="1">
        <v>0</v>
      </c>
      <c r="D147" s="1">
        <v>0</v>
      </c>
      <c r="E147" s="49">
        <v>0</v>
      </c>
      <c r="F147" s="72">
        <v>0</v>
      </c>
      <c r="G147" s="1">
        <v>0</v>
      </c>
      <c r="H147" s="1">
        <v>0</v>
      </c>
      <c r="I147" s="71">
        <f t="shared" si="28"/>
        <v>0</v>
      </c>
      <c r="J147" s="75">
        <v>0</v>
      </c>
      <c r="K147" s="75">
        <v>0</v>
      </c>
      <c r="L147" s="71">
        <f t="shared" si="29"/>
        <v>0</v>
      </c>
      <c r="M147" s="75">
        <v>0</v>
      </c>
      <c r="N147" s="75">
        <v>0</v>
      </c>
      <c r="O147" s="71">
        <f t="shared" si="30"/>
        <v>0</v>
      </c>
      <c r="P147" s="75">
        <v>0</v>
      </c>
      <c r="Q147" s="75">
        <v>0</v>
      </c>
      <c r="R147" s="71">
        <f t="shared" si="31"/>
        <v>0</v>
      </c>
      <c r="S147" s="75">
        <v>0</v>
      </c>
      <c r="T147" s="75">
        <v>0</v>
      </c>
      <c r="U147" s="71">
        <f t="shared" si="32"/>
        <v>0</v>
      </c>
      <c r="V147" s="75">
        <v>0</v>
      </c>
      <c r="W147" s="75">
        <v>0</v>
      </c>
      <c r="X147" s="71">
        <f t="shared" si="33"/>
        <v>0</v>
      </c>
      <c r="Y147" s="75">
        <v>0</v>
      </c>
      <c r="Z147" s="75">
        <v>0</v>
      </c>
      <c r="AA147" s="71">
        <f t="shared" si="34"/>
        <v>0</v>
      </c>
      <c r="AB147" s="75">
        <v>0</v>
      </c>
      <c r="AC147" s="75">
        <v>0</v>
      </c>
      <c r="AD147" s="71">
        <f t="shared" si="35"/>
        <v>0</v>
      </c>
      <c r="AE147" s="72">
        <v>0</v>
      </c>
      <c r="AF147" s="72">
        <v>0</v>
      </c>
      <c r="AG147" s="71">
        <f t="shared" si="36"/>
        <v>0</v>
      </c>
      <c r="AH147" s="72">
        <v>8657.5317400000004</v>
      </c>
      <c r="AI147" s="72">
        <v>8657.5317400000004</v>
      </c>
      <c r="AJ147" s="71">
        <f t="shared" si="37"/>
        <v>0</v>
      </c>
      <c r="AK147" s="72">
        <v>36050288.763620004</v>
      </c>
      <c r="AL147" s="72">
        <v>36041631.231880002</v>
      </c>
      <c r="AM147" s="71">
        <f t="shared" si="38"/>
        <v>416303.77241770294</v>
      </c>
      <c r="AN147" s="72">
        <v>73526436.612619996</v>
      </c>
      <c r="AO147" s="72">
        <v>37476147.848999992</v>
      </c>
      <c r="AP147" s="71">
        <f t="shared" si="39"/>
        <v>103.95519463028238</v>
      </c>
      <c r="AQ147" s="72">
        <v>167573270.89161998</v>
      </c>
      <c r="AR147" s="72">
        <f t="shared" si="40"/>
        <v>94046834.278999984</v>
      </c>
      <c r="AS147" s="71">
        <f t="shared" si="41"/>
        <v>127.90887007688592</v>
      </c>
    </row>
    <row r="148" spans="1:45" s="50" customFormat="1" ht="30" x14ac:dyDescent="0.25">
      <c r="A148" s="47" t="s">
        <v>307</v>
      </c>
      <c r="B148" s="48" t="s">
        <v>94</v>
      </c>
      <c r="C148" s="1">
        <v>30250946246</v>
      </c>
      <c r="D148" s="1">
        <v>29567058047</v>
      </c>
      <c r="E148" s="49">
        <v>-683888199</v>
      </c>
      <c r="F148" s="72">
        <v>-2.2607167175487235</v>
      </c>
      <c r="G148" s="1">
        <v>30035777504</v>
      </c>
      <c r="H148" s="1">
        <v>468719457</v>
      </c>
      <c r="I148" s="71">
        <f t="shared" si="28"/>
        <v>1.5852759386981292</v>
      </c>
      <c r="J148" s="75">
        <v>39214986035</v>
      </c>
      <c r="K148" s="75">
        <v>9179208531</v>
      </c>
      <c r="L148" s="71">
        <f t="shared" si="29"/>
        <v>30.560915327654044</v>
      </c>
      <c r="M148" s="75">
        <v>56256120214</v>
      </c>
      <c r="N148" s="75">
        <v>17041134179</v>
      </c>
      <c r="O148" s="71">
        <f t="shared" si="30"/>
        <v>43.455668105531174</v>
      </c>
      <c r="P148" s="75">
        <v>64562207572</v>
      </c>
      <c r="Q148" s="75">
        <v>8306087358</v>
      </c>
      <c r="R148" s="71">
        <f t="shared" si="31"/>
        <v>14.764771062070029</v>
      </c>
      <c r="S148" s="75">
        <v>77004516644</v>
      </c>
      <c r="T148" s="75">
        <v>12442309072</v>
      </c>
      <c r="U148" s="71">
        <f t="shared" si="32"/>
        <v>19.271814796797791</v>
      </c>
      <c r="V148" s="75">
        <v>76968233318</v>
      </c>
      <c r="W148" s="75">
        <v>-36283326</v>
      </c>
      <c r="X148" s="71">
        <f t="shared" si="33"/>
        <v>-4.7118438737485543E-2</v>
      </c>
      <c r="Y148" s="75">
        <v>65327354783</v>
      </c>
      <c r="Z148" s="75">
        <v>-11640878535</v>
      </c>
      <c r="AA148" s="71">
        <f t="shared" si="34"/>
        <v>-15.124263651609155</v>
      </c>
      <c r="AB148" s="75">
        <v>68271439432</v>
      </c>
      <c r="AC148" s="75">
        <v>2944084649</v>
      </c>
      <c r="AD148" s="71">
        <f t="shared" si="35"/>
        <v>4.5066644115309149</v>
      </c>
      <c r="AE148" s="72">
        <v>55503531903.748001</v>
      </c>
      <c r="AF148" s="72">
        <v>-12767907528.251999</v>
      </c>
      <c r="AG148" s="71">
        <f t="shared" si="36"/>
        <v>-18.701682042267677</v>
      </c>
      <c r="AH148" s="72">
        <v>61140989044.128998</v>
      </c>
      <c r="AI148" s="72">
        <v>5637457140.3809967</v>
      </c>
      <c r="AJ148" s="71">
        <f t="shared" si="37"/>
        <v>10.156934067109907</v>
      </c>
      <c r="AK148" s="72">
        <v>70084141720.798004</v>
      </c>
      <c r="AL148" s="72">
        <v>8943152676.6690063</v>
      </c>
      <c r="AM148" s="71">
        <f t="shared" si="38"/>
        <v>14.627098475973646</v>
      </c>
      <c r="AN148" s="72">
        <v>65762990016.842796</v>
      </c>
      <c r="AO148" s="72">
        <v>-4321151703.9552078</v>
      </c>
      <c r="AP148" s="71">
        <f t="shared" si="39"/>
        <v>-6.1656625847968014</v>
      </c>
      <c r="AQ148" s="72">
        <v>63737950697.9272</v>
      </c>
      <c r="AR148" s="72">
        <f t="shared" si="40"/>
        <v>-2025039318.915596</v>
      </c>
      <c r="AS148" s="71">
        <f t="shared" si="41"/>
        <v>-3.0792993420721224</v>
      </c>
    </row>
    <row r="149" spans="1:45" s="50" customFormat="1" ht="30" x14ac:dyDescent="0.25">
      <c r="A149" s="47" t="s">
        <v>308</v>
      </c>
      <c r="B149" s="48" t="s">
        <v>93</v>
      </c>
      <c r="C149" s="1">
        <v>27616236666</v>
      </c>
      <c r="D149" s="1">
        <v>26784349877</v>
      </c>
      <c r="E149" s="49">
        <v>-831886789</v>
      </c>
      <c r="F149" s="72">
        <v>-3.012310471774692</v>
      </c>
      <c r="G149" s="1">
        <v>29393306165</v>
      </c>
      <c r="H149" s="1">
        <v>2608956288</v>
      </c>
      <c r="I149" s="71">
        <f t="shared" si="28"/>
        <v>9.7405996411372229</v>
      </c>
      <c r="J149" s="75">
        <v>43290069871</v>
      </c>
      <c r="K149" s="75">
        <v>13896763706</v>
      </c>
      <c r="L149" s="71">
        <f t="shared" si="29"/>
        <v>47.278668238238311</v>
      </c>
      <c r="M149" s="75">
        <v>67458882685</v>
      </c>
      <c r="N149" s="75">
        <v>24168812814</v>
      </c>
      <c r="O149" s="71">
        <f t="shared" si="30"/>
        <v>55.829923319644905</v>
      </c>
      <c r="P149" s="75">
        <v>84421142229</v>
      </c>
      <c r="Q149" s="75">
        <v>16962259544</v>
      </c>
      <c r="R149" s="71">
        <f t="shared" si="31"/>
        <v>25.144590110105231</v>
      </c>
      <c r="S149" s="75">
        <v>104823034748</v>
      </c>
      <c r="T149" s="75">
        <v>20401892519</v>
      </c>
      <c r="U149" s="71">
        <f t="shared" si="32"/>
        <v>24.166804641967552</v>
      </c>
      <c r="V149" s="75">
        <v>102870453930</v>
      </c>
      <c r="W149" s="75">
        <v>-1952580818</v>
      </c>
      <c r="X149" s="71">
        <f t="shared" si="33"/>
        <v>-1.8627402103880177</v>
      </c>
      <c r="Y149" s="75">
        <v>102933506031</v>
      </c>
      <c r="Z149" s="75">
        <v>63052101</v>
      </c>
      <c r="AA149" s="71">
        <f t="shared" si="34"/>
        <v>6.12927216622422E-2</v>
      </c>
      <c r="AB149" s="75">
        <v>112288356644</v>
      </c>
      <c r="AC149" s="75">
        <v>9354850613</v>
      </c>
      <c r="AD149" s="71">
        <f t="shared" si="35"/>
        <v>9.0882463579766171</v>
      </c>
      <c r="AE149" s="72">
        <v>124310795855.908</v>
      </c>
      <c r="AF149" s="72">
        <v>12022439211.908005</v>
      </c>
      <c r="AG149" s="71">
        <f t="shared" si="36"/>
        <v>10.706754975517233</v>
      </c>
      <c r="AH149" s="72">
        <v>138091347220.19299</v>
      </c>
      <c r="AI149" s="72">
        <v>13780551364.284988</v>
      </c>
      <c r="AJ149" s="71">
        <f t="shared" si="37"/>
        <v>11.085562818098596</v>
      </c>
      <c r="AK149" s="72">
        <v>154799391913.272</v>
      </c>
      <c r="AL149" s="72">
        <v>16708044693.07901</v>
      </c>
      <c r="AM149" s="71">
        <f t="shared" si="38"/>
        <v>12.09926981625957</v>
      </c>
      <c r="AN149" s="72">
        <v>155623976246.16699</v>
      </c>
      <c r="AO149" s="72">
        <v>824584332.89498901</v>
      </c>
      <c r="AP149" s="71">
        <f t="shared" si="39"/>
        <v>0.53267931010799519</v>
      </c>
      <c r="AQ149" s="72">
        <v>161867050345.07401</v>
      </c>
      <c r="AR149" s="72">
        <f t="shared" si="40"/>
        <v>6243074098.9070129</v>
      </c>
      <c r="AS149" s="71">
        <f t="shared" si="41"/>
        <v>4.0116402687409032</v>
      </c>
    </row>
    <row r="150" spans="1:45" s="50" customFormat="1" ht="45" x14ac:dyDescent="0.25">
      <c r="A150" s="47" t="s">
        <v>309</v>
      </c>
      <c r="B150" s="48" t="s">
        <v>92</v>
      </c>
      <c r="C150" s="1">
        <v>-2144354305.9999998</v>
      </c>
      <c r="D150" s="1">
        <v>-3708671684</v>
      </c>
      <c r="E150" s="49">
        <v>-1564317378.0000002</v>
      </c>
      <c r="F150" s="72">
        <v>72.950508860544645</v>
      </c>
      <c r="G150" s="1">
        <v>-8387876251</v>
      </c>
      <c r="H150" s="1">
        <v>-4679204567</v>
      </c>
      <c r="I150" s="71">
        <f t="shared" si="28"/>
        <v>126.1692855473588</v>
      </c>
      <c r="J150" s="75">
        <v>-14813476882</v>
      </c>
      <c r="K150" s="75">
        <v>-6425600631</v>
      </c>
      <c r="L150" s="71">
        <f t="shared" si="29"/>
        <v>76.605811038687435</v>
      </c>
      <c r="M150" s="75">
        <v>-24073276938</v>
      </c>
      <c r="N150" s="75">
        <v>-9259800056</v>
      </c>
      <c r="O150" s="71">
        <f t="shared" si="30"/>
        <v>62.509295621554408</v>
      </c>
      <c r="P150" s="75">
        <v>-34377847290</v>
      </c>
      <c r="Q150" s="75">
        <v>-10304570352</v>
      </c>
      <c r="R150" s="71">
        <f t="shared" si="31"/>
        <v>42.80501727512673</v>
      </c>
      <c r="S150" s="75">
        <v>-43632172278</v>
      </c>
      <c r="T150" s="75">
        <v>-9254324988</v>
      </c>
      <c r="U150" s="71">
        <f t="shared" si="32"/>
        <v>26.919442948052026</v>
      </c>
      <c r="V150" s="75">
        <v>-52278825546</v>
      </c>
      <c r="W150" s="75">
        <v>-8646653268</v>
      </c>
      <c r="X150" s="71">
        <f t="shared" si="33"/>
        <v>19.81715054870136</v>
      </c>
      <c r="Y150" s="75">
        <v>-57442133736</v>
      </c>
      <c r="Z150" s="75">
        <v>-5163308190</v>
      </c>
      <c r="AA150" s="71">
        <f t="shared" si="34"/>
        <v>9.8764808430074993</v>
      </c>
      <c r="AB150" s="75">
        <v>-62348948330</v>
      </c>
      <c r="AC150" s="75">
        <v>-4906814594</v>
      </c>
      <c r="AD150" s="71">
        <f t="shared" si="35"/>
        <v>8.5421871975567161</v>
      </c>
      <c r="AE150" s="72">
        <v>-68823547063.975006</v>
      </c>
      <c r="AF150" s="72">
        <v>-6474598733.9750061</v>
      </c>
      <c r="AG150" s="71">
        <f t="shared" si="36"/>
        <v>10.384455403652206</v>
      </c>
      <c r="AH150" s="72">
        <v>76950358176.063995</v>
      </c>
      <c r="AI150" s="72">
        <v>145773905240.039</v>
      </c>
      <c r="AJ150" s="71">
        <f t="shared" si="37"/>
        <v>-211.80818405731793</v>
      </c>
      <c r="AK150" s="72">
        <v>84715250192.473999</v>
      </c>
      <c r="AL150" s="72">
        <v>7764892016.4100037</v>
      </c>
      <c r="AM150" s="71">
        <f t="shared" si="38"/>
        <v>10.090780862440916</v>
      </c>
      <c r="AN150" s="72">
        <v>89860986229.323914</v>
      </c>
      <c r="AO150" s="72">
        <v>5145736036.8499146</v>
      </c>
      <c r="AP150" s="71">
        <f t="shared" si="39"/>
        <v>6.0741555093784703</v>
      </c>
      <c r="AQ150" s="72">
        <v>98129099647.146408</v>
      </c>
      <c r="AR150" s="72">
        <f t="shared" si="40"/>
        <v>8268113417.8224945</v>
      </c>
      <c r="AS150" s="71">
        <f t="shared" si="41"/>
        <v>9.2010045346290656</v>
      </c>
    </row>
    <row r="151" spans="1:45" s="50" customFormat="1" ht="45" x14ac:dyDescent="0.25">
      <c r="A151" s="47" t="s">
        <v>310</v>
      </c>
      <c r="B151" s="48" t="s">
        <v>91</v>
      </c>
      <c r="C151" s="1">
        <v>11813629909</v>
      </c>
      <c r="D151" s="1">
        <v>14589411910</v>
      </c>
      <c r="E151" s="49">
        <v>2775782001</v>
      </c>
      <c r="F151" s="72">
        <v>23.496436085959665</v>
      </c>
      <c r="G151" s="1">
        <v>18410926143</v>
      </c>
      <c r="H151" s="1">
        <v>3821514233</v>
      </c>
      <c r="I151" s="71">
        <f t="shared" si="28"/>
        <v>26.193751033793383</v>
      </c>
      <c r="J151" s="75">
        <v>21999875773</v>
      </c>
      <c r="K151" s="75">
        <v>3588949630</v>
      </c>
      <c r="L151" s="71">
        <f t="shared" si="29"/>
        <v>19.493585505281878</v>
      </c>
      <c r="M151" s="75">
        <v>25971374516</v>
      </c>
      <c r="N151" s="75">
        <v>3971498743</v>
      </c>
      <c r="O151" s="71">
        <f t="shared" si="30"/>
        <v>18.052368949619886</v>
      </c>
      <c r="P151" s="75">
        <v>30295115761</v>
      </c>
      <c r="Q151" s="75">
        <v>4323741245</v>
      </c>
      <c r="R151" s="71">
        <f t="shared" si="31"/>
        <v>16.648103250508761</v>
      </c>
      <c r="S151" s="75">
        <v>34288290647</v>
      </c>
      <c r="T151" s="75">
        <v>3993174886</v>
      </c>
      <c r="U151" s="71">
        <f t="shared" si="32"/>
        <v>13.180919714921698</v>
      </c>
      <c r="V151" s="75">
        <v>48357766668</v>
      </c>
      <c r="W151" s="75">
        <v>14069476021</v>
      </c>
      <c r="X151" s="71">
        <f t="shared" si="33"/>
        <v>41.032888357853984</v>
      </c>
      <c r="Y151" s="75">
        <v>43615464879</v>
      </c>
      <c r="Z151" s="75">
        <v>-4742301789</v>
      </c>
      <c r="AA151" s="71">
        <f t="shared" si="34"/>
        <v>-9.8067014168752831</v>
      </c>
      <c r="AB151" s="75">
        <v>45037414219</v>
      </c>
      <c r="AC151" s="75">
        <v>1421949340</v>
      </c>
      <c r="AD151" s="71">
        <f t="shared" si="35"/>
        <v>3.2601953090373712</v>
      </c>
      <c r="AE151" s="72">
        <v>16283111.814999999</v>
      </c>
      <c r="AF151" s="72">
        <v>-45021131107.184998</v>
      </c>
      <c r="AG151" s="71">
        <f t="shared" si="36"/>
        <v>-99.963845367019019</v>
      </c>
      <c r="AH151" s="72">
        <v>0</v>
      </c>
      <c r="AI151" s="72">
        <v>-16283111.814999999</v>
      </c>
      <c r="AJ151" s="71">
        <f t="shared" si="37"/>
        <v>-100</v>
      </c>
      <c r="AK151" s="72">
        <v>0</v>
      </c>
      <c r="AL151" s="72">
        <v>0</v>
      </c>
      <c r="AM151" s="71">
        <f t="shared" si="38"/>
        <v>0</v>
      </c>
      <c r="AN151" s="51">
        <v>0</v>
      </c>
      <c r="AO151" s="72">
        <v>0</v>
      </c>
      <c r="AP151" s="71">
        <f t="shared" si="39"/>
        <v>0</v>
      </c>
      <c r="AQ151" s="51">
        <v>0</v>
      </c>
      <c r="AR151" s="72">
        <f t="shared" si="40"/>
        <v>0</v>
      </c>
      <c r="AS151" s="71">
        <f t="shared" si="41"/>
        <v>0</v>
      </c>
    </row>
    <row r="152" spans="1:45" s="50" customFormat="1" ht="60" x14ac:dyDescent="0.25">
      <c r="A152" s="47" t="s">
        <v>311</v>
      </c>
      <c r="B152" s="48" t="s">
        <v>90</v>
      </c>
      <c r="C152" s="1">
        <v>-7034566023</v>
      </c>
      <c r="D152" s="1">
        <v>-8098032056</v>
      </c>
      <c r="E152" s="49">
        <v>-1063466033</v>
      </c>
      <c r="F152" s="72">
        <v>15.117720546270007</v>
      </c>
      <c r="G152" s="1">
        <v>-9380578553</v>
      </c>
      <c r="H152" s="1">
        <v>-1282546497</v>
      </c>
      <c r="I152" s="71">
        <f t="shared" si="28"/>
        <v>15.837755248816713</v>
      </c>
      <c r="J152" s="75">
        <v>-11261482727</v>
      </c>
      <c r="K152" s="75">
        <v>-1880904174</v>
      </c>
      <c r="L152" s="71">
        <f t="shared" si="29"/>
        <v>20.051046567894989</v>
      </c>
      <c r="M152" s="75">
        <v>-13100860049</v>
      </c>
      <c r="N152" s="75">
        <v>-1839377322</v>
      </c>
      <c r="O152" s="71">
        <f t="shared" si="30"/>
        <v>16.333349405136463</v>
      </c>
      <c r="P152" s="75">
        <v>-15776203128</v>
      </c>
      <c r="Q152" s="75">
        <v>-2675343079</v>
      </c>
      <c r="R152" s="71">
        <f t="shared" si="31"/>
        <v>20.421125552014512</v>
      </c>
      <c r="S152" s="75">
        <v>-18474636473</v>
      </c>
      <c r="T152" s="75">
        <v>-2698433345</v>
      </c>
      <c r="U152" s="71">
        <f t="shared" si="32"/>
        <v>17.10445360715946</v>
      </c>
      <c r="V152" s="75">
        <v>-21981161734</v>
      </c>
      <c r="W152" s="75">
        <v>-3506525261</v>
      </c>
      <c r="X152" s="71">
        <f t="shared" si="33"/>
        <v>18.98021249903703</v>
      </c>
      <c r="Y152" s="75">
        <v>-23779482391</v>
      </c>
      <c r="Z152" s="75">
        <v>-1798320657</v>
      </c>
      <c r="AA152" s="71">
        <f t="shared" si="34"/>
        <v>8.181190233537091</v>
      </c>
      <c r="AB152" s="75">
        <v>-26705383101</v>
      </c>
      <c r="AC152" s="75">
        <v>-2925900710</v>
      </c>
      <c r="AD152" s="71">
        <f t="shared" si="35"/>
        <v>12.304307814149007</v>
      </c>
      <c r="AE152" s="72">
        <v>0</v>
      </c>
      <c r="AF152" s="72">
        <v>26705383101</v>
      </c>
      <c r="AG152" s="71">
        <f t="shared" si="36"/>
        <v>-100</v>
      </c>
      <c r="AH152" s="72">
        <v>0</v>
      </c>
      <c r="AI152" s="72">
        <v>0</v>
      </c>
      <c r="AJ152" s="71">
        <f t="shared" si="37"/>
        <v>0</v>
      </c>
      <c r="AK152" s="72">
        <v>0</v>
      </c>
      <c r="AL152" s="72">
        <v>0</v>
      </c>
      <c r="AM152" s="71">
        <f t="shared" si="38"/>
        <v>0</v>
      </c>
      <c r="AN152" s="51">
        <v>0</v>
      </c>
      <c r="AO152" s="72">
        <v>0</v>
      </c>
      <c r="AP152" s="71">
        <f t="shared" si="39"/>
        <v>0</v>
      </c>
      <c r="AQ152" s="51">
        <v>0</v>
      </c>
      <c r="AR152" s="72">
        <f t="shared" si="40"/>
        <v>0</v>
      </c>
      <c r="AS152" s="71">
        <f t="shared" si="41"/>
        <v>0</v>
      </c>
    </row>
    <row r="153" spans="1:45" s="50" customFormat="1" x14ac:dyDescent="0.25">
      <c r="A153" s="47" t="s">
        <v>312</v>
      </c>
      <c r="B153" s="53" t="s">
        <v>89</v>
      </c>
      <c r="C153" s="1">
        <v>46339728771</v>
      </c>
      <c r="D153" s="1">
        <v>51447055534</v>
      </c>
      <c r="E153" s="49">
        <v>5107326763</v>
      </c>
      <c r="F153" s="72">
        <v>11.021486095093916</v>
      </c>
      <c r="G153" s="1">
        <v>48048677898</v>
      </c>
      <c r="H153" s="1">
        <v>-3398377636</v>
      </c>
      <c r="I153" s="71">
        <f t="shared" si="28"/>
        <v>-6.6055823811998371</v>
      </c>
      <c r="J153" s="75">
        <v>55268585280</v>
      </c>
      <c r="K153" s="75">
        <v>7219907382</v>
      </c>
      <c r="L153" s="71">
        <f t="shared" si="29"/>
        <v>15.026235263594057</v>
      </c>
      <c r="M153" s="75">
        <v>65274599481</v>
      </c>
      <c r="N153" s="75">
        <v>10006014201</v>
      </c>
      <c r="O153" s="71">
        <f t="shared" si="30"/>
        <v>18.104342910729194</v>
      </c>
      <c r="P153" s="75">
        <v>72740468056</v>
      </c>
      <c r="Q153" s="75">
        <v>7465868575</v>
      </c>
      <c r="R153" s="71">
        <f t="shared" si="31"/>
        <v>11.437632148433405</v>
      </c>
      <c r="S153" s="75">
        <v>85694935676</v>
      </c>
      <c r="T153" s="75">
        <v>12954467620</v>
      </c>
      <c r="U153" s="71">
        <f t="shared" si="32"/>
        <v>17.809161758523288</v>
      </c>
      <c r="V153" s="75">
        <v>91508341476</v>
      </c>
      <c r="W153" s="75">
        <v>5813405800</v>
      </c>
      <c r="X153" s="71">
        <f t="shared" si="33"/>
        <v>6.7838382211752117</v>
      </c>
      <c r="Y153" s="75">
        <v>81342881208</v>
      </c>
      <c r="Z153" s="75">
        <v>-10165460268</v>
      </c>
      <c r="AA153" s="71">
        <f t="shared" si="34"/>
        <v>-11.108779925452051</v>
      </c>
      <c r="AB153" s="75">
        <v>78172657940</v>
      </c>
      <c r="AC153" s="75">
        <v>-3170223268</v>
      </c>
      <c r="AD153" s="71">
        <f t="shared" si="35"/>
        <v>-3.8973579751785477</v>
      </c>
      <c r="AE153" s="72">
        <v>103542141991.55499</v>
      </c>
      <c r="AF153" s="72">
        <v>25369484051.554993</v>
      </c>
      <c r="AG153" s="71">
        <f t="shared" si="36"/>
        <v>32.453142467059102</v>
      </c>
      <c r="AH153" s="72">
        <v>92546525624.564407</v>
      </c>
      <c r="AI153" s="72">
        <v>-10995616366.990585</v>
      </c>
      <c r="AJ153" s="71">
        <f t="shared" si="37"/>
        <v>-10.6194600145392</v>
      </c>
      <c r="AK153" s="72">
        <v>99431093076.807495</v>
      </c>
      <c r="AL153" s="72">
        <v>6884567452.2430878</v>
      </c>
      <c r="AM153" s="71">
        <f t="shared" si="38"/>
        <v>7.4390339408006181</v>
      </c>
      <c r="AN153" s="72">
        <v>89193863179.416901</v>
      </c>
      <c r="AO153" s="72">
        <v>-10237229897.390594</v>
      </c>
      <c r="AP153" s="71">
        <f t="shared" si="39"/>
        <v>-10.295803435935925</v>
      </c>
      <c r="AQ153" s="72">
        <v>97140393586.376404</v>
      </c>
      <c r="AR153" s="72">
        <f t="shared" si="40"/>
        <v>7946530406.9595032</v>
      </c>
      <c r="AS153" s="71">
        <f t="shared" si="41"/>
        <v>8.9092793200074212</v>
      </c>
    </row>
    <row r="154" spans="1:45" s="50" customFormat="1" x14ac:dyDescent="0.25">
      <c r="A154" s="47" t="s">
        <v>313</v>
      </c>
      <c r="B154" s="48" t="s">
        <v>88</v>
      </c>
      <c r="C154" s="1">
        <v>27956612</v>
      </c>
      <c r="D154" s="1">
        <v>946175256</v>
      </c>
      <c r="E154" s="49">
        <v>918218644</v>
      </c>
      <c r="F154" s="72">
        <v>3284.441777136657</v>
      </c>
      <c r="G154" s="1">
        <v>1052012023</v>
      </c>
      <c r="H154" s="1">
        <v>105836767</v>
      </c>
      <c r="I154" s="71">
        <f t="shared" si="28"/>
        <v>11.185746649878572</v>
      </c>
      <c r="J154" s="75">
        <v>1070428810</v>
      </c>
      <c r="K154" s="75">
        <v>18416787</v>
      </c>
      <c r="L154" s="71">
        <f t="shared" si="29"/>
        <v>1.7506251447090164</v>
      </c>
      <c r="M154" s="75">
        <v>1196938307</v>
      </c>
      <c r="N154" s="75">
        <v>126509497</v>
      </c>
      <c r="O154" s="71">
        <f t="shared" si="30"/>
        <v>11.818581097420202</v>
      </c>
      <c r="P154" s="75">
        <v>1136803725</v>
      </c>
      <c r="Q154" s="75">
        <v>-60134582</v>
      </c>
      <c r="R154" s="71">
        <f t="shared" si="31"/>
        <v>-5.0240335402683369</v>
      </c>
      <c r="S154" s="75">
        <v>1340677641</v>
      </c>
      <c r="T154" s="75">
        <v>203873916</v>
      </c>
      <c r="U154" s="71">
        <f t="shared" si="32"/>
        <v>17.933959180156627</v>
      </c>
      <c r="V154" s="75">
        <v>1549997122</v>
      </c>
      <c r="W154" s="75">
        <v>209319481</v>
      </c>
      <c r="X154" s="71">
        <f t="shared" si="33"/>
        <v>15.612961281570295</v>
      </c>
      <c r="Y154" s="75">
        <v>2033977500</v>
      </c>
      <c r="Z154" s="75">
        <v>483980378</v>
      </c>
      <c r="AA154" s="71">
        <f t="shared" si="34"/>
        <v>31.224598493157718</v>
      </c>
      <c r="AB154" s="75">
        <v>1941751073</v>
      </c>
      <c r="AC154" s="75">
        <v>-92226427</v>
      </c>
      <c r="AD154" s="71">
        <f t="shared" si="35"/>
        <v>-4.5342894402715865</v>
      </c>
      <c r="AE154" s="72">
        <v>3541682483.6075401</v>
      </c>
      <c r="AF154" s="72">
        <v>1599931410.6075401</v>
      </c>
      <c r="AG154" s="71">
        <f t="shared" si="36"/>
        <v>82.396319119095452</v>
      </c>
      <c r="AH154" s="72">
        <v>0</v>
      </c>
      <c r="AI154" s="72">
        <v>-3541682483.6075401</v>
      </c>
      <c r="AJ154" s="71">
        <f t="shared" si="37"/>
        <v>-100</v>
      </c>
      <c r="AK154" s="72">
        <v>0</v>
      </c>
      <c r="AL154" s="72">
        <v>0</v>
      </c>
      <c r="AM154" s="71">
        <f t="shared" si="38"/>
        <v>0</v>
      </c>
      <c r="AN154" s="51">
        <v>0</v>
      </c>
      <c r="AO154" s="72">
        <v>0</v>
      </c>
      <c r="AP154" s="71">
        <f t="shared" si="39"/>
        <v>0</v>
      </c>
      <c r="AQ154" s="51">
        <v>0</v>
      </c>
      <c r="AR154" s="72">
        <f t="shared" si="40"/>
        <v>0</v>
      </c>
      <c r="AS154" s="71">
        <f t="shared" si="41"/>
        <v>0</v>
      </c>
    </row>
    <row r="155" spans="1:45" s="50" customFormat="1" ht="30" x14ac:dyDescent="0.25">
      <c r="A155" s="47" t="s">
        <v>525</v>
      </c>
      <c r="B155" s="48" t="s">
        <v>526</v>
      </c>
      <c r="C155" s="1">
        <v>0</v>
      </c>
      <c r="D155" s="1">
        <v>0</v>
      </c>
      <c r="E155" s="49">
        <v>0</v>
      </c>
      <c r="F155" s="72">
        <v>0</v>
      </c>
      <c r="G155" s="1">
        <v>0</v>
      </c>
      <c r="H155" s="1">
        <v>0</v>
      </c>
      <c r="I155" s="71">
        <f t="shared" si="28"/>
        <v>0</v>
      </c>
      <c r="J155" s="75">
        <v>0</v>
      </c>
      <c r="K155" s="75">
        <v>0</v>
      </c>
      <c r="L155" s="71">
        <f t="shared" si="29"/>
        <v>0</v>
      </c>
      <c r="M155" s="75">
        <v>0</v>
      </c>
      <c r="N155" s="75">
        <v>0</v>
      </c>
      <c r="O155" s="71">
        <f t="shared" si="30"/>
        <v>0</v>
      </c>
      <c r="P155" s="75">
        <v>0</v>
      </c>
      <c r="Q155" s="75">
        <v>0</v>
      </c>
      <c r="R155" s="71">
        <f t="shared" si="31"/>
        <v>0</v>
      </c>
      <c r="S155" s="75">
        <v>0</v>
      </c>
      <c r="T155" s="75">
        <v>0</v>
      </c>
      <c r="U155" s="71">
        <f t="shared" si="32"/>
        <v>0</v>
      </c>
      <c r="V155" s="75">
        <v>0</v>
      </c>
      <c r="W155" s="75">
        <v>0</v>
      </c>
      <c r="X155" s="71">
        <f t="shared" si="33"/>
        <v>0</v>
      </c>
      <c r="Y155" s="75">
        <v>0</v>
      </c>
      <c r="Z155" s="75">
        <v>0</v>
      </c>
      <c r="AA155" s="71">
        <f t="shared" si="34"/>
        <v>0</v>
      </c>
      <c r="AB155" s="75">
        <v>0</v>
      </c>
      <c r="AC155" s="75">
        <v>0</v>
      </c>
      <c r="AD155" s="71">
        <f t="shared" si="35"/>
        <v>0</v>
      </c>
      <c r="AE155" s="72">
        <v>0</v>
      </c>
      <c r="AF155" s="72">
        <v>0</v>
      </c>
      <c r="AG155" s="71">
        <f t="shared" si="36"/>
        <v>0</v>
      </c>
      <c r="AH155" s="72">
        <v>36985872.81295</v>
      </c>
      <c r="AI155" s="72">
        <v>36985872.81295</v>
      </c>
      <c r="AJ155" s="71">
        <f t="shared" si="37"/>
        <v>0</v>
      </c>
      <c r="AK155" s="72">
        <v>4397725.6604799991</v>
      </c>
      <c r="AL155" s="72">
        <v>-32588147.15247</v>
      </c>
      <c r="AM155" s="71">
        <f t="shared" si="38"/>
        <v>-88.109715072236426</v>
      </c>
      <c r="AN155" s="72">
        <v>4315030.2044399995</v>
      </c>
      <c r="AO155" s="72">
        <v>-82695.456039999612</v>
      </c>
      <c r="AP155" s="71">
        <f t="shared" si="39"/>
        <v>-1.8804141600541231</v>
      </c>
      <c r="AQ155" s="72">
        <v>0</v>
      </c>
      <c r="AR155" s="72">
        <f t="shared" si="40"/>
        <v>-4315030.2044399995</v>
      </c>
      <c r="AS155" s="71">
        <f t="shared" si="41"/>
        <v>-100</v>
      </c>
    </row>
    <row r="156" spans="1:45" s="50" customFormat="1" ht="60" x14ac:dyDescent="0.25">
      <c r="A156" s="47" t="s">
        <v>527</v>
      </c>
      <c r="B156" s="48" t="s">
        <v>528</v>
      </c>
      <c r="C156" s="1">
        <v>0</v>
      </c>
      <c r="D156" s="1">
        <v>0</v>
      </c>
      <c r="E156" s="49">
        <v>0</v>
      </c>
      <c r="F156" s="72">
        <v>0</v>
      </c>
      <c r="G156" s="1">
        <v>0</v>
      </c>
      <c r="H156" s="1">
        <v>0</v>
      </c>
      <c r="I156" s="71">
        <f t="shared" si="28"/>
        <v>0</v>
      </c>
      <c r="J156" s="75">
        <v>0</v>
      </c>
      <c r="K156" s="75">
        <v>0</v>
      </c>
      <c r="L156" s="71">
        <f t="shared" si="29"/>
        <v>0</v>
      </c>
      <c r="M156" s="75">
        <v>0</v>
      </c>
      <c r="N156" s="75">
        <v>0</v>
      </c>
      <c r="O156" s="71">
        <f t="shared" si="30"/>
        <v>0</v>
      </c>
      <c r="P156" s="75">
        <v>0</v>
      </c>
      <c r="Q156" s="75">
        <v>0</v>
      </c>
      <c r="R156" s="71">
        <f t="shared" si="31"/>
        <v>0</v>
      </c>
      <c r="S156" s="75">
        <v>0</v>
      </c>
      <c r="T156" s="75">
        <v>0</v>
      </c>
      <c r="U156" s="71">
        <f t="shared" si="32"/>
        <v>0</v>
      </c>
      <c r="V156" s="75">
        <v>0</v>
      </c>
      <c r="W156" s="75">
        <v>0</v>
      </c>
      <c r="X156" s="71">
        <f t="shared" si="33"/>
        <v>0</v>
      </c>
      <c r="Y156" s="75">
        <v>0</v>
      </c>
      <c r="Z156" s="75">
        <v>0</v>
      </c>
      <c r="AA156" s="71">
        <f t="shared" si="34"/>
        <v>0</v>
      </c>
      <c r="AB156" s="75">
        <v>0</v>
      </c>
      <c r="AC156" s="75">
        <v>0</v>
      </c>
      <c r="AD156" s="71">
        <f t="shared" si="35"/>
        <v>0</v>
      </c>
      <c r="AE156" s="72">
        <v>0</v>
      </c>
      <c r="AF156" s="72">
        <v>0</v>
      </c>
      <c r="AG156" s="71">
        <f t="shared" si="36"/>
        <v>0</v>
      </c>
      <c r="AH156" s="72">
        <v>14677553.497</v>
      </c>
      <c r="AI156" s="72">
        <v>14677553.497</v>
      </c>
      <c r="AJ156" s="71">
        <f t="shared" si="37"/>
        <v>0</v>
      </c>
      <c r="AK156" s="72">
        <v>13945480.710000001</v>
      </c>
      <c r="AL156" s="72">
        <v>-732072.78699999861</v>
      </c>
      <c r="AM156" s="71">
        <f t="shared" si="38"/>
        <v>-4.9877030742870723</v>
      </c>
      <c r="AN156" s="72">
        <v>26480101.335999999</v>
      </c>
      <c r="AO156" s="72">
        <v>12534620.625999998</v>
      </c>
      <c r="AP156" s="71">
        <f t="shared" si="39"/>
        <v>89.883030113201428</v>
      </c>
      <c r="AQ156" s="72">
        <v>0</v>
      </c>
      <c r="AR156" s="72">
        <f t="shared" si="40"/>
        <v>-26480101.335999999</v>
      </c>
      <c r="AS156" s="71">
        <f t="shared" si="41"/>
        <v>-100</v>
      </c>
    </row>
    <row r="157" spans="1:45" s="50" customFormat="1" ht="30" x14ac:dyDescent="0.25">
      <c r="A157" s="47" t="s">
        <v>529</v>
      </c>
      <c r="B157" s="48" t="s">
        <v>530</v>
      </c>
      <c r="C157" s="1">
        <v>0</v>
      </c>
      <c r="D157" s="1">
        <v>0</v>
      </c>
      <c r="E157" s="49">
        <v>0</v>
      </c>
      <c r="F157" s="72">
        <v>0</v>
      </c>
      <c r="G157" s="1">
        <v>0</v>
      </c>
      <c r="H157" s="1">
        <v>0</v>
      </c>
      <c r="I157" s="71">
        <f t="shared" si="28"/>
        <v>0</v>
      </c>
      <c r="J157" s="75">
        <v>0</v>
      </c>
      <c r="K157" s="75">
        <v>0</v>
      </c>
      <c r="L157" s="71">
        <f t="shared" si="29"/>
        <v>0</v>
      </c>
      <c r="M157" s="75">
        <v>0</v>
      </c>
      <c r="N157" s="75">
        <v>0</v>
      </c>
      <c r="O157" s="71">
        <f t="shared" si="30"/>
        <v>0</v>
      </c>
      <c r="P157" s="75">
        <v>0</v>
      </c>
      <c r="Q157" s="75">
        <v>0</v>
      </c>
      <c r="R157" s="71">
        <f t="shared" si="31"/>
        <v>0</v>
      </c>
      <c r="S157" s="75">
        <v>0</v>
      </c>
      <c r="T157" s="75">
        <v>0</v>
      </c>
      <c r="U157" s="71">
        <f t="shared" si="32"/>
        <v>0</v>
      </c>
      <c r="V157" s="75">
        <v>0</v>
      </c>
      <c r="W157" s="75">
        <v>0</v>
      </c>
      <c r="X157" s="71">
        <f t="shared" si="33"/>
        <v>0</v>
      </c>
      <c r="Y157" s="75">
        <v>0</v>
      </c>
      <c r="Z157" s="75">
        <v>0</v>
      </c>
      <c r="AA157" s="71">
        <f t="shared" si="34"/>
        <v>0</v>
      </c>
      <c r="AB157" s="75">
        <v>0</v>
      </c>
      <c r="AC157" s="75">
        <v>0</v>
      </c>
      <c r="AD157" s="71">
        <f t="shared" si="35"/>
        <v>0</v>
      </c>
      <c r="AE157" s="72">
        <v>0</v>
      </c>
      <c r="AF157" s="72">
        <v>0</v>
      </c>
      <c r="AG157" s="71">
        <f t="shared" si="36"/>
        <v>0</v>
      </c>
      <c r="AH157" s="72">
        <v>26043809063.4893</v>
      </c>
      <c r="AI157" s="72">
        <v>26043809063.4893</v>
      </c>
      <c r="AJ157" s="71">
        <f t="shared" si="37"/>
        <v>0</v>
      </c>
      <c r="AK157" s="72">
        <v>26277015222.693398</v>
      </c>
      <c r="AL157" s="72">
        <v>233206159.20409775</v>
      </c>
      <c r="AM157" s="71">
        <f t="shared" si="38"/>
        <v>0.89543798541753417</v>
      </c>
      <c r="AN157" s="72">
        <v>25675352409.298897</v>
      </c>
      <c r="AO157" s="72">
        <v>-601662813.39450073</v>
      </c>
      <c r="AP157" s="71">
        <f t="shared" si="39"/>
        <v>-2.289692372956011</v>
      </c>
      <c r="AQ157" s="72">
        <v>0</v>
      </c>
      <c r="AR157" s="72">
        <f t="shared" si="40"/>
        <v>-25675352409.298897</v>
      </c>
      <c r="AS157" s="71">
        <f t="shared" si="41"/>
        <v>-100</v>
      </c>
    </row>
    <row r="158" spans="1:45" s="50" customFormat="1" ht="30" x14ac:dyDescent="0.25">
      <c r="A158" s="47" t="s">
        <v>314</v>
      </c>
      <c r="B158" s="48" t="s">
        <v>87</v>
      </c>
      <c r="C158" s="1">
        <v>825237762</v>
      </c>
      <c r="D158" s="1">
        <v>2009384277</v>
      </c>
      <c r="E158" s="49">
        <v>1184146515</v>
      </c>
      <c r="F158" s="72">
        <v>143.49155716410368</v>
      </c>
      <c r="G158" s="1">
        <v>1876701144</v>
      </c>
      <c r="H158" s="1">
        <v>-132683133</v>
      </c>
      <c r="I158" s="71">
        <f t="shared" si="28"/>
        <v>-6.6031736447194262</v>
      </c>
      <c r="J158" s="75">
        <v>1082620423</v>
      </c>
      <c r="K158" s="75">
        <v>-794080721</v>
      </c>
      <c r="L158" s="71">
        <f t="shared" si="29"/>
        <v>-42.312582562159932</v>
      </c>
      <c r="M158" s="75">
        <v>1125026744</v>
      </c>
      <c r="N158" s="75">
        <v>42406321</v>
      </c>
      <c r="O158" s="71">
        <f t="shared" si="30"/>
        <v>3.9170072999814454</v>
      </c>
      <c r="P158" s="75">
        <v>1424046210</v>
      </c>
      <c r="Q158" s="75">
        <v>299019466</v>
      </c>
      <c r="R158" s="71">
        <f t="shared" si="31"/>
        <v>26.578876244029981</v>
      </c>
      <c r="S158" s="75">
        <v>1494238826</v>
      </c>
      <c r="T158" s="75">
        <v>70192616</v>
      </c>
      <c r="U158" s="71">
        <f t="shared" si="32"/>
        <v>4.9290967882285219</v>
      </c>
      <c r="V158" s="75">
        <v>1139559589</v>
      </c>
      <c r="W158" s="75">
        <v>-354679237</v>
      </c>
      <c r="X158" s="71">
        <f t="shared" si="33"/>
        <v>-23.736449008587066</v>
      </c>
      <c r="Y158" s="75">
        <v>1268395086</v>
      </c>
      <c r="Z158" s="75">
        <v>128835497</v>
      </c>
      <c r="AA158" s="71">
        <f t="shared" si="34"/>
        <v>11.305727075936176</v>
      </c>
      <c r="AB158" s="75">
        <v>933601295</v>
      </c>
      <c r="AC158" s="75">
        <v>-334793791</v>
      </c>
      <c r="AD158" s="71">
        <f t="shared" si="35"/>
        <v>-26.395071590493373</v>
      </c>
      <c r="AE158" s="72">
        <v>815337321.07486999</v>
      </c>
      <c r="AF158" s="72">
        <v>-118263973.92513001</v>
      </c>
      <c r="AG158" s="71">
        <f t="shared" si="36"/>
        <v>-12.667503200617347</v>
      </c>
      <c r="AH158" s="72">
        <v>1204997365.1156101</v>
      </c>
      <c r="AI158" s="72">
        <v>389660044.04074013</v>
      </c>
      <c r="AJ158" s="71">
        <f t="shared" si="37"/>
        <v>47.791267978147516</v>
      </c>
      <c r="AK158" s="72">
        <v>1649177098.3722801</v>
      </c>
      <c r="AL158" s="72">
        <v>444179733.25667</v>
      </c>
      <c r="AM158" s="71">
        <f t="shared" si="38"/>
        <v>36.861469254254708</v>
      </c>
      <c r="AN158" s="72">
        <v>1847615901.23963</v>
      </c>
      <c r="AO158" s="72">
        <v>198438802.86734986</v>
      </c>
      <c r="AP158" s="71">
        <f t="shared" si="39"/>
        <v>12.032595108385074</v>
      </c>
      <c r="AQ158" s="72">
        <v>1959481489.88919</v>
      </c>
      <c r="AR158" s="72">
        <f t="shared" si="40"/>
        <v>111865588.64955997</v>
      </c>
      <c r="AS158" s="71">
        <f t="shared" si="41"/>
        <v>6.0545911395602001</v>
      </c>
    </row>
    <row r="159" spans="1:45" s="50" customFormat="1" x14ac:dyDescent="0.25">
      <c r="A159" s="47" t="s">
        <v>531</v>
      </c>
      <c r="B159" s="48" t="s">
        <v>136</v>
      </c>
      <c r="C159" s="1">
        <v>0</v>
      </c>
      <c r="D159" s="1">
        <v>0</v>
      </c>
      <c r="E159" s="49">
        <v>0</v>
      </c>
      <c r="F159" s="72">
        <v>0</v>
      </c>
      <c r="G159" s="1">
        <v>0</v>
      </c>
      <c r="H159" s="1">
        <v>0</v>
      </c>
      <c r="I159" s="71">
        <f t="shared" si="28"/>
        <v>0</v>
      </c>
      <c r="J159" s="75">
        <v>0</v>
      </c>
      <c r="K159" s="75">
        <v>0</v>
      </c>
      <c r="L159" s="71">
        <f t="shared" si="29"/>
        <v>0</v>
      </c>
      <c r="M159" s="75">
        <v>0</v>
      </c>
      <c r="N159" s="75">
        <v>0</v>
      </c>
      <c r="O159" s="71">
        <f t="shared" si="30"/>
        <v>0</v>
      </c>
      <c r="P159" s="75">
        <v>0</v>
      </c>
      <c r="Q159" s="75">
        <v>0</v>
      </c>
      <c r="R159" s="71">
        <f t="shared" si="31"/>
        <v>0</v>
      </c>
      <c r="S159" s="75">
        <v>0</v>
      </c>
      <c r="T159" s="75">
        <v>0</v>
      </c>
      <c r="U159" s="71">
        <f t="shared" si="32"/>
        <v>0</v>
      </c>
      <c r="V159" s="75">
        <v>0</v>
      </c>
      <c r="W159" s="75">
        <v>0</v>
      </c>
      <c r="X159" s="71">
        <f t="shared" si="33"/>
        <v>0</v>
      </c>
      <c r="Y159" s="75">
        <v>0</v>
      </c>
      <c r="Z159" s="75">
        <v>0</v>
      </c>
      <c r="AA159" s="71">
        <f t="shared" si="34"/>
        <v>0</v>
      </c>
      <c r="AB159" s="75">
        <v>0</v>
      </c>
      <c r="AC159" s="75">
        <v>0</v>
      </c>
      <c r="AD159" s="71">
        <f t="shared" si="35"/>
        <v>0</v>
      </c>
      <c r="AE159" s="72">
        <v>0</v>
      </c>
      <c r="AF159" s="72">
        <v>0</v>
      </c>
      <c r="AG159" s="71">
        <f t="shared" si="36"/>
        <v>0</v>
      </c>
      <c r="AH159" s="72">
        <v>4228031228.3523502</v>
      </c>
      <c r="AI159" s="72">
        <v>4228031228.3523502</v>
      </c>
      <c r="AJ159" s="71">
        <f t="shared" si="37"/>
        <v>0</v>
      </c>
      <c r="AK159" s="72">
        <v>2786606815.2525401</v>
      </c>
      <c r="AL159" s="72">
        <v>-1441424413.0998101</v>
      </c>
      <c r="AM159" s="71">
        <f t="shared" si="38"/>
        <v>-34.092094765854611</v>
      </c>
      <c r="AN159" s="72">
        <v>3177593810.1949301</v>
      </c>
      <c r="AO159" s="72">
        <v>390986994.94238997</v>
      </c>
      <c r="AP159" s="71">
        <f t="shared" si="39"/>
        <v>14.030935143139533</v>
      </c>
      <c r="AQ159" s="72">
        <v>4567537505.9460592</v>
      </c>
      <c r="AR159" s="72">
        <f t="shared" si="40"/>
        <v>1389943695.7511292</v>
      </c>
      <c r="AS159" s="71">
        <f t="shared" si="41"/>
        <v>43.742019237690513</v>
      </c>
    </row>
    <row r="160" spans="1:45" s="50" customFormat="1" ht="45" x14ac:dyDescent="0.25">
      <c r="A160" s="47" t="s">
        <v>532</v>
      </c>
      <c r="B160" s="48" t="s">
        <v>533</v>
      </c>
      <c r="C160" s="1">
        <v>0</v>
      </c>
      <c r="D160" s="1">
        <v>0</v>
      </c>
      <c r="E160" s="49">
        <v>0</v>
      </c>
      <c r="F160" s="72">
        <v>0</v>
      </c>
      <c r="G160" s="1">
        <v>0</v>
      </c>
      <c r="H160" s="1">
        <v>0</v>
      </c>
      <c r="I160" s="71">
        <f t="shared" si="28"/>
        <v>0</v>
      </c>
      <c r="J160" s="75">
        <v>0</v>
      </c>
      <c r="K160" s="75">
        <v>0</v>
      </c>
      <c r="L160" s="71">
        <f t="shared" si="29"/>
        <v>0</v>
      </c>
      <c r="M160" s="75">
        <v>0</v>
      </c>
      <c r="N160" s="75">
        <v>0</v>
      </c>
      <c r="O160" s="71">
        <f t="shared" si="30"/>
        <v>0</v>
      </c>
      <c r="P160" s="75">
        <v>0</v>
      </c>
      <c r="Q160" s="75">
        <v>0</v>
      </c>
      <c r="R160" s="71">
        <f t="shared" si="31"/>
        <v>0</v>
      </c>
      <c r="S160" s="75">
        <v>0</v>
      </c>
      <c r="T160" s="75">
        <v>0</v>
      </c>
      <c r="U160" s="71">
        <f t="shared" si="32"/>
        <v>0</v>
      </c>
      <c r="V160" s="75">
        <v>0</v>
      </c>
      <c r="W160" s="75">
        <v>0</v>
      </c>
      <c r="X160" s="71">
        <f t="shared" si="33"/>
        <v>0</v>
      </c>
      <c r="Y160" s="75">
        <v>0</v>
      </c>
      <c r="Z160" s="75">
        <v>0</v>
      </c>
      <c r="AA160" s="71">
        <f t="shared" si="34"/>
        <v>0</v>
      </c>
      <c r="AB160" s="75">
        <v>0</v>
      </c>
      <c r="AC160" s="75">
        <v>0</v>
      </c>
      <c r="AD160" s="71">
        <f t="shared" si="35"/>
        <v>0</v>
      </c>
      <c r="AE160" s="72">
        <v>0</v>
      </c>
      <c r="AF160" s="72">
        <v>0</v>
      </c>
      <c r="AG160" s="71">
        <f t="shared" si="36"/>
        <v>0</v>
      </c>
      <c r="AH160" s="72">
        <v>1271298032.0653701</v>
      </c>
      <c r="AI160" s="72">
        <v>1271298032.0653701</v>
      </c>
      <c r="AJ160" s="71">
        <f t="shared" si="37"/>
        <v>0</v>
      </c>
      <c r="AK160" s="72">
        <v>1199743861.4307699</v>
      </c>
      <c r="AL160" s="72">
        <v>-71554170.634600163</v>
      </c>
      <c r="AM160" s="71">
        <f t="shared" si="38"/>
        <v>-5.6284339965784556</v>
      </c>
      <c r="AN160" s="72">
        <v>1678298467.69367</v>
      </c>
      <c r="AO160" s="72">
        <v>478554606.26290011</v>
      </c>
      <c r="AP160" s="71">
        <f t="shared" si="39"/>
        <v>39.888064581734447</v>
      </c>
      <c r="AQ160" s="72">
        <v>2043724064.2822099</v>
      </c>
      <c r="AR160" s="72">
        <f t="shared" si="40"/>
        <v>365425596.58853984</v>
      </c>
      <c r="AS160" s="71">
        <f t="shared" si="41"/>
        <v>21.773576251351191</v>
      </c>
    </row>
    <row r="161" spans="1:45" s="50" customFormat="1" ht="30" x14ac:dyDescent="0.25">
      <c r="A161" s="47" t="s">
        <v>534</v>
      </c>
      <c r="B161" s="48" t="s">
        <v>134</v>
      </c>
      <c r="C161" s="1">
        <v>0</v>
      </c>
      <c r="D161" s="1">
        <v>0</v>
      </c>
      <c r="E161" s="49">
        <v>0</v>
      </c>
      <c r="F161" s="72">
        <v>0</v>
      </c>
      <c r="G161" s="1">
        <v>0</v>
      </c>
      <c r="H161" s="1">
        <v>0</v>
      </c>
      <c r="I161" s="71">
        <f t="shared" si="28"/>
        <v>0</v>
      </c>
      <c r="J161" s="75">
        <v>0</v>
      </c>
      <c r="K161" s="75">
        <v>0</v>
      </c>
      <c r="L161" s="71">
        <f t="shared" si="29"/>
        <v>0</v>
      </c>
      <c r="M161" s="75">
        <v>0</v>
      </c>
      <c r="N161" s="75">
        <v>0</v>
      </c>
      <c r="O161" s="71">
        <f t="shared" si="30"/>
        <v>0</v>
      </c>
      <c r="P161" s="75">
        <v>0</v>
      </c>
      <c r="Q161" s="75">
        <v>0</v>
      </c>
      <c r="R161" s="71">
        <f t="shared" si="31"/>
        <v>0</v>
      </c>
      <c r="S161" s="75">
        <v>0</v>
      </c>
      <c r="T161" s="75">
        <v>0</v>
      </c>
      <c r="U161" s="71">
        <f t="shared" si="32"/>
        <v>0</v>
      </c>
      <c r="V161" s="75">
        <v>0</v>
      </c>
      <c r="W161" s="75">
        <v>0</v>
      </c>
      <c r="X161" s="71">
        <f t="shared" si="33"/>
        <v>0</v>
      </c>
      <c r="Y161" s="75">
        <v>0</v>
      </c>
      <c r="Z161" s="75">
        <v>0</v>
      </c>
      <c r="AA161" s="71">
        <f t="shared" si="34"/>
        <v>0</v>
      </c>
      <c r="AB161" s="75">
        <v>0</v>
      </c>
      <c r="AC161" s="75">
        <v>0</v>
      </c>
      <c r="AD161" s="71">
        <f t="shared" si="35"/>
        <v>0</v>
      </c>
      <c r="AE161" s="72">
        <v>0</v>
      </c>
      <c r="AF161" s="72">
        <v>0</v>
      </c>
      <c r="AG161" s="71">
        <f t="shared" si="36"/>
        <v>0</v>
      </c>
      <c r="AH161" s="72">
        <v>14406769803.7176</v>
      </c>
      <c r="AI161" s="72">
        <v>14406769803.7176</v>
      </c>
      <c r="AJ161" s="71">
        <f t="shared" si="37"/>
        <v>0</v>
      </c>
      <c r="AK161" s="72">
        <v>14877852390.6992</v>
      </c>
      <c r="AL161" s="72">
        <v>471082586.98159981</v>
      </c>
      <c r="AM161" s="71">
        <f t="shared" si="38"/>
        <v>3.2698696057463144</v>
      </c>
      <c r="AN161" s="72">
        <v>25481485401.608799</v>
      </c>
      <c r="AO161" s="72">
        <v>10603633010.909599</v>
      </c>
      <c r="AP161" s="71">
        <f t="shared" si="39"/>
        <v>71.271261015725599</v>
      </c>
      <c r="AQ161" s="72">
        <v>26008368681.840199</v>
      </c>
      <c r="AR161" s="72">
        <f t="shared" si="40"/>
        <v>526883280.23139954</v>
      </c>
      <c r="AS161" s="71">
        <f t="shared" si="41"/>
        <v>2.0677102293186338</v>
      </c>
    </row>
    <row r="162" spans="1:45" s="50" customFormat="1" ht="30" x14ac:dyDescent="0.25">
      <c r="A162" s="47" t="s">
        <v>535</v>
      </c>
      <c r="B162" s="48" t="s">
        <v>133</v>
      </c>
      <c r="C162" s="1">
        <v>0</v>
      </c>
      <c r="D162" s="1">
        <v>0</v>
      </c>
      <c r="E162" s="49">
        <v>0</v>
      </c>
      <c r="F162" s="72">
        <v>0</v>
      </c>
      <c r="G162" s="1">
        <v>0</v>
      </c>
      <c r="H162" s="1">
        <v>0</v>
      </c>
      <c r="I162" s="71">
        <f t="shared" si="28"/>
        <v>0</v>
      </c>
      <c r="J162" s="75">
        <v>0</v>
      </c>
      <c r="K162" s="75">
        <v>0</v>
      </c>
      <c r="L162" s="71">
        <f t="shared" si="29"/>
        <v>0</v>
      </c>
      <c r="M162" s="75">
        <v>0</v>
      </c>
      <c r="N162" s="75">
        <v>0</v>
      </c>
      <c r="O162" s="71">
        <f t="shared" si="30"/>
        <v>0</v>
      </c>
      <c r="P162" s="75">
        <v>0</v>
      </c>
      <c r="Q162" s="75">
        <v>0</v>
      </c>
      <c r="R162" s="71">
        <f t="shared" si="31"/>
        <v>0</v>
      </c>
      <c r="S162" s="75">
        <v>0</v>
      </c>
      <c r="T162" s="75">
        <v>0</v>
      </c>
      <c r="U162" s="71">
        <f t="shared" si="32"/>
        <v>0</v>
      </c>
      <c r="V162" s="75">
        <v>0</v>
      </c>
      <c r="W162" s="75">
        <v>0</v>
      </c>
      <c r="X162" s="71">
        <f t="shared" si="33"/>
        <v>0</v>
      </c>
      <c r="Y162" s="75">
        <v>0</v>
      </c>
      <c r="Z162" s="75">
        <v>0</v>
      </c>
      <c r="AA162" s="71">
        <f t="shared" si="34"/>
        <v>0</v>
      </c>
      <c r="AB162" s="75">
        <v>0</v>
      </c>
      <c r="AC162" s="75">
        <v>0</v>
      </c>
      <c r="AD162" s="71">
        <f t="shared" si="35"/>
        <v>0</v>
      </c>
      <c r="AE162" s="72">
        <v>0</v>
      </c>
      <c r="AF162" s="72">
        <v>0</v>
      </c>
      <c r="AG162" s="71">
        <f t="shared" si="36"/>
        <v>0</v>
      </c>
      <c r="AH162" s="72">
        <v>5459958255.3080502</v>
      </c>
      <c r="AI162" s="72">
        <v>5459958255.3080502</v>
      </c>
      <c r="AJ162" s="71">
        <f t="shared" si="37"/>
        <v>0</v>
      </c>
      <c r="AK162" s="72">
        <v>2583982426.9724503</v>
      </c>
      <c r="AL162" s="72">
        <v>-2875975828.3355999</v>
      </c>
      <c r="AM162" s="71">
        <f t="shared" si="38"/>
        <v>-52.67395269074887</v>
      </c>
      <c r="AN162" s="72">
        <v>2175793441.8403301</v>
      </c>
      <c r="AO162" s="72">
        <v>-408188985.13212013</v>
      </c>
      <c r="AP162" s="71">
        <f t="shared" si="39"/>
        <v>-15.796894780371204</v>
      </c>
      <c r="AQ162" s="72">
        <v>1917499928.2577801</v>
      </c>
      <c r="AR162" s="72">
        <f t="shared" si="40"/>
        <v>-258293513.58255005</v>
      </c>
      <c r="AS162" s="71">
        <f t="shared" si="41"/>
        <v>-11.871233206957374</v>
      </c>
    </row>
    <row r="163" spans="1:45" s="50" customFormat="1" x14ac:dyDescent="0.25">
      <c r="A163" s="47" t="s">
        <v>315</v>
      </c>
      <c r="B163" s="48" t="s">
        <v>86</v>
      </c>
      <c r="C163" s="1">
        <v>9034090935</v>
      </c>
      <c r="D163" s="1">
        <v>8883181793</v>
      </c>
      <c r="E163" s="49">
        <v>-150909142</v>
      </c>
      <c r="F163" s="72">
        <v>-1.67044081231622</v>
      </c>
      <c r="G163" s="1">
        <v>8418288234</v>
      </c>
      <c r="H163" s="1">
        <v>-464893559</v>
      </c>
      <c r="I163" s="71">
        <f t="shared" si="28"/>
        <v>-5.2334126423748177</v>
      </c>
      <c r="J163" s="75">
        <v>8943821570</v>
      </c>
      <c r="K163" s="75">
        <v>525533336</v>
      </c>
      <c r="L163" s="71">
        <f t="shared" si="29"/>
        <v>6.2427576888786289</v>
      </c>
      <c r="M163" s="75">
        <v>11130392058</v>
      </c>
      <c r="N163" s="75">
        <v>2186570488</v>
      </c>
      <c r="O163" s="71">
        <f t="shared" si="30"/>
        <v>24.447832180981223</v>
      </c>
      <c r="P163" s="75">
        <v>11066144756</v>
      </c>
      <c r="Q163" s="75">
        <v>-64247302</v>
      </c>
      <c r="R163" s="71">
        <f t="shared" si="31"/>
        <v>-0.57722406960338901</v>
      </c>
      <c r="S163" s="75">
        <v>12456347349</v>
      </c>
      <c r="T163" s="75">
        <v>1390202593</v>
      </c>
      <c r="U163" s="71">
        <f t="shared" si="32"/>
        <v>12.562664086300156</v>
      </c>
      <c r="V163" s="75">
        <v>10456222803</v>
      </c>
      <c r="W163" s="75">
        <v>-2000124546</v>
      </c>
      <c r="X163" s="71">
        <f t="shared" si="33"/>
        <v>-16.057071065544513</v>
      </c>
      <c r="Y163" s="75">
        <v>16779256595</v>
      </c>
      <c r="Z163" s="75">
        <v>6323033792</v>
      </c>
      <c r="AA163" s="71">
        <f t="shared" si="34"/>
        <v>60.471490624567167</v>
      </c>
      <c r="AB163" s="75">
        <v>17063092719</v>
      </c>
      <c r="AC163" s="75">
        <v>283836124</v>
      </c>
      <c r="AD163" s="71">
        <f t="shared" si="35"/>
        <v>1.6915893883199775</v>
      </c>
      <c r="AE163" s="72">
        <v>16699201523.2679</v>
      </c>
      <c r="AF163" s="72">
        <v>-363891195.73209953</v>
      </c>
      <c r="AG163" s="71">
        <f t="shared" si="36"/>
        <v>-2.1326215693999098</v>
      </c>
      <c r="AH163" s="72">
        <v>0</v>
      </c>
      <c r="AI163" s="72">
        <v>-16699201523.2679</v>
      </c>
      <c r="AJ163" s="71">
        <f t="shared" si="37"/>
        <v>-100</v>
      </c>
      <c r="AK163" s="72">
        <v>0</v>
      </c>
      <c r="AL163" s="72">
        <v>0</v>
      </c>
      <c r="AM163" s="71">
        <f t="shared" si="38"/>
        <v>0</v>
      </c>
      <c r="AN163" s="51">
        <v>0</v>
      </c>
      <c r="AO163" s="72">
        <v>0</v>
      </c>
      <c r="AP163" s="71">
        <f t="shared" si="39"/>
        <v>0</v>
      </c>
      <c r="AQ163" s="51">
        <v>0</v>
      </c>
      <c r="AR163" s="72">
        <f t="shared" si="40"/>
        <v>0</v>
      </c>
      <c r="AS163" s="71">
        <f t="shared" si="41"/>
        <v>0</v>
      </c>
    </row>
    <row r="164" spans="1:45" s="50" customFormat="1" ht="30" x14ac:dyDescent="0.25">
      <c r="A164" s="47" t="s">
        <v>316</v>
      </c>
      <c r="B164" s="48" t="s">
        <v>85</v>
      </c>
      <c r="C164" s="1">
        <v>314928754</v>
      </c>
      <c r="D164" s="1">
        <v>566663508</v>
      </c>
      <c r="E164" s="49">
        <v>251734754</v>
      </c>
      <c r="F164" s="72">
        <v>79.933874186667637</v>
      </c>
      <c r="G164" s="1">
        <v>138190335</v>
      </c>
      <c r="H164" s="1">
        <v>-428473173</v>
      </c>
      <c r="I164" s="71">
        <f t="shared" si="28"/>
        <v>-75.613334359974345</v>
      </c>
      <c r="J164" s="75">
        <v>132747982</v>
      </c>
      <c r="K164" s="75">
        <v>-5442353</v>
      </c>
      <c r="L164" s="71">
        <f t="shared" si="29"/>
        <v>-3.9383021974727832</v>
      </c>
      <c r="M164" s="75">
        <v>148478047</v>
      </c>
      <c r="N164" s="75">
        <v>15730065</v>
      </c>
      <c r="O164" s="71">
        <f t="shared" si="30"/>
        <v>11.849569961824354</v>
      </c>
      <c r="P164" s="75">
        <v>193669799</v>
      </c>
      <c r="Q164" s="75">
        <v>45191752</v>
      </c>
      <c r="R164" s="71">
        <f t="shared" si="31"/>
        <v>30.43665572998815</v>
      </c>
      <c r="S164" s="75">
        <v>215983156</v>
      </c>
      <c r="T164" s="75">
        <v>22313357</v>
      </c>
      <c r="U164" s="71">
        <f t="shared" si="32"/>
        <v>11.52134050596087</v>
      </c>
      <c r="V164" s="75">
        <v>198647834</v>
      </c>
      <c r="W164" s="75">
        <v>-17335322</v>
      </c>
      <c r="X164" s="71">
        <f t="shared" si="33"/>
        <v>-8.0262379349619284</v>
      </c>
      <c r="Y164" s="75">
        <v>194367674</v>
      </c>
      <c r="Z164" s="75">
        <v>-4280160</v>
      </c>
      <c r="AA164" s="71">
        <f t="shared" si="34"/>
        <v>-2.1546472034525177</v>
      </c>
      <c r="AB164" s="75">
        <v>243418017</v>
      </c>
      <c r="AC164" s="75">
        <v>49050343</v>
      </c>
      <c r="AD164" s="71">
        <f t="shared" si="35"/>
        <v>25.235854291285083</v>
      </c>
      <c r="AE164" s="72">
        <v>240805410.32314998</v>
      </c>
      <c r="AF164" s="72">
        <v>-2612606.6768500209</v>
      </c>
      <c r="AG164" s="71">
        <f t="shared" si="36"/>
        <v>-1.0733004520573435</v>
      </c>
      <c r="AH164" s="72">
        <v>0</v>
      </c>
      <c r="AI164" s="72">
        <v>-240805410.32314998</v>
      </c>
      <c r="AJ164" s="71">
        <f t="shared" si="37"/>
        <v>-100</v>
      </c>
      <c r="AK164" s="72">
        <v>0</v>
      </c>
      <c r="AL164" s="72">
        <v>0</v>
      </c>
      <c r="AM164" s="71">
        <f t="shared" si="38"/>
        <v>0</v>
      </c>
      <c r="AN164" s="51">
        <v>0</v>
      </c>
      <c r="AO164" s="72">
        <v>0</v>
      </c>
      <c r="AP164" s="71">
        <f t="shared" si="39"/>
        <v>0</v>
      </c>
      <c r="AQ164" s="51">
        <v>0</v>
      </c>
      <c r="AR164" s="72">
        <f t="shared" si="40"/>
        <v>0</v>
      </c>
      <c r="AS164" s="71">
        <f t="shared" si="41"/>
        <v>0</v>
      </c>
    </row>
    <row r="165" spans="1:45" s="50" customFormat="1" x14ac:dyDescent="0.25">
      <c r="A165" s="47" t="s">
        <v>317</v>
      </c>
      <c r="B165" s="48" t="s">
        <v>84</v>
      </c>
      <c r="C165" s="1">
        <v>7730363229</v>
      </c>
      <c r="D165" s="1">
        <v>5660728517</v>
      </c>
      <c r="E165" s="49">
        <v>-2069634712</v>
      </c>
      <c r="F165" s="72">
        <v>-26.772800328914531</v>
      </c>
      <c r="G165" s="1">
        <v>5259558340</v>
      </c>
      <c r="H165" s="1">
        <v>-401170177</v>
      </c>
      <c r="I165" s="71">
        <f t="shared" si="28"/>
        <v>-7.0869001365323729</v>
      </c>
      <c r="J165" s="75">
        <v>5651331953</v>
      </c>
      <c r="K165" s="75">
        <v>391773613</v>
      </c>
      <c r="L165" s="71">
        <f t="shared" si="29"/>
        <v>7.4487929912381192</v>
      </c>
      <c r="M165" s="75">
        <v>5816307584</v>
      </c>
      <c r="N165" s="75">
        <v>164975631</v>
      </c>
      <c r="O165" s="71">
        <f t="shared" si="30"/>
        <v>2.9192344808629223</v>
      </c>
      <c r="P165" s="75">
        <v>4622880389</v>
      </c>
      <c r="Q165" s="75">
        <v>-1193427195</v>
      </c>
      <c r="R165" s="71">
        <f t="shared" si="31"/>
        <v>-20.518639665532518</v>
      </c>
      <c r="S165" s="75">
        <v>5152183867</v>
      </c>
      <c r="T165" s="75">
        <v>529303478</v>
      </c>
      <c r="U165" s="71">
        <f t="shared" si="32"/>
        <v>11.449646831863985</v>
      </c>
      <c r="V165" s="75">
        <v>9647985702</v>
      </c>
      <c r="W165" s="75">
        <v>4495801835</v>
      </c>
      <c r="X165" s="71">
        <f t="shared" si="33"/>
        <v>87.260120194774871</v>
      </c>
      <c r="Y165" s="75">
        <v>20362825655</v>
      </c>
      <c r="Z165" s="75">
        <v>10714839953</v>
      </c>
      <c r="AA165" s="71">
        <f t="shared" si="34"/>
        <v>111.05779262067983</v>
      </c>
      <c r="AB165" s="75">
        <v>21248290708</v>
      </c>
      <c r="AC165" s="75">
        <v>885465053</v>
      </c>
      <c r="AD165" s="71">
        <f t="shared" si="35"/>
        <v>4.3484390035160869</v>
      </c>
      <c r="AE165" s="72">
        <v>19561362146.3111</v>
      </c>
      <c r="AF165" s="72">
        <v>-1686928561.6889</v>
      </c>
      <c r="AG165" s="71">
        <f t="shared" si="36"/>
        <v>-7.9391259507465701</v>
      </c>
      <c r="AH165" s="72">
        <v>0</v>
      </c>
      <c r="AI165" s="72">
        <v>-19561362146.3111</v>
      </c>
      <c r="AJ165" s="71">
        <f t="shared" si="37"/>
        <v>-100</v>
      </c>
      <c r="AK165" s="72">
        <v>0</v>
      </c>
      <c r="AL165" s="72">
        <v>0</v>
      </c>
      <c r="AM165" s="71">
        <f t="shared" si="38"/>
        <v>0</v>
      </c>
      <c r="AN165" s="51">
        <v>0</v>
      </c>
      <c r="AO165" s="72">
        <v>0</v>
      </c>
      <c r="AP165" s="71">
        <f t="shared" si="39"/>
        <v>0</v>
      </c>
      <c r="AQ165" s="51">
        <v>0</v>
      </c>
      <c r="AR165" s="72">
        <f t="shared" si="40"/>
        <v>0</v>
      </c>
      <c r="AS165" s="71">
        <f t="shared" si="41"/>
        <v>0</v>
      </c>
    </row>
    <row r="166" spans="1:45" s="50" customFormat="1" ht="30" x14ac:dyDescent="0.25">
      <c r="A166" s="47" t="s">
        <v>318</v>
      </c>
      <c r="B166" s="48" t="s">
        <v>83</v>
      </c>
      <c r="C166" s="1">
        <v>-16612636.999999998</v>
      </c>
      <c r="D166" s="1">
        <v>-13868262</v>
      </c>
      <c r="E166" s="49">
        <v>2744374.9999999981</v>
      </c>
      <c r="F166" s="72">
        <v>-16.519803568813298</v>
      </c>
      <c r="G166" s="1">
        <v>-11595779</v>
      </c>
      <c r="H166" s="1">
        <v>2272483</v>
      </c>
      <c r="I166" s="71">
        <f t="shared" si="28"/>
        <v>-16.386213355357722</v>
      </c>
      <c r="J166" s="75">
        <v>-10909313</v>
      </c>
      <c r="K166" s="75">
        <v>686466</v>
      </c>
      <c r="L166" s="71">
        <f t="shared" si="29"/>
        <v>-5.919964497426176</v>
      </c>
      <c r="M166" s="75">
        <v>-12000139</v>
      </c>
      <c r="N166" s="75">
        <v>-1090826</v>
      </c>
      <c r="O166" s="71">
        <f t="shared" si="30"/>
        <v>9.9990347696504802</v>
      </c>
      <c r="P166" s="75">
        <v>-34605277</v>
      </c>
      <c r="Q166" s="75">
        <v>-22605138</v>
      </c>
      <c r="R166" s="71">
        <f t="shared" si="31"/>
        <v>188.37396800153732</v>
      </c>
      <c r="S166" s="75">
        <v>-14276206</v>
      </c>
      <c r="T166" s="75">
        <v>20329071</v>
      </c>
      <c r="U166" s="71">
        <f t="shared" si="32"/>
        <v>-58.74558091241402</v>
      </c>
      <c r="V166" s="75">
        <v>-165683457</v>
      </c>
      <c r="W166" s="75">
        <v>-151407251</v>
      </c>
      <c r="X166" s="71">
        <f t="shared" si="33"/>
        <v>1060.5566422899753</v>
      </c>
      <c r="Y166" s="75">
        <v>-186818355</v>
      </c>
      <c r="Z166" s="75">
        <v>-21134898</v>
      </c>
      <c r="AA166" s="71">
        <f t="shared" si="34"/>
        <v>12.7561908609862</v>
      </c>
      <c r="AB166" s="75">
        <v>-189917243</v>
      </c>
      <c r="AC166" s="75">
        <v>-3098888</v>
      </c>
      <c r="AD166" s="71">
        <f t="shared" si="35"/>
        <v>1.6587706277576417</v>
      </c>
      <c r="AE166" s="72">
        <v>-53131441.098470002</v>
      </c>
      <c r="AF166" s="72">
        <v>136785801.90153</v>
      </c>
      <c r="AG166" s="71">
        <f t="shared" si="36"/>
        <v>-72.023898273170488</v>
      </c>
      <c r="AH166" s="72">
        <v>0</v>
      </c>
      <c r="AI166" s="72">
        <v>53131441.098470002</v>
      </c>
      <c r="AJ166" s="71">
        <f t="shared" si="37"/>
        <v>-100</v>
      </c>
      <c r="AK166" s="72">
        <v>0</v>
      </c>
      <c r="AL166" s="72">
        <v>0</v>
      </c>
      <c r="AM166" s="71">
        <f t="shared" si="38"/>
        <v>0</v>
      </c>
      <c r="AN166" s="51">
        <v>0</v>
      </c>
      <c r="AO166" s="72">
        <v>0</v>
      </c>
      <c r="AP166" s="71">
        <f t="shared" si="39"/>
        <v>0</v>
      </c>
      <c r="AQ166" s="51">
        <v>0</v>
      </c>
      <c r="AR166" s="72">
        <f t="shared" si="40"/>
        <v>0</v>
      </c>
      <c r="AS166" s="71">
        <f t="shared" si="41"/>
        <v>0</v>
      </c>
    </row>
    <row r="167" spans="1:45" s="50" customFormat="1" ht="30" x14ac:dyDescent="0.25">
      <c r="A167" s="47" t="s">
        <v>319</v>
      </c>
      <c r="B167" s="48" t="s">
        <v>82</v>
      </c>
      <c r="C167" s="1">
        <v>-740580932</v>
      </c>
      <c r="D167" s="1">
        <v>-347181733</v>
      </c>
      <c r="E167" s="49">
        <v>393399199</v>
      </c>
      <c r="F167" s="72">
        <v>-53.12035214538848</v>
      </c>
      <c r="G167" s="1">
        <v>-361079000</v>
      </c>
      <c r="H167" s="1">
        <v>-13897267</v>
      </c>
      <c r="I167" s="71">
        <f t="shared" si="28"/>
        <v>4.0028796676350478</v>
      </c>
      <c r="J167" s="75">
        <v>-372539689</v>
      </c>
      <c r="K167" s="75">
        <v>-11460689</v>
      </c>
      <c r="L167" s="71">
        <f t="shared" si="29"/>
        <v>3.1740115044076229</v>
      </c>
      <c r="M167" s="75">
        <v>-343185046</v>
      </c>
      <c r="N167" s="75">
        <v>29354643</v>
      </c>
      <c r="O167" s="71">
        <f t="shared" si="30"/>
        <v>-7.879601520792594</v>
      </c>
      <c r="P167" s="75">
        <v>-752779863</v>
      </c>
      <c r="Q167" s="75">
        <v>-409594817</v>
      </c>
      <c r="R167" s="71">
        <f t="shared" si="31"/>
        <v>119.35100954253117</v>
      </c>
      <c r="S167" s="75">
        <v>-868382924</v>
      </c>
      <c r="T167" s="75">
        <v>-115603061</v>
      </c>
      <c r="U167" s="71">
        <f t="shared" si="32"/>
        <v>15.356821652919267</v>
      </c>
      <c r="V167" s="75">
        <v>-2824255027</v>
      </c>
      <c r="W167" s="75">
        <v>-1955872103</v>
      </c>
      <c r="X167" s="71">
        <f t="shared" si="33"/>
        <v>225.23152505011717</v>
      </c>
      <c r="Y167" s="75">
        <v>-10468822263</v>
      </c>
      <c r="Z167" s="75">
        <v>-7644567236</v>
      </c>
      <c r="AA167" s="71">
        <f t="shared" si="34"/>
        <v>270.67552904810674</v>
      </c>
      <c r="AB167" s="75">
        <v>-10606439502</v>
      </c>
      <c r="AC167" s="75">
        <v>-137617239</v>
      </c>
      <c r="AD167" s="71">
        <f t="shared" si="35"/>
        <v>1.3145436568006426</v>
      </c>
      <c r="AE167" s="72">
        <v>-10141210810.3354</v>
      </c>
      <c r="AF167" s="72">
        <v>465228691.66460037</v>
      </c>
      <c r="AG167" s="71">
        <f t="shared" si="36"/>
        <v>-4.3862852522458144</v>
      </c>
      <c r="AH167" s="72">
        <v>0</v>
      </c>
      <c r="AI167" s="72">
        <v>10141210810.3354</v>
      </c>
      <c r="AJ167" s="71">
        <f t="shared" si="37"/>
        <v>-100</v>
      </c>
      <c r="AK167" s="72">
        <v>0</v>
      </c>
      <c r="AL167" s="72">
        <v>0</v>
      </c>
      <c r="AM167" s="71">
        <f t="shared" si="38"/>
        <v>0</v>
      </c>
      <c r="AN167" s="51">
        <v>0</v>
      </c>
      <c r="AO167" s="72">
        <v>0</v>
      </c>
      <c r="AP167" s="71">
        <f t="shared" si="39"/>
        <v>0</v>
      </c>
      <c r="AQ167" s="51">
        <v>0</v>
      </c>
      <c r="AR167" s="72">
        <f t="shared" si="40"/>
        <v>0</v>
      </c>
      <c r="AS167" s="71">
        <f t="shared" si="41"/>
        <v>0</v>
      </c>
    </row>
    <row r="168" spans="1:45" s="50" customFormat="1" x14ac:dyDescent="0.25">
      <c r="A168" s="47" t="s">
        <v>320</v>
      </c>
      <c r="B168" s="48" t="s">
        <v>81</v>
      </c>
      <c r="C168" s="1">
        <v>404663772</v>
      </c>
      <c r="D168" s="1">
        <v>526880374</v>
      </c>
      <c r="E168" s="49">
        <v>122216602</v>
      </c>
      <c r="F168" s="72">
        <v>30.202012252285336</v>
      </c>
      <c r="G168" s="1">
        <v>327494927</v>
      </c>
      <c r="H168" s="1">
        <v>-199385447</v>
      </c>
      <c r="I168" s="71">
        <f t="shared" si="28"/>
        <v>-37.842640728158912</v>
      </c>
      <c r="J168" s="75">
        <v>472430965</v>
      </c>
      <c r="K168" s="75">
        <v>144936038</v>
      </c>
      <c r="L168" s="71">
        <f t="shared" si="29"/>
        <v>44.255964306891386</v>
      </c>
      <c r="M168" s="75">
        <v>1030501582</v>
      </c>
      <c r="N168" s="75">
        <v>558070617</v>
      </c>
      <c r="O168" s="71">
        <f t="shared" si="30"/>
        <v>118.12744259894141</v>
      </c>
      <c r="P168" s="75">
        <v>2186839830</v>
      </c>
      <c r="Q168" s="75">
        <v>1156338248</v>
      </c>
      <c r="R168" s="71">
        <f t="shared" si="31"/>
        <v>112.21120551370487</v>
      </c>
      <c r="S168" s="75">
        <v>2987982170</v>
      </c>
      <c r="T168" s="75">
        <v>801142340</v>
      </c>
      <c r="U168" s="71">
        <f t="shared" si="32"/>
        <v>36.6347058897313</v>
      </c>
      <c r="V168" s="75">
        <v>1545613329</v>
      </c>
      <c r="W168" s="75">
        <v>-1442368841</v>
      </c>
      <c r="X168" s="71">
        <f t="shared" si="33"/>
        <v>-48.27233761572279</v>
      </c>
      <c r="Y168" s="75">
        <v>3120567931</v>
      </c>
      <c r="Z168" s="75">
        <v>1574954602</v>
      </c>
      <c r="AA168" s="71">
        <f t="shared" si="34"/>
        <v>101.89835791717606</v>
      </c>
      <c r="AB168" s="75">
        <v>2506920294</v>
      </c>
      <c r="AC168" s="75">
        <v>-613647637</v>
      </c>
      <c r="AD168" s="71">
        <f t="shared" si="35"/>
        <v>-19.664613960297729</v>
      </c>
      <c r="AE168" s="72">
        <v>3217250287.3473301</v>
      </c>
      <c r="AF168" s="72">
        <v>710329993.34733009</v>
      </c>
      <c r="AG168" s="71">
        <f t="shared" si="36"/>
        <v>28.33476577007319</v>
      </c>
      <c r="AH168" s="72">
        <v>4284513944.8635402</v>
      </c>
      <c r="AI168" s="72">
        <v>1067263657.5162101</v>
      </c>
      <c r="AJ168" s="71">
        <f t="shared" si="37"/>
        <v>33.173162240858311</v>
      </c>
      <c r="AK168" s="72">
        <v>2752625670.8414998</v>
      </c>
      <c r="AL168" s="72">
        <v>-1531888274.0220404</v>
      </c>
      <c r="AM168" s="71">
        <f t="shared" si="38"/>
        <v>-35.754073711407429</v>
      </c>
      <c r="AN168" s="72">
        <v>3740329651.5917301</v>
      </c>
      <c r="AO168" s="72">
        <v>987703980.75023031</v>
      </c>
      <c r="AP168" s="71">
        <f t="shared" si="39"/>
        <v>35.88224840060731</v>
      </c>
      <c r="AQ168" s="72">
        <v>4672886635.2040005</v>
      </c>
      <c r="AR168" s="72">
        <f t="shared" si="40"/>
        <v>932556983.61227036</v>
      </c>
      <c r="AS168" s="71">
        <f t="shared" si="41"/>
        <v>24.932481104049547</v>
      </c>
    </row>
    <row r="169" spans="1:45" s="50" customFormat="1" ht="30" x14ac:dyDescent="0.25">
      <c r="A169" s="47" t="s">
        <v>321</v>
      </c>
      <c r="B169" s="48" t="s">
        <v>80</v>
      </c>
      <c r="C169" s="1">
        <v>193042211</v>
      </c>
      <c r="D169" s="1">
        <v>177999164</v>
      </c>
      <c r="E169" s="49">
        <v>-15043047</v>
      </c>
      <c r="F169" s="72">
        <v>-7.7926205476376351</v>
      </c>
      <c r="G169" s="1">
        <v>226714645</v>
      </c>
      <c r="H169" s="1">
        <v>48715481</v>
      </c>
      <c r="I169" s="71">
        <f t="shared" si="28"/>
        <v>27.368376291924605</v>
      </c>
      <c r="J169" s="75">
        <v>240811916</v>
      </c>
      <c r="K169" s="75">
        <v>14097271</v>
      </c>
      <c r="L169" s="71">
        <f t="shared" si="29"/>
        <v>6.2180680917194389</v>
      </c>
      <c r="M169" s="75">
        <v>178848375</v>
      </c>
      <c r="N169" s="75">
        <v>-61963541</v>
      </c>
      <c r="O169" s="71">
        <f t="shared" si="30"/>
        <v>-25.731094220437168</v>
      </c>
      <c r="P169" s="75">
        <v>180391219</v>
      </c>
      <c r="Q169" s="75">
        <v>1542844</v>
      </c>
      <c r="R169" s="71">
        <f t="shared" si="31"/>
        <v>0.86265474875016346</v>
      </c>
      <c r="S169" s="75">
        <v>175616854</v>
      </c>
      <c r="T169" s="75">
        <v>-4774365</v>
      </c>
      <c r="U169" s="71">
        <f t="shared" si="32"/>
        <v>-2.6466726188041334</v>
      </c>
      <c r="V169" s="75">
        <v>143790387</v>
      </c>
      <c r="W169" s="75">
        <v>-31826467</v>
      </c>
      <c r="X169" s="71">
        <f t="shared" si="33"/>
        <v>-18.1226723261994</v>
      </c>
      <c r="Y169" s="75">
        <v>188001823</v>
      </c>
      <c r="Z169" s="75">
        <v>44211436</v>
      </c>
      <c r="AA169" s="71">
        <f t="shared" si="34"/>
        <v>30.747143061795917</v>
      </c>
      <c r="AB169" s="75">
        <v>188595596</v>
      </c>
      <c r="AC169" s="75">
        <v>593773</v>
      </c>
      <c r="AD169" s="71">
        <f t="shared" si="35"/>
        <v>0.31583363954933563</v>
      </c>
      <c r="AE169" s="72">
        <v>211627223.10123998</v>
      </c>
      <c r="AF169" s="72">
        <v>23031627.101239979</v>
      </c>
      <c r="AG169" s="71">
        <f t="shared" si="36"/>
        <v>12.212176524652241</v>
      </c>
      <c r="AH169" s="72">
        <v>0</v>
      </c>
      <c r="AI169" s="72">
        <v>-211627223.10123998</v>
      </c>
      <c r="AJ169" s="71">
        <f t="shared" si="37"/>
        <v>-100</v>
      </c>
      <c r="AK169" s="72">
        <v>0</v>
      </c>
      <c r="AL169" s="72">
        <v>0</v>
      </c>
      <c r="AM169" s="71">
        <f t="shared" si="38"/>
        <v>0</v>
      </c>
      <c r="AN169" s="51">
        <v>0</v>
      </c>
      <c r="AO169" s="72">
        <v>0</v>
      </c>
      <c r="AP169" s="71">
        <f t="shared" si="39"/>
        <v>0</v>
      </c>
      <c r="AQ169" s="51">
        <v>0</v>
      </c>
      <c r="AR169" s="72">
        <f t="shared" si="40"/>
        <v>0</v>
      </c>
      <c r="AS169" s="71">
        <f t="shared" si="41"/>
        <v>0</v>
      </c>
    </row>
    <row r="170" spans="1:45" s="50" customFormat="1" ht="30" x14ac:dyDescent="0.25">
      <c r="A170" s="47" t="s">
        <v>322</v>
      </c>
      <c r="B170" s="48" t="s">
        <v>79</v>
      </c>
      <c r="C170" s="1">
        <v>-110048530</v>
      </c>
      <c r="D170" s="1">
        <v>-94791102</v>
      </c>
      <c r="E170" s="49">
        <v>15257428</v>
      </c>
      <c r="F170" s="72">
        <v>-13.864272425992425</v>
      </c>
      <c r="G170" s="1">
        <v>-100533731</v>
      </c>
      <c r="H170" s="1">
        <v>-5742629</v>
      </c>
      <c r="I170" s="71">
        <f t="shared" si="28"/>
        <v>6.0581941541306268</v>
      </c>
      <c r="J170" s="75">
        <v>-119759667</v>
      </c>
      <c r="K170" s="75">
        <v>-19225936</v>
      </c>
      <c r="L170" s="71">
        <f t="shared" si="29"/>
        <v>19.123865998766128</v>
      </c>
      <c r="M170" s="75">
        <v>-126029770</v>
      </c>
      <c r="N170" s="75">
        <v>-6270103</v>
      </c>
      <c r="O170" s="71">
        <f t="shared" si="30"/>
        <v>5.2355715050543683</v>
      </c>
      <c r="P170" s="75">
        <v>-109005786</v>
      </c>
      <c r="Q170" s="75">
        <v>17023984</v>
      </c>
      <c r="R170" s="71">
        <f t="shared" si="31"/>
        <v>-13.507906901678865</v>
      </c>
      <c r="S170" s="75">
        <v>-91586100</v>
      </c>
      <c r="T170" s="75">
        <v>17419686</v>
      </c>
      <c r="U170" s="71">
        <f t="shared" si="32"/>
        <v>-15.980515015964384</v>
      </c>
      <c r="V170" s="75">
        <v>-92697862</v>
      </c>
      <c r="W170" s="75">
        <v>-1111762</v>
      </c>
      <c r="X170" s="71">
        <f t="shared" si="33"/>
        <v>1.2138981788721213</v>
      </c>
      <c r="Y170" s="75">
        <v>-103055766</v>
      </c>
      <c r="Z170" s="75">
        <v>-10357904</v>
      </c>
      <c r="AA170" s="71">
        <f t="shared" si="34"/>
        <v>11.173832682354638</v>
      </c>
      <c r="AB170" s="75">
        <v>-86633698</v>
      </c>
      <c r="AC170" s="75">
        <v>16422068</v>
      </c>
      <c r="AD170" s="71">
        <f t="shared" si="35"/>
        <v>-15.935127783146068</v>
      </c>
      <c r="AE170" s="72">
        <v>-88293385.016790003</v>
      </c>
      <c r="AF170" s="72">
        <v>-1659687.0167900026</v>
      </c>
      <c r="AG170" s="71">
        <f t="shared" si="36"/>
        <v>1.9157522478031614</v>
      </c>
      <c r="AH170" s="72">
        <v>0</v>
      </c>
      <c r="AI170" s="72">
        <v>88293385.016790003</v>
      </c>
      <c r="AJ170" s="71">
        <f t="shared" si="37"/>
        <v>-100</v>
      </c>
      <c r="AK170" s="72">
        <v>0</v>
      </c>
      <c r="AL170" s="72">
        <v>0</v>
      </c>
      <c r="AM170" s="71">
        <f t="shared" si="38"/>
        <v>0</v>
      </c>
      <c r="AN170" s="51">
        <v>0</v>
      </c>
      <c r="AO170" s="72">
        <v>0</v>
      </c>
      <c r="AP170" s="71">
        <f t="shared" si="39"/>
        <v>0</v>
      </c>
      <c r="AQ170" s="51">
        <v>0</v>
      </c>
      <c r="AR170" s="72">
        <f t="shared" si="40"/>
        <v>0</v>
      </c>
      <c r="AS170" s="71">
        <f t="shared" si="41"/>
        <v>0</v>
      </c>
    </row>
    <row r="171" spans="1:45" s="50" customFormat="1" ht="30" x14ac:dyDescent="0.25">
      <c r="A171" s="47" t="s">
        <v>421</v>
      </c>
      <c r="B171" s="48" t="s">
        <v>78</v>
      </c>
      <c r="C171" s="1">
        <v>341303</v>
      </c>
      <c r="D171" s="1">
        <v>341300</v>
      </c>
      <c r="E171" s="49">
        <v>-3</v>
      </c>
      <c r="F171" s="72">
        <v>-8.7898436286818458E-4</v>
      </c>
      <c r="G171" s="1">
        <v>341300</v>
      </c>
      <c r="H171" s="1">
        <v>0</v>
      </c>
      <c r="I171" s="71">
        <f t="shared" si="28"/>
        <v>0</v>
      </c>
      <c r="J171" s="75">
        <v>357300</v>
      </c>
      <c r="K171" s="75">
        <v>16000</v>
      </c>
      <c r="L171" s="71">
        <f t="shared" si="29"/>
        <v>4.6879578083797249</v>
      </c>
      <c r="M171" s="75">
        <v>16000</v>
      </c>
      <c r="N171" s="75">
        <v>-341300</v>
      </c>
      <c r="O171" s="71">
        <f t="shared" si="30"/>
        <v>-95.521970333053446</v>
      </c>
      <c r="P171" s="75">
        <v>16000</v>
      </c>
      <c r="Q171" s="75">
        <v>0</v>
      </c>
      <c r="R171" s="71">
        <f t="shared" si="31"/>
        <v>0</v>
      </c>
      <c r="S171" s="75">
        <v>0</v>
      </c>
      <c r="T171" s="75">
        <v>-16000</v>
      </c>
      <c r="U171" s="71">
        <f t="shared" si="32"/>
        <v>-100</v>
      </c>
      <c r="V171" s="75">
        <v>0</v>
      </c>
      <c r="W171" s="75">
        <v>0</v>
      </c>
      <c r="X171" s="71">
        <f t="shared" si="33"/>
        <v>0</v>
      </c>
      <c r="Y171" s="75">
        <v>6011718</v>
      </c>
      <c r="Z171" s="75">
        <v>6011718</v>
      </c>
      <c r="AA171" s="71">
        <f t="shared" si="34"/>
        <v>0</v>
      </c>
      <c r="AB171" s="75">
        <v>0</v>
      </c>
      <c r="AC171" s="75">
        <v>-6011718</v>
      </c>
      <c r="AD171" s="71">
        <f t="shared" si="35"/>
        <v>-100</v>
      </c>
      <c r="AE171" s="72">
        <v>0</v>
      </c>
      <c r="AF171" s="72">
        <v>0</v>
      </c>
      <c r="AG171" s="71">
        <f t="shared" si="36"/>
        <v>0</v>
      </c>
      <c r="AH171" s="72">
        <v>0</v>
      </c>
      <c r="AI171" s="72">
        <v>0</v>
      </c>
      <c r="AJ171" s="71">
        <f t="shared" si="37"/>
        <v>0</v>
      </c>
      <c r="AK171" s="72">
        <v>0</v>
      </c>
      <c r="AL171" s="72">
        <v>0</v>
      </c>
      <c r="AM171" s="71">
        <f t="shared" si="38"/>
        <v>0</v>
      </c>
      <c r="AN171" s="51">
        <v>0</v>
      </c>
      <c r="AO171" s="72">
        <v>0</v>
      </c>
      <c r="AP171" s="71">
        <f t="shared" si="39"/>
        <v>0</v>
      </c>
      <c r="AQ171" s="51">
        <v>0</v>
      </c>
      <c r="AR171" s="72">
        <f t="shared" si="40"/>
        <v>0</v>
      </c>
      <c r="AS171" s="71">
        <f t="shared" si="41"/>
        <v>0</v>
      </c>
    </row>
    <row r="172" spans="1:45" s="50" customFormat="1" ht="30" x14ac:dyDescent="0.25">
      <c r="A172" s="47" t="s">
        <v>323</v>
      </c>
      <c r="B172" s="48" t="s">
        <v>77</v>
      </c>
      <c r="C172" s="1">
        <v>8643546</v>
      </c>
      <c r="D172" s="1">
        <v>9235348</v>
      </c>
      <c r="E172" s="49">
        <v>591802</v>
      </c>
      <c r="F172" s="72">
        <v>6.8467501648050462</v>
      </c>
      <c r="G172" s="1">
        <v>10205225</v>
      </c>
      <c r="H172" s="1">
        <v>969877</v>
      </c>
      <c r="I172" s="71">
        <f t="shared" si="28"/>
        <v>10.50179159464267</v>
      </c>
      <c r="J172" s="75">
        <v>18130307</v>
      </c>
      <c r="K172" s="75">
        <v>7925082</v>
      </c>
      <c r="L172" s="71">
        <f t="shared" si="29"/>
        <v>77.657102121707268</v>
      </c>
      <c r="M172" s="75">
        <v>227260867</v>
      </c>
      <c r="N172" s="75">
        <v>209130560</v>
      </c>
      <c r="O172" s="71">
        <f t="shared" si="30"/>
        <v>1153.4860385982431</v>
      </c>
      <c r="P172" s="75">
        <v>470850729</v>
      </c>
      <c r="Q172" s="75">
        <v>243589862</v>
      </c>
      <c r="R172" s="71">
        <f t="shared" si="31"/>
        <v>107.18513275758998</v>
      </c>
      <c r="S172" s="75">
        <v>520154795</v>
      </c>
      <c r="T172" s="75">
        <v>49304066</v>
      </c>
      <c r="U172" s="71">
        <f t="shared" si="32"/>
        <v>10.471273157994835</v>
      </c>
      <c r="V172" s="75">
        <v>557023844</v>
      </c>
      <c r="W172" s="75">
        <v>36869049</v>
      </c>
      <c r="X172" s="71">
        <f t="shared" si="33"/>
        <v>7.0880917285401548</v>
      </c>
      <c r="Y172" s="75">
        <v>252931661</v>
      </c>
      <c r="Z172" s="75">
        <v>-304092183</v>
      </c>
      <c r="AA172" s="71">
        <f t="shared" si="34"/>
        <v>-54.59230987605622</v>
      </c>
      <c r="AB172" s="75">
        <v>340031585</v>
      </c>
      <c r="AC172" s="75">
        <v>87099924</v>
      </c>
      <c r="AD172" s="71">
        <f t="shared" si="35"/>
        <v>34.43614913832397</v>
      </c>
      <c r="AE172" s="72">
        <v>0</v>
      </c>
      <c r="AF172" s="72">
        <v>-340031585</v>
      </c>
      <c r="AG172" s="71">
        <f t="shared" si="36"/>
        <v>-100</v>
      </c>
      <c r="AH172" s="72">
        <v>0</v>
      </c>
      <c r="AI172" s="72">
        <v>0</v>
      </c>
      <c r="AJ172" s="71">
        <f t="shared" si="37"/>
        <v>0</v>
      </c>
      <c r="AK172" s="72">
        <v>0</v>
      </c>
      <c r="AL172" s="72">
        <v>0</v>
      </c>
      <c r="AM172" s="71">
        <f t="shared" si="38"/>
        <v>0</v>
      </c>
      <c r="AN172" s="51">
        <v>0</v>
      </c>
      <c r="AO172" s="72">
        <v>0</v>
      </c>
      <c r="AP172" s="71">
        <f t="shared" si="39"/>
        <v>0</v>
      </c>
      <c r="AQ172" s="51">
        <v>0</v>
      </c>
      <c r="AR172" s="72">
        <f t="shared" si="40"/>
        <v>0</v>
      </c>
      <c r="AS172" s="71">
        <f t="shared" si="41"/>
        <v>0</v>
      </c>
    </row>
    <row r="173" spans="1:45" s="50" customFormat="1" ht="45" x14ac:dyDescent="0.25">
      <c r="A173" s="47" t="s">
        <v>324</v>
      </c>
      <c r="B173" s="48" t="s">
        <v>191</v>
      </c>
      <c r="C173" s="1">
        <v>-1176340</v>
      </c>
      <c r="D173" s="1">
        <v>-2033840</v>
      </c>
      <c r="E173" s="49">
        <v>-857500</v>
      </c>
      <c r="F173" s="72">
        <v>72.895591410646574</v>
      </c>
      <c r="G173" s="1">
        <v>-2996796</v>
      </c>
      <c r="H173" s="1">
        <v>-962956</v>
      </c>
      <c r="I173" s="71">
        <f t="shared" si="28"/>
        <v>47.346693938559568</v>
      </c>
      <c r="J173" s="75">
        <v>-866390</v>
      </c>
      <c r="K173" s="75">
        <v>2130406</v>
      </c>
      <c r="L173" s="71">
        <f t="shared" si="29"/>
        <v>-71.089456873273988</v>
      </c>
      <c r="M173" s="75">
        <v>-2423522</v>
      </c>
      <c r="N173" s="75">
        <v>-1557132</v>
      </c>
      <c r="O173" s="71">
        <f t="shared" si="30"/>
        <v>179.72645113632427</v>
      </c>
      <c r="P173" s="75">
        <v>-25009634</v>
      </c>
      <c r="Q173" s="75">
        <v>-22586112</v>
      </c>
      <c r="R173" s="71">
        <f t="shared" si="31"/>
        <v>931.95407345177796</v>
      </c>
      <c r="S173" s="75">
        <v>-37444460</v>
      </c>
      <c r="T173" s="75">
        <v>-12434826</v>
      </c>
      <c r="U173" s="71">
        <f t="shared" si="32"/>
        <v>49.720143845367751</v>
      </c>
      <c r="V173" s="75">
        <v>-49135482</v>
      </c>
      <c r="W173" s="75">
        <v>-11691022</v>
      </c>
      <c r="X173" s="71">
        <f t="shared" si="33"/>
        <v>31.222300975898705</v>
      </c>
      <c r="Y173" s="75">
        <v>-61195782</v>
      </c>
      <c r="Z173" s="75">
        <v>-12060300</v>
      </c>
      <c r="AA173" s="71">
        <f t="shared" si="34"/>
        <v>24.544991743441123</v>
      </c>
      <c r="AB173" s="75">
        <v>-3288119</v>
      </c>
      <c r="AC173" s="75">
        <v>57907663</v>
      </c>
      <c r="AD173" s="71">
        <f t="shared" si="35"/>
        <v>-94.626886212517064</v>
      </c>
      <c r="AE173" s="72">
        <v>0</v>
      </c>
      <c r="AF173" s="72">
        <v>3288119</v>
      </c>
      <c r="AG173" s="71">
        <f t="shared" si="36"/>
        <v>-100</v>
      </c>
      <c r="AH173" s="72">
        <v>0</v>
      </c>
      <c r="AI173" s="72">
        <v>0</v>
      </c>
      <c r="AJ173" s="71">
        <f t="shared" si="37"/>
        <v>0</v>
      </c>
      <c r="AK173" s="72">
        <v>0</v>
      </c>
      <c r="AL173" s="72">
        <v>0</v>
      </c>
      <c r="AM173" s="71">
        <f t="shared" si="38"/>
        <v>0</v>
      </c>
      <c r="AN173" s="51">
        <v>0</v>
      </c>
      <c r="AO173" s="72">
        <v>0</v>
      </c>
      <c r="AP173" s="71">
        <f t="shared" si="39"/>
        <v>0</v>
      </c>
      <c r="AQ173" s="51">
        <v>0</v>
      </c>
      <c r="AR173" s="72">
        <f t="shared" si="40"/>
        <v>0</v>
      </c>
      <c r="AS173" s="71">
        <f t="shared" si="41"/>
        <v>0</v>
      </c>
    </row>
    <row r="174" spans="1:45" s="50" customFormat="1" ht="30" x14ac:dyDescent="0.25">
      <c r="A174" s="47" t="s">
        <v>536</v>
      </c>
      <c r="B174" s="48" t="s">
        <v>537</v>
      </c>
      <c r="C174" s="1">
        <v>0</v>
      </c>
      <c r="D174" s="1">
        <v>0</v>
      </c>
      <c r="E174" s="49">
        <v>0</v>
      </c>
      <c r="F174" s="72">
        <v>0</v>
      </c>
      <c r="G174" s="1">
        <v>0</v>
      </c>
      <c r="H174" s="1">
        <v>0</v>
      </c>
      <c r="I174" s="71">
        <f t="shared" si="28"/>
        <v>0</v>
      </c>
      <c r="J174" s="75">
        <v>0</v>
      </c>
      <c r="K174" s="75">
        <v>0</v>
      </c>
      <c r="L174" s="71">
        <f t="shared" si="29"/>
        <v>0</v>
      </c>
      <c r="M174" s="75">
        <v>0</v>
      </c>
      <c r="N174" s="75">
        <v>0</v>
      </c>
      <c r="O174" s="71">
        <f t="shared" si="30"/>
        <v>0</v>
      </c>
      <c r="P174" s="75">
        <v>0</v>
      </c>
      <c r="Q174" s="75">
        <v>0</v>
      </c>
      <c r="R174" s="71">
        <f t="shared" si="31"/>
        <v>0</v>
      </c>
      <c r="S174" s="75">
        <v>0</v>
      </c>
      <c r="T174" s="75">
        <v>0</v>
      </c>
      <c r="U174" s="71">
        <f t="shared" si="32"/>
        <v>0</v>
      </c>
      <c r="V174" s="75">
        <v>0</v>
      </c>
      <c r="W174" s="75">
        <v>0</v>
      </c>
      <c r="X174" s="71">
        <f t="shared" si="33"/>
        <v>0</v>
      </c>
      <c r="Y174" s="75">
        <v>0</v>
      </c>
      <c r="Z174" s="75">
        <v>0</v>
      </c>
      <c r="AA174" s="71">
        <f t="shared" si="34"/>
        <v>0</v>
      </c>
      <c r="AB174" s="75">
        <v>0</v>
      </c>
      <c r="AC174" s="75">
        <v>0</v>
      </c>
      <c r="AD174" s="71">
        <f t="shared" si="35"/>
        <v>0</v>
      </c>
      <c r="AE174" s="72">
        <v>0</v>
      </c>
      <c r="AF174" s="72">
        <v>0</v>
      </c>
      <c r="AG174" s="71">
        <f t="shared" si="36"/>
        <v>0</v>
      </c>
      <c r="AH174" s="72">
        <v>143099397.03799999</v>
      </c>
      <c r="AI174" s="72">
        <v>143099397.03799999</v>
      </c>
      <c r="AJ174" s="71">
        <f t="shared" si="37"/>
        <v>0</v>
      </c>
      <c r="AK174" s="72">
        <v>133723152.50300001</v>
      </c>
      <c r="AL174" s="72">
        <v>-9376244.5349999815</v>
      </c>
      <c r="AM174" s="71">
        <f t="shared" si="38"/>
        <v>-6.5522599878671208</v>
      </c>
      <c r="AN174" s="72">
        <v>217463874.04041001</v>
      </c>
      <c r="AO174" s="72">
        <v>83740721.537410006</v>
      </c>
      <c r="AP174" s="71">
        <f t="shared" si="39"/>
        <v>62.622455401304819</v>
      </c>
      <c r="AQ174" s="72">
        <v>276988726.26800001</v>
      </c>
      <c r="AR174" s="72">
        <f t="shared" si="40"/>
        <v>59524852.227589995</v>
      </c>
      <c r="AS174" s="71">
        <f t="shared" si="41"/>
        <v>27.37229458927456</v>
      </c>
    </row>
    <row r="175" spans="1:45" s="50" customFormat="1" ht="45" x14ac:dyDescent="0.25">
      <c r="A175" s="47" t="s">
        <v>538</v>
      </c>
      <c r="B175" s="48" t="s">
        <v>539</v>
      </c>
      <c r="C175" s="1">
        <v>0</v>
      </c>
      <c r="D175" s="1">
        <v>0</v>
      </c>
      <c r="E175" s="49">
        <v>0</v>
      </c>
      <c r="F175" s="72">
        <v>0</v>
      </c>
      <c r="G175" s="1">
        <v>0</v>
      </c>
      <c r="H175" s="1">
        <v>0</v>
      </c>
      <c r="I175" s="71">
        <f t="shared" si="28"/>
        <v>0</v>
      </c>
      <c r="J175" s="75">
        <v>0</v>
      </c>
      <c r="K175" s="75">
        <v>0</v>
      </c>
      <c r="L175" s="71">
        <f t="shared" si="29"/>
        <v>0</v>
      </c>
      <c r="M175" s="75">
        <v>0</v>
      </c>
      <c r="N175" s="75">
        <v>0</v>
      </c>
      <c r="O175" s="71">
        <f t="shared" si="30"/>
        <v>0</v>
      </c>
      <c r="P175" s="75">
        <v>0</v>
      </c>
      <c r="Q175" s="75">
        <v>0</v>
      </c>
      <c r="R175" s="71">
        <f t="shared" si="31"/>
        <v>0</v>
      </c>
      <c r="S175" s="75">
        <v>0</v>
      </c>
      <c r="T175" s="75">
        <v>0</v>
      </c>
      <c r="U175" s="71">
        <f t="shared" si="32"/>
        <v>0</v>
      </c>
      <c r="V175" s="75">
        <v>0</v>
      </c>
      <c r="W175" s="75">
        <v>0</v>
      </c>
      <c r="X175" s="71">
        <f t="shared" si="33"/>
        <v>0</v>
      </c>
      <c r="Y175" s="75">
        <v>0</v>
      </c>
      <c r="Z175" s="75">
        <v>0</v>
      </c>
      <c r="AA175" s="71">
        <f t="shared" si="34"/>
        <v>0</v>
      </c>
      <c r="AB175" s="75">
        <v>0</v>
      </c>
      <c r="AC175" s="75">
        <v>0</v>
      </c>
      <c r="AD175" s="71">
        <f t="shared" si="35"/>
        <v>0</v>
      </c>
      <c r="AE175" s="72">
        <v>0</v>
      </c>
      <c r="AF175" s="72">
        <v>0</v>
      </c>
      <c r="AG175" s="71">
        <f t="shared" si="36"/>
        <v>0</v>
      </c>
      <c r="AH175" s="72">
        <v>102674826.752</v>
      </c>
      <c r="AI175" s="72">
        <v>102674826.752</v>
      </c>
      <c r="AJ175" s="71">
        <f t="shared" si="37"/>
        <v>0</v>
      </c>
      <c r="AK175" s="72">
        <v>104343235.22</v>
      </c>
      <c r="AL175" s="72">
        <v>1668408.4679999948</v>
      </c>
      <c r="AM175" s="71">
        <f t="shared" si="38"/>
        <v>1.6249440303706144</v>
      </c>
      <c r="AN175" s="72">
        <v>141918749.07800001</v>
      </c>
      <c r="AO175" s="72">
        <v>37575513.85800001</v>
      </c>
      <c r="AP175" s="71">
        <f t="shared" si="39"/>
        <v>36.011451800181213</v>
      </c>
      <c r="AQ175" s="72">
        <v>133798492.892</v>
      </c>
      <c r="AR175" s="72">
        <f t="shared" si="40"/>
        <v>-8120256.1860000044</v>
      </c>
      <c r="AS175" s="71">
        <f t="shared" si="41"/>
        <v>-5.7217642057548206</v>
      </c>
    </row>
    <row r="176" spans="1:45" s="50" customFormat="1" x14ac:dyDescent="0.25">
      <c r="A176" s="47" t="s">
        <v>540</v>
      </c>
      <c r="B176" s="48" t="s">
        <v>101</v>
      </c>
      <c r="C176" s="1">
        <v>0</v>
      </c>
      <c r="D176" s="1">
        <v>0</v>
      </c>
      <c r="E176" s="49">
        <v>0</v>
      </c>
      <c r="F176" s="72">
        <v>0</v>
      </c>
      <c r="G176" s="1">
        <v>0</v>
      </c>
      <c r="H176" s="1">
        <v>0</v>
      </c>
      <c r="I176" s="71">
        <f t="shared" si="28"/>
        <v>0</v>
      </c>
      <c r="J176" s="75">
        <v>0</v>
      </c>
      <c r="K176" s="75">
        <v>0</v>
      </c>
      <c r="L176" s="71">
        <f t="shared" si="29"/>
        <v>0</v>
      </c>
      <c r="M176" s="75">
        <v>0</v>
      </c>
      <c r="N176" s="75">
        <v>0</v>
      </c>
      <c r="O176" s="71">
        <f t="shared" si="30"/>
        <v>0</v>
      </c>
      <c r="P176" s="75">
        <v>0</v>
      </c>
      <c r="Q176" s="75">
        <v>0</v>
      </c>
      <c r="R176" s="71">
        <f t="shared" si="31"/>
        <v>0</v>
      </c>
      <c r="S176" s="75">
        <v>0</v>
      </c>
      <c r="T176" s="75">
        <v>0</v>
      </c>
      <c r="U176" s="71">
        <f t="shared" si="32"/>
        <v>0</v>
      </c>
      <c r="V176" s="75">
        <v>0</v>
      </c>
      <c r="W176" s="75">
        <v>0</v>
      </c>
      <c r="X176" s="71">
        <f t="shared" si="33"/>
        <v>0</v>
      </c>
      <c r="Y176" s="75">
        <v>0</v>
      </c>
      <c r="Z176" s="75">
        <v>0</v>
      </c>
      <c r="AA176" s="71">
        <f t="shared" si="34"/>
        <v>0</v>
      </c>
      <c r="AB176" s="75">
        <v>0</v>
      </c>
      <c r="AC176" s="75">
        <v>0</v>
      </c>
      <c r="AD176" s="71">
        <f t="shared" si="35"/>
        <v>0</v>
      </c>
      <c r="AE176" s="72">
        <v>0</v>
      </c>
      <c r="AF176" s="72">
        <v>0</v>
      </c>
      <c r="AG176" s="71">
        <f t="shared" si="36"/>
        <v>0</v>
      </c>
      <c r="AH176" s="72">
        <v>1967213491.8513701</v>
      </c>
      <c r="AI176" s="72">
        <v>1967213491.8513701</v>
      </c>
      <c r="AJ176" s="71">
        <f t="shared" si="37"/>
        <v>0</v>
      </c>
      <c r="AK176" s="72">
        <v>2718199684.8445096</v>
      </c>
      <c r="AL176" s="72">
        <v>750986192.99313951</v>
      </c>
      <c r="AM176" s="71">
        <f t="shared" si="38"/>
        <v>38.175124159319211</v>
      </c>
      <c r="AN176" s="72">
        <v>2621248742.2082996</v>
      </c>
      <c r="AO176" s="72">
        <v>-96950942.636209965</v>
      </c>
      <c r="AP176" s="71">
        <f t="shared" si="39"/>
        <v>-3.5667336427403011</v>
      </c>
      <c r="AQ176" s="72">
        <v>2684673194.8123999</v>
      </c>
      <c r="AR176" s="72">
        <f t="shared" si="40"/>
        <v>63424452.604100227</v>
      </c>
      <c r="AS176" s="71">
        <f t="shared" si="41"/>
        <v>2.4196273929603338</v>
      </c>
    </row>
    <row r="177" spans="1:45" s="50" customFormat="1" ht="30" x14ac:dyDescent="0.25">
      <c r="A177" s="47" t="s">
        <v>541</v>
      </c>
      <c r="B177" s="48" t="s">
        <v>542</v>
      </c>
      <c r="C177" s="1">
        <v>0</v>
      </c>
      <c r="D177" s="1">
        <v>0</v>
      </c>
      <c r="E177" s="49">
        <v>0</v>
      </c>
      <c r="F177" s="72">
        <v>0</v>
      </c>
      <c r="G177" s="1">
        <v>0</v>
      </c>
      <c r="H177" s="1">
        <v>0</v>
      </c>
      <c r="I177" s="71">
        <f t="shared" si="28"/>
        <v>0</v>
      </c>
      <c r="J177" s="75">
        <v>0</v>
      </c>
      <c r="K177" s="75">
        <v>0</v>
      </c>
      <c r="L177" s="71">
        <f t="shared" si="29"/>
        <v>0</v>
      </c>
      <c r="M177" s="75">
        <v>0</v>
      </c>
      <c r="N177" s="75">
        <v>0</v>
      </c>
      <c r="O177" s="71">
        <f t="shared" si="30"/>
        <v>0</v>
      </c>
      <c r="P177" s="75">
        <v>0</v>
      </c>
      <c r="Q177" s="75">
        <v>0</v>
      </c>
      <c r="R177" s="71">
        <f t="shared" si="31"/>
        <v>0</v>
      </c>
      <c r="S177" s="75">
        <v>0</v>
      </c>
      <c r="T177" s="75">
        <v>0</v>
      </c>
      <c r="U177" s="71">
        <f t="shared" si="32"/>
        <v>0</v>
      </c>
      <c r="V177" s="75">
        <v>0</v>
      </c>
      <c r="W177" s="75">
        <v>0</v>
      </c>
      <c r="X177" s="71">
        <f t="shared" si="33"/>
        <v>0</v>
      </c>
      <c r="Y177" s="75">
        <v>0</v>
      </c>
      <c r="Z177" s="75">
        <v>0</v>
      </c>
      <c r="AA177" s="71">
        <f t="shared" si="34"/>
        <v>0</v>
      </c>
      <c r="AB177" s="75">
        <v>0</v>
      </c>
      <c r="AC177" s="75">
        <v>0</v>
      </c>
      <c r="AD177" s="71">
        <f t="shared" si="35"/>
        <v>0</v>
      </c>
      <c r="AE177" s="72">
        <v>0</v>
      </c>
      <c r="AF177" s="72">
        <v>0</v>
      </c>
      <c r="AG177" s="71">
        <f t="shared" si="36"/>
        <v>0</v>
      </c>
      <c r="AH177" s="72">
        <v>14306921.641290002</v>
      </c>
      <c r="AI177" s="72">
        <v>14306921.641290002</v>
      </c>
      <c r="AJ177" s="71">
        <f t="shared" si="37"/>
        <v>0</v>
      </c>
      <c r="AK177" s="72">
        <v>54032852.799699999</v>
      </c>
      <c r="AL177" s="72">
        <v>39725931.158409998</v>
      </c>
      <c r="AM177" s="71">
        <f t="shared" si="38"/>
        <v>277.66931387783893</v>
      </c>
      <c r="AN177" s="72">
        <v>62150481.669670001</v>
      </c>
      <c r="AO177" s="72">
        <v>8117628.8699700013</v>
      </c>
      <c r="AP177" s="71">
        <f t="shared" si="39"/>
        <v>15.023505977117447</v>
      </c>
      <c r="AQ177" s="72">
        <v>73198758.795320004</v>
      </c>
      <c r="AR177" s="72">
        <f t="shared" si="40"/>
        <v>11048277.125650004</v>
      </c>
      <c r="AS177" s="71">
        <f t="shared" si="41"/>
        <v>17.776655673195954</v>
      </c>
    </row>
    <row r="178" spans="1:45" s="50" customFormat="1" ht="30" x14ac:dyDescent="0.25">
      <c r="A178" s="47" t="s">
        <v>543</v>
      </c>
      <c r="B178" s="48" t="s">
        <v>544</v>
      </c>
      <c r="C178" s="1">
        <v>0</v>
      </c>
      <c r="D178" s="1">
        <v>0</v>
      </c>
      <c r="E178" s="49">
        <v>0</v>
      </c>
      <c r="F178" s="72">
        <v>0</v>
      </c>
      <c r="G178" s="1">
        <v>0</v>
      </c>
      <c r="H178" s="1">
        <v>0</v>
      </c>
      <c r="I178" s="71">
        <f t="shared" si="28"/>
        <v>0</v>
      </c>
      <c r="J178" s="75">
        <v>0</v>
      </c>
      <c r="K178" s="75">
        <v>0</v>
      </c>
      <c r="L178" s="71">
        <f t="shared" si="29"/>
        <v>0</v>
      </c>
      <c r="M178" s="75">
        <v>0</v>
      </c>
      <c r="N178" s="75">
        <v>0</v>
      </c>
      <c r="O178" s="71">
        <f t="shared" si="30"/>
        <v>0</v>
      </c>
      <c r="P178" s="75">
        <v>0</v>
      </c>
      <c r="Q178" s="75">
        <v>0</v>
      </c>
      <c r="R178" s="71">
        <f t="shared" si="31"/>
        <v>0</v>
      </c>
      <c r="S178" s="75">
        <v>0</v>
      </c>
      <c r="T178" s="75">
        <v>0</v>
      </c>
      <c r="U178" s="71">
        <f t="shared" si="32"/>
        <v>0</v>
      </c>
      <c r="V178" s="75">
        <v>0</v>
      </c>
      <c r="W178" s="75">
        <v>0</v>
      </c>
      <c r="X178" s="71">
        <f t="shared" si="33"/>
        <v>0</v>
      </c>
      <c r="Y178" s="75">
        <v>0</v>
      </c>
      <c r="Z178" s="75">
        <v>0</v>
      </c>
      <c r="AA178" s="71">
        <f t="shared" si="34"/>
        <v>0</v>
      </c>
      <c r="AB178" s="75">
        <v>0</v>
      </c>
      <c r="AC178" s="75">
        <v>0</v>
      </c>
      <c r="AD178" s="71">
        <f t="shared" si="35"/>
        <v>0</v>
      </c>
      <c r="AE178" s="72">
        <v>0</v>
      </c>
      <c r="AF178" s="72">
        <v>0</v>
      </c>
      <c r="AG178" s="71">
        <f t="shared" si="36"/>
        <v>0</v>
      </c>
      <c r="AH178" s="72">
        <v>5767902.43707</v>
      </c>
      <c r="AI178" s="72">
        <v>5767902.43707</v>
      </c>
      <c r="AJ178" s="71">
        <f t="shared" si="37"/>
        <v>0</v>
      </c>
      <c r="AK178" s="72">
        <v>18594117.426070001</v>
      </c>
      <c r="AL178" s="72">
        <v>12826214.989</v>
      </c>
      <c r="AM178" s="71">
        <f t="shared" si="38"/>
        <v>222.37225974154146</v>
      </c>
      <c r="AN178" s="72">
        <v>19222531.245069999</v>
      </c>
      <c r="AO178" s="72">
        <v>628413.81899999827</v>
      </c>
      <c r="AP178" s="71">
        <f t="shared" si="39"/>
        <v>3.3796377886638846</v>
      </c>
      <c r="AQ178" s="72">
        <v>48820684.591069996</v>
      </c>
      <c r="AR178" s="72">
        <f t="shared" si="40"/>
        <v>29598153.345999997</v>
      </c>
      <c r="AS178" s="71">
        <f t="shared" si="41"/>
        <v>153.97635706062923</v>
      </c>
    </row>
    <row r="179" spans="1:45" s="50" customFormat="1" ht="30" x14ac:dyDescent="0.25">
      <c r="A179" s="47" t="s">
        <v>545</v>
      </c>
      <c r="B179" s="48" t="s">
        <v>546</v>
      </c>
      <c r="C179" s="1">
        <v>0</v>
      </c>
      <c r="D179" s="1">
        <v>0</v>
      </c>
      <c r="E179" s="49">
        <v>0</v>
      </c>
      <c r="F179" s="72">
        <v>0</v>
      </c>
      <c r="G179" s="1">
        <v>0</v>
      </c>
      <c r="H179" s="1">
        <v>0</v>
      </c>
      <c r="I179" s="71">
        <f t="shared" si="28"/>
        <v>0</v>
      </c>
      <c r="J179" s="75">
        <v>0</v>
      </c>
      <c r="K179" s="75">
        <v>0</v>
      </c>
      <c r="L179" s="71">
        <f t="shared" si="29"/>
        <v>0</v>
      </c>
      <c r="M179" s="75">
        <v>0</v>
      </c>
      <c r="N179" s="75">
        <v>0</v>
      </c>
      <c r="O179" s="71">
        <f t="shared" si="30"/>
        <v>0</v>
      </c>
      <c r="P179" s="75">
        <v>0</v>
      </c>
      <c r="Q179" s="75">
        <v>0</v>
      </c>
      <c r="R179" s="71">
        <f t="shared" si="31"/>
        <v>0</v>
      </c>
      <c r="S179" s="75">
        <v>0</v>
      </c>
      <c r="T179" s="75">
        <v>0</v>
      </c>
      <c r="U179" s="71">
        <f t="shared" si="32"/>
        <v>0</v>
      </c>
      <c r="V179" s="75">
        <v>0</v>
      </c>
      <c r="W179" s="75">
        <v>0</v>
      </c>
      <c r="X179" s="71">
        <f t="shared" si="33"/>
        <v>0</v>
      </c>
      <c r="Y179" s="75">
        <v>0</v>
      </c>
      <c r="Z179" s="75">
        <v>0</v>
      </c>
      <c r="AA179" s="71">
        <f t="shared" si="34"/>
        <v>0</v>
      </c>
      <c r="AB179" s="75">
        <v>0</v>
      </c>
      <c r="AC179" s="75">
        <v>0</v>
      </c>
      <c r="AD179" s="71">
        <f t="shared" si="35"/>
        <v>0</v>
      </c>
      <c r="AE179" s="72">
        <v>0</v>
      </c>
      <c r="AF179" s="72">
        <v>0</v>
      </c>
      <c r="AG179" s="71">
        <f t="shared" si="36"/>
        <v>0</v>
      </c>
      <c r="AH179" s="72">
        <v>14810326.497</v>
      </c>
      <c r="AI179" s="72">
        <v>14810326.497</v>
      </c>
      <c r="AJ179" s="71">
        <f t="shared" si="37"/>
        <v>0</v>
      </c>
      <c r="AK179" s="72">
        <v>0</v>
      </c>
      <c r="AL179" s="72">
        <v>-14810326.497</v>
      </c>
      <c r="AM179" s="71">
        <f t="shared" si="38"/>
        <v>-100</v>
      </c>
      <c r="AN179" s="72">
        <v>183962779.28435999</v>
      </c>
      <c r="AO179" s="72">
        <v>183962779.28435999</v>
      </c>
      <c r="AP179" s="71">
        <f t="shared" si="39"/>
        <v>0</v>
      </c>
      <c r="AQ179" s="72">
        <v>161607173.33335999</v>
      </c>
      <c r="AR179" s="72">
        <f t="shared" si="40"/>
        <v>-22355605.951000005</v>
      </c>
      <c r="AS179" s="71">
        <f t="shared" si="41"/>
        <v>-12.152244077832661</v>
      </c>
    </row>
    <row r="180" spans="1:45" s="50" customFormat="1" x14ac:dyDescent="0.25">
      <c r="A180" s="47" t="s">
        <v>325</v>
      </c>
      <c r="B180" s="48" t="s">
        <v>76</v>
      </c>
      <c r="C180" s="1">
        <v>308054547</v>
      </c>
      <c r="D180" s="1">
        <v>326943682</v>
      </c>
      <c r="E180" s="49">
        <v>18889135</v>
      </c>
      <c r="F180" s="72">
        <v>6.1317501020363121</v>
      </c>
      <c r="G180" s="1">
        <v>338335290</v>
      </c>
      <c r="H180" s="1">
        <v>11391608</v>
      </c>
      <c r="I180" s="71">
        <f t="shared" si="28"/>
        <v>3.4842722545713545</v>
      </c>
      <c r="J180" s="75">
        <v>376968117</v>
      </c>
      <c r="K180" s="75">
        <v>38632827</v>
      </c>
      <c r="L180" s="71">
        <f t="shared" si="29"/>
        <v>11.418503520575699</v>
      </c>
      <c r="M180" s="75">
        <v>374946753</v>
      </c>
      <c r="N180" s="75">
        <v>-2021364</v>
      </c>
      <c r="O180" s="71">
        <f t="shared" si="30"/>
        <v>-0.53621617023913992</v>
      </c>
      <c r="P180" s="75">
        <v>379539941</v>
      </c>
      <c r="Q180" s="75">
        <v>4593188</v>
      </c>
      <c r="R180" s="71">
        <f t="shared" si="31"/>
        <v>1.2250240769520679</v>
      </c>
      <c r="S180" s="75">
        <v>395215935</v>
      </c>
      <c r="T180" s="75">
        <v>15675994</v>
      </c>
      <c r="U180" s="71">
        <f t="shared" si="32"/>
        <v>4.1302620110804096</v>
      </c>
      <c r="V180" s="75">
        <v>418005317</v>
      </c>
      <c r="W180" s="75">
        <v>22789382</v>
      </c>
      <c r="X180" s="71">
        <f t="shared" si="33"/>
        <v>5.766311522838774</v>
      </c>
      <c r="Y180" s="75">
        <v>420649286</v>
      </c>
      <c r="Z180" s="75">
        <v>2643969</v>
      </c>
      <c r="AA180" s="71">
        <f t="shared" si="34"/>
        <v>0.63252042317921042</v>
      </c>
      <c r="AB180" s="75">
        <v>418533946</v>
      </c>
      <c r="AC180" s="75">
        <v>-2115340</v>
      </c>
      <c r="AD180" s="71">
        <f t="shared" si="35"/>
        <v>-0.50287497694694772</v>
      </c>
      <c r="AE180" s="72">
        <v>428281940.23021001</v>
      </c>
      <c r="AF180" s="72">
        <v>9747994.2302100062</v>
      </c>
      <c r="AG180" s="71">
        <f t="shared" si="36"/>
        <v>2.3290809081015396</v>
      </c>
      <c r="AH180" s="72">
        <v>0</v>
      </c>
      <c r="AI180" s="72">
        <v>-428281940.23021001</v>
      </c>
      <c r="AJ180" s="71">
        <f t="shared" si="37"/>
        <v>-100</v>
      </c>
      <c r="AK180" s="72">
        <v>0</v>
      </c>
      <c r="AL180" s="72">
        <v>0</v>
      </c>
      <c r="AM180" s="71">
        <f t="shared" si="38"/>
        <v>0</v>
      </c>
      <c r="AN180" s="51">
        <v>0</v>
      </c>
      <c r="AO180" s="72">
        <v>0</v>
      </c>
      <c r="AP180" s="71">
        <f t="shared" si="39"/>
        <v>0</v>
      </c>
      <c r="AQ180" s="51">
        <v>0</v>
      </c>
      <c r="AR180" s="72">
        <f t="shared" si="40"/>
        <v>0</v>
      </c>
      <c r="AS180" s="71">
        <f t="shared" si="41"/>
        <v>0</v>
      </c>
    </row>
    <row r="181" spans="1:45" s="50" customFormat="1" x14ac:dyDescent="0.25">
      <c r="A181" s="47" t="s">
        <v>326</v>
      </c>
      <c r="B181" s="48" t="s">
        <v>75</v>
      </c>
      <c r="C181" s="1">
        <v>1600696530</v>
      </c>
      <c r="D181" s="1">
        <v>3129170993</v>
      </c>
      <c r="E181" s="49">
        <v>1528474463</v>
      </c>
      <c r="F181" s="72">
        <v>95.488084990101157</v>
      </c>
      <c r="G181" s="1">
        <v>4680390186</v>
      </c>
      <c r="H181" s="1">
        <v>1551219193</v>
      </c>
      <c r="I181" s="71">
        <f t="shared" si="28"/>
        <v>49.57284841480697</v>
      </c>
      <c r="J181" s="75">
        <v>5379170340</v>
      </c>
      <c r="K181" s="75">
        <v>698780154</v>
      </c>
      <c r="L181" s="71">
        <f t="shared" si="29"/>
        <v>14.929955115498569</v>
      </c>
      <c r="M181" s="75">
        <v>6593872764</v>
      </c>
      <c r="N181" s="75">
        <v>1214702424</v>
      </c>
      <c r="O181" s="71">
        <f t="shared" si="30"/>
        <v>22.58159432073311</v>
      </c>
      <c r="P181" s="75">
        <v>7257616351</v>
      </c>
      <c r="Q181" s="75">
        <v>663743587</v>
      </c>
      <c r="R181" s="71">
        <f t="shared" si="31"/>
        <v>10.066066039729851</v>
      </c>
      <c r="S181" s="75">
        <v>7098937706</v>
      </c>
      <c r="T181" s="75">
        <v>-158678645</v>
      </c>
      <c r="U181" s="71">
        <f t="shared" si="32"/>
        <v>-2.1863741113587007</v>
      </c>
      <c r="V181" s="75">
        <v>6998042519</v>
      </c>
      <c r="W181" s="75">
        <v>-100895187</v>
      </c>
      <c r="X181" s="71">
        <f t="shared" si="33"/>
        <v>-1.4212716208894705</v>
      </c>
      <c r="Y181" s="75">
        <v>4238817437</v>
      </c>
      <c r="Z181" s="75">
        <v>-2759225082</v>
      </c>
      <c r="AA181" s="71">
        <f t="shared" si="34"/>
        <v>-39.428526970343199</v>
      </c>
      <c r="AB181" s="75">
        <v>4887894436</v>
      </c>
      <c r="AC181" s="75">
        <v>649076999</v>
      </c>
      <c r="AD181" s="71">
        <f t="shared" si="35"/>
        <v>15.312690594652755</v>
      </c>
      <c r="AE181" s="72">
        <v>49935544718.179794</v>
      </c>
      <c r="AF181" s="72">
        <v>45047650282.179794</v>
      </c>
      <c r="AG181" s="71">
        <f t="shared" si="36"/>
        <v>921.61667711965697</v>
      </c>
      <c r="AH181" s="72">
        <v>57466731755.1063</v>
      </c>
      <c r="AI181" s="72">
        <v>7531187036.926506</v>
      </c>
      <c r="AJ181" s="71">
        <f t="shared" si="37"/>
        <v>15.081816128030868</v>
      </c>
      <c r="AK181" s="72">
        <v>68928984896.405197</v>
      </c>
      <c r="AL181" s="72">
        <v>11462253141.298897</v>
      </c>
      <c r="AM181" s="71">
        <f t="shared" si="38"/>
        <v>19.945893547844577</v>
      </c>
      <c r="AN181" s="72">
        <v>75002571692.914413</v>
      </c>
      <c r="AO181" s="72">
        <v>6073586796.5092163</v>
      </c>
      <c r="AP181" s="71">
        <f t="shared" si="39"/>
        <v>8.8113684042167968</v>
      </c>
      <c r="AQ181" s="72">
        <v>79831018438.217087</v>
      </c>
      <c r="AR181" s="72">
        <f t="shared" si="40"/>
        <v>4828446745.3026733</v>
      </c>
      <c r="AS181" s="71">
        <f t="shared" si="41"/>
        <v>6.4377082496210232</v>
      </c>
    </row>
    <row r="182" spans="1:45" s="50" customFormat="1" ht="30" x14ac:dyDescent="0.25">
      <c r="A182" s="47" t="s">
        <v>327</v>
      </c>
      <c r="B182" s="48" t="s">
        <v>74</v>
      </c>
      <c r="C182" s="1">
        <v>-649321956</v>
      </c>
      <c r="D182" s="1">
        <v>-785061830</v>
      </c>
      <c r="E182" s="49">
        <v>-135739874</v>
      </c>
      <c r="F182" s="72">
        <v>20.904864335128075</v>
      </c>
      <c r="G182" s="1">
        <v>-1109373710</v>
      </c>
      <c r="H182" s="1">
        <v>-324311880</v>
      </c>
      <c r="I182" s="71">
        <f t="shared" si="28"/>
        <v>41.310361503628314</v>
      </c>
      <c r="J182" s="75">
        <v>-1332585054</v>
      </c>
      <c r="K182" s="75">
        <v>-223211344</v>
      </c>
      <c r="L182" s="71">
        <f t="shared" si="29"/>
        <v>20.120482573901992</v>
      </c>
      <c r="M182" s="75">
        <v>-1780647306</v>
      </c>
      <c r="N182" s="75">
        <v>-448062252</v>
      </c>
      <c r="O182" s="71">
        <f t="shared" si="30"/>
        <v>33.623538749369764</v>
      </c>
      <c r="P182" s="75">
        <v>-2269625600</v>
      </c>
      <c r="Q182" s="75">
        <v>-488978294</v>
      </c>
      <c r="R182" s="71">
        <f t="shared" si="31"/>
        <v>27.460704450137751</v>
      </c>
      <c r="S182" s="75">
        <v>-2635665871</v>
      </c>
      <c r="T182" s="75">
        <v>-366040271</v>
      </c>
      <c r="U182" s="71">
        <f t="shared" si="32"/>
        <v>16.127782088816765</v>
      </c>
      <c r="V182" s="75">
        <v>-2952940247</v>
      </c>
      <c r="W182" s="75">
        <v>-317274376</v>
      </c>
      <c r="X182" s="71">
        <f t="shared" si="33"/>
        <v>12.03773131833371</v>
      </c>
      <c r="Y182" s="75">
        <v>-1705101847</v>
      </c>
      <c r="Z182" s="75">
        <v>1247838400</v>
      </c>
      <c r="AA182" s="71">
        <f t="shared" si="34"/>
        <v>-42.257488998218804</v>
      </c>
      <c r="AB182" s="75">
        <v>-2006515450</v>
      </c>
      <c r="AC182" s="75">
        <v>-301413603</v>
      </c>
      <c r="AD182" s="71">
        <f t="shared" si="35"/>
        <v>17.67716125170557</v>
      </c>
      <c r="AE182" s="72">
        <v>-29675005361.836601</v>
      </c>
      <c r="AF182" s="72">
        <v>-27668489911.836601</v>
      </c>
      <c r="AG182" s="71">
        <f t="shared" si="36"/>
        <v>1378.932313321415</v>
      </c>
      <c r="AH182" s="72">
        <v>31906899939.440899</v>
      </c>
      <c r="AI182" s="72">
        <v>61581905301.277496</v>
      </c>
      <c r="AJ182" s="71">
        <f t="shared" si="37"/>
        <v>-207.52112611401449</v>
      </c>
      <c r="AK182" s="72">
        <v>35609472892.248901</v>
      </c>
      <c r="AL182" s="72">
        <v>3702572952.8080025</v>
      </c>
      <c r="AM182" s="71">
        <f t="shared" si="38"/>
        <v>11.604301764933176</v>
      </c>
      <c r="AN182" s="72">
        <v>40281936787.762001</v>
      </c>
      <c r="AO182" s="72">
        <v>4672463895.5130997</v>
      </c>
      <c r="AP182" s="71">
        <f t="shared" si="39"/>
        <v>13.121407075166655</v>
      </c>
      <c r="AQ182" s="72">
        <v>45287267485.165497</v>
      </c>
      <c r="AR182" s="72">
        <f t="shared" si="40"/>
        <v>5005330697.4034958</v>
      </c>
      <c r="AS182" s="71">
        <f t="shared" si="41"/>
        <v>12.425744878593221</v>
      </c>
    </row>
    <row r="183" spans="1:45" s="50" customFormat="1" ht="30" x14ac:dyDescent="0.25">
      <c r="A183" s="47" t="s">
        <v>547</v>
      </c>
      <c r="B183" s="48" t="s">
        <v>548</v>
      </c>
      <c r="C183" s="1">
        <v>0</v>
      </c>
      <c r="D183" s="1">
        <v>0</v>
      </c>
      <c r="E183" s="49">
        <v>0</v>
      </c>
      <c r="F183" s="72">
        <v>0</v>
      </c>
      <c r="G183" s="1">
        <v>0</v>
      </c>
      <c r="H183" s="1">
        <v>0</v>
      </c>
      <c r="I183" s="71">
        <f t="shared" si="28"/>
        <v>0</v>
      </c>
      <c r="J183" s="75">
        <v>0</v>
      </c>
      <c r="K183" s="75">
        <v>0</v>
      </c>
      <c r="L183" s="71">
        <f t="shared" si="29"/>
        <v>0</v>
      </c>
      <c r="M183" s="75">
        <v>0</v>
      </c>
      <c r="N183" s="75">
        <v>0</v>
      </c>
      <c r="O183" s="71">
        <f t="shared" si="30"/>
        <v>0</v>
      </c>
      <c r="P183" s="75">
        <v>0</v>
      </c>
      <c r="Q183" s="75">
        <v>0</v>
      </c>
      <c r="R183" s="71">
        <f t="shared" si="31"/>
        <v>0</v>
      </c>
      <c r="S183" s="75">
        <v>0</v>
      </c>
      <c r="T183" s="75">
        <v>0</v>
      </c>
      <c r="U183" s="71">
        <f t="shared" si="32"/>
        <v>0</v>
      </c>
      <c r="V183" s="75">
        <v>0</v>
      </c>
      <c r="W183" s="75">
        <v>0</v>
      </c>
      <c r="X183" s="71">
        <f t="shared" si="33"/>
        <v>0</v>
      </c>
      <c r="Y183" s="75">
        <v>0</v>
      </c>
      <c r="Z183" s="75">
        <v>0</v>
      </c>
      <c r="AA183" s="71">
        <f t="shared" si="34"/>
        <v>0</v>
      </c>
      <c r="AB183" s="75">
        <v>0</v>
      </c>
      <c r="AC183" s="75">
        <v>0</v>
      </c>
      <c r="AD183" s="71">
        <f t="shared" si="35"/>
        <v>0</v>
      </c>
      <c r="AE183" s="72">
        <v>0</v>
      </c>
      <c r="AF183" s="72">
        <v>0</v>
      </c>
      <c r="AG183" s="71">
        <f t="shared" si="36"/>
        <v>0</v>
      </c>
      <c r="AH183" s="72">
        <v>2176517227.5563998</v>
      </c>
      <c r="AI183" s="72">
        <v>2176517227.5563998</v>
      </c>
      <c r="AJ183" s="71">
        <f t="shared" si="37"/>
        <v>0</v>
      </c>
      <c r="AK183" s="72">
        <v>3099019202.1050801</v>
      </c>
      <c r="AL183" s="72">
        <v>922501974.54868031</v>
      </c>
      <c r="AM183" s="71">
        <f t="shared" si="38"/>
        <v>42.384317609302066</v>
      </c>
      <c r="AN183" s="72">
        <v>3473231349.2113299</v>
      </c>
      <c r="AO183" s="72">
        <v>374212147.10624981</v>
      </c>
      <c r="AP183" s="71">
        <f t="shared" si="39"/>
        <v>12.075180007018272</v>
      </c>
      <c r="AQ183" s="72">
        <v>3254557901.2734199</v>
      </c>
      <c r="AR183" s="72">
        <f t="shared" si="40"/>
        <v>-218673447.93791008</v>
      </c>
      <c r="AS183" s="71">
        <f t="shared" si="41"/>
        <v>-6.2959655131399312</v>
      </c>
    </row>
    <row r="184" spans="1:45" s="50" customFormat="1" ht="45" x14ac:dyDescent="0.25">
      <c r="A184" s="47" t="s">
        <v>549</v>
      </c>
      <c r="B184" s="48" t="s">
        <v>550</v>
      </c>
      <c r="C184" s="1">
        <v>0</v>
      </c>
      <c r="D184" s="1">
        <v>0</v>
      </c>
      <c r="E184" s="49">
        <v>0</v>
      </c>
      <c r="F184" s="72">
        <v>0</v>
      </c>
      <c r="G184" s="1">
        <v>0</v>
      </c>
      <c r="H184" s="1">
        <v>0</v>
      </c>
      <c r="I184" s="71">
        <f t="shared" si="28"/>
        <v>0</v>
      </c>
      <c r="J184" s="75">
        <v>0</v>
      </c>
      <c r="K184" s="75">
        <v>0</v>
      </c>
      <c r="L184" s="71">
        <f t="shared" si="29"/>
        <v>0</v>
      </c>
      <c r="M184" s="75">
        <v>0</v>
      </c>
      <c r="N184" s="75">
        <v>0</v>
      </c>
      <c r="O184" s="71">
        <f t="shared" si="30"/>
        <v>0</v>
      </c>
      <c r="P184" s="75">
        <v>0</v>
      </c>
      <c r="Q184" s="75">
        <v>0</v>
      </c>
      <c r="R184" s="71">
        <f t="shared" si="31"/>
        <v>0</v>
      </c>
      <c r="S184" s="75">
        <v>0</v>
      </c>
      <c r="T184" s="75">
        <v>0</v>
      </c>
      <c r="U184" s="71">
        <f t="shared" si="32"/>
        <v>0</v>
      </c>
      <c r="V184" s="75">
        <v>0</v>
      </c>
      <c r="W184" s="75">
        <v>0</v>
      </c>
      <c r="X184" s="71">
        <f t="shared" si="33"/>
        <v>0</v>
      </c>
      <c r="Y184" s="75">
        <v>0</v>
      </c>
      <c r="Z184" s="75">
        <v>0</v>
      </c>
      <c r="AA184" s="71">
        <f t="shared" si="34"/>
        <v>0</v>
      </c>
      <c r="AB184" s="75">
        <v>0</v>
      </c>
      <c r="AC184" s="75">
        <v>0</v>
      </c>
      <c r="AD184" s="71">
        <f t="shared" si="35"/>
        <v>0</v>
      </c>
      <c r="AE184" s="72">
        <v>0</v>
      </c>
      <c r="AF184" s="72">
        <v>0</v>
      </c>
      <c r="AG184" s="71">
        <f t="shared" si="36"/>
        <v>0</v>
      </c>
      <c r="AH184" s="72">
        <v>22288687.524</v>
      </c>
      <c r="AI184" s="72">
        <v>22288687.524</v>
      </c>
      <c r="AJ184" s="71">
        <f t="shared" si="37"/>
        <v>0</v>
      </c>
      <c r="AK184" s="72">
        <v>10187118.555020001</v>
      </c>
      <c r="AL184" s="72">
        <v>-12101568.968979999</v>
      </c>
      <c r="AM184" s="71">
        <f t="shared" si="38"/>
        <v>-54.294668342177076</v>
      </c>
      <c r="AN184" s="72">
        <v>9164004.1835200004</v>
      </c>
      <c r="AO184" s="72">
        <v>-1023114.3715000004</v>
      </c>
      <c r="AP184" s="71">
        <f t="shared" si="39"/>
        <v>-10.04321649909366</v>
      </c>
      <c r="AQ184" s="72">
        <v>12985893.034</v>
      </c>
      <c r="AR184" s="72">
        <f t="shared" si="40"/>
        <v>3821888.8504799996</v>
      </c>
      <c r="AS184" s="71">
        <f t="shared" si="41"/>
        <v>41.705446374119482</v>
      </c>
    </row>
    <row r="185" spans="1:45" s="50" customFormat="1" ht="30" x14ac:dyDescent="0.25">
      <c r="A185" s="47" t="s">
        <v>551</v>
      </c>
      <c r="B185" s="48" t="s">
        <v>552</v>
      </c>
      <c r="C185" s="1">
        <v>0</v>
      </c>
      <c r="D185" s="1">
        <v>0</v>
      </c>
      <c r="E185" s="49">
        <v>0</v>
      </c>
      <c r="F185" s="72">
        <v>0</v>
      </c>
      <c r="G185" s="1">
        <v>0</v>
      </c>
      <c r="H185" s="1">
        <v>0</v>
      </c>
      <c r="I185" s="71">
        <f t="shared" si="28"/>
        <v>0</v>
      </c>
      <c r="J185" s="75">
        <v>0</v>
      </c>
      <c r="K185" s="75">
        <v>0</v>
      </c>
      <c r="L185" s="71">
        <f t="shared" si="29"/>
        <v>0</v>
      </c>
      <c r="M185" s="75">
        <v>0</v>
      </c>
      <c r="N185" s="75">
        <v>0</v>
      </c>
      <c r="O185" s="71">
        <f t="shared" si="30"/>
        <v>0</v>
      </c>
      <c r="P185" s="75">
        <v>0</v>
      </c>
      <c r="Q185" s="75">
        <v>0</v>
      </c>
      <c r="R185" s="71">
        <f t="shared" si="31"/>
        <v>0</v>
      </c>
      <c r="S185" s="75">
        <v>0</v>
      </c>
      <c r="T185" s="75">
        <v>0</v>
      </c>
      <c r="U185" s="71">
        <f t="shared" si="32"/>
        <v>0</v>
      </c>
      <c r="V185" s="75">
        <v>0</v>
      </c>
      <c r="W185" s="75">
        <v>0</v>
      </c>
      <c r="X185" s="71">
        <f t="shared" si="33"/>
        <v>0</v>
      </c>
      <c r="Y185" s="75">
        <v>0</v>
      </c>
      <c r="Z185" s="75">
        <v>0</v>
      </c>
      <c r="AA185" s="71">
        <f t="shared" si="34"/>
        <v>0</v>
      </c>
      <c r="AB185" s="75">
        <v>0</v>
      </c>
      <c r="AC185" s="75">
        <v>0</v>
      </c>
      <c r="AD185" s="71">
        <f t="shared" si="35"/>
        <v>0</v>
      </c>
      <c r="AE185" s="72">
        <v>0</v>
      </c>
      <c r="AF185" s="72">
        <v>0</v>
      </c>
      <c r="AG185" s="71">
        <f t="shared" si="36"/>
        <v>0</v>
      </c>
      <c r="AH185" s="72">
        <v>107355.97900000001</v>
      </c>
      <c r="AI185" s="72">
        <v>107355.97900000001</v>
      </c>
      <c r="AJ185" s="71">
        <f t="shared" si="37"/>
        <v>0</v>
      </c>
      <c r="AK185" s="72">
        <v>121569.00199999999</v>
      </c>
      <c r="AL185" s="72">
        <v>14213.022999999986</v>
      </c>
      <c r="AM185" s="71">
        <f t="shared" si="38"/>
        <v>13.239153638569107</v>
      </c>
      <c r="AN185" s="72">
        <v>112135.7</v>
      </c>
      <c r="AO185" s="72">
        <v>-9433.301999999996</v>
      </c>
      <c r="AP185" s="71">
        <f t="shared" si="39"/>
        <v>-7.759627737998537</v>
      </c>
      <c r="AQ185" s="72">
        <v>76168.054999999993</v>
      </c>
      <c r="AR185" s="72">
        <f t="shared" si="40"/>
        <v>-35967.645000000004</v>
      </c>
      <c r="AS185" s="71">
        <f t="shared" si="41"/>
        <v>-32.07510632207228</v>
      </c>
    </row>
    <row r="186" spans="1:45" s="50" customFormat="1" x14ac:dyDescent="0.25">
      <c r="A186" s="47" t="s">
        <v>675</v>
      </c>
      <c r="B186" s="52" t="s">
        <v>676</v>
      </c>
      <c r="C186" s="51">
        <v>0</v>
      </c>
      <c r="D186" s="51">
        <v>0</v>
      </c>
      <c r="E186" s="51">
        <v>0</v>
      </c>
      <c r="F186" s="51">
        <v>0</v>
      </c>
      <c r="G186" s="51">
        <v>0</v>
      </c>
      <c r="H186" s="51">
        <v>0</v>
      </c>
      <c r="I186" s="71">
        <f t="shared" si="28"/>
        <v>0</v>
      </c>
      <c r="J186" s="51">
        <v>0</v>
      </c>
      <c r="K186" s="51">
        <v>0</v>
      </c>
      <c r="L186" s="71">
        <f t="shared" si="29"/>
        <v>0</v>
      </c>
      <c r="M186" s="51">
        <v>0</v>
      </c>
      <c r="N186" s="51">
        <v>0</v>
      </c>
      <c r="O186" s="71">
        <f t="shared" si="30"/>
        <v>0</v>
      </c>
      <c r="P186" s="51">
        <v>0</v>
      </c>
      <c r="Q186" s="51">
        <v>0</v>
      </c>
      <c r="R186" s="71">
        <f t="shared" si="31"/>
        <v>0</v>
      </c>
      <c r="S186" s="51">
        <v>0</v>
      </c>
      <c r="T186" s="51">
        <v>0</v>
      </c>
      <c r="U186" s="71">
        <f t="shared" si="32"/>
        <v>0</v>
      </c>
      <c r="V186" s="51">
        <v>0</v>
      </c>
      <c r="W186" s="51">
        <v>0</v>
      </c>
      <c r="X186" s="71">
        <f t="shared" si="33"/>
        <v>0</v>
      </c>
      <c r="Y186" s="51">
        <v>0</v>
      </c>
      <c r="Z186" s="51">
        <v>0</v>
      </c>
      <c r="AA186" s="71">
        <f t="shared" si="34"/>
        <v>0</v>
      </c>
      <c r="AB186" s="51">
        <v>0</v>
      </c>
      <c r="AC186" s="51">
        <v>0</v>
      </c>
      <c r="AD186" s="71">
        <f t="shared" si="35"/>
        <v>0</v>
      </c>
      <c r="AE186" s="51">
        <v>0</v>
      </c>
      <c r="AF186" s="51">
        <v>0</v>
      </c>
      <c r="AG186" s="71">
        <f t="shared" si="36"/>
        <v>0</v>
      </c>
      <c r="AH186" s="51">
        <v>0</v>
      </c>
      <c r="AI186" s="51">
        <v>0</v>
      </c>
      <c r="AJ186" s="71">
        <f t="shared" si="37"/>
        <v>0</v>
      </c>
      <c r="AK186" s="51">
        <v>0</v>
      </c>
      <c r="AL186" s="51">
        <v>0</v>
      </c>
      <c r="AM186" s="71">
        <f t="shared" si="38"/>
        <v>0</v>
      </c>
      <c r="AN186" s="72">
        <v>1092219.7488299999</v>
      </c>
      <c r="AO186" s="72">
        <v>1092219.7488299999</v>
      </c>
      <c r="AP186" s="71">
        <f t="shared" si="39"/>
        <v>0</v>
      </c>
      <c r="AQ186" s="72">
        <v>831307.24477999995</v>
      </c>
      <c r="AR186" s="72">
        <f t="shared" si="40"/>
        <v>-260912.50404999999</v>
      </c>
      <c r="AS186" s="71">
        <f t="shared" si="41"/>
        <v>-23.888279288988581</v>
      </c>
    </row>
    <row r="187" spans="1:45" s="50" customFormat="1" x14ac:dyDescent="0.25">
      <c r="A187" s="47" t="s">
        <v>553</v>
      </c>
      <c r="B187" s="48" t="s">
        <v>554</v>
      </c>
      <c r="C187" s="1">
        <v>0</v>
      </c>
      <c r="D187" s="1">
        <v>0</v>
      </c>
      <c r="E187" s="49">
        <v>0</v>
      </c>
      <c r="F187" s="72">
        <v>0</v>
      </c>
      <c r="G187" s="1">
        <v>0</v>
      </c>
      <c r="H187" s="1">
        <v>0</v>
      </c>
      <c r="I187" s="71">
        <f t="shared" si="28"/>
        <v>0</v>
      </c>
      <c r="J187" s="75">
        <v>0</v>
      </c>
      <c r="K187" s="75">
        <v>0</v>
      </c>
      <c r="L187" s="71">
        <f t="shared" si="29"/>
        <v>0</v>
      </c>
      <c r="M187" s="75">
        <v>0</v>
      </c>
      <c r="N187" s="75">
        <v>0</v>
      </c>
      <c r="O187" s="71">
        <f t="shared" si="30"/>
        <v>0</v>
      </c>
      <c r="P187" s="75">
        <v>0</v>
      </c>
      <c r="Q187" s="75">
        <v>0</v>
      </c>
      <c r="R187" s="71">
        <f t="shared" si="31"/>
        <v>0</v>
      </c>
      <c r="S187" s="75">
        <v>0</v>
      </c>
      <c r="T187" s="75">
        <v>0</v>
      </c>
      <c r="U187" s="71">
        <f t="shared" si="32"/>
        <v>0</v>
      </c>
      <c r="V187" s="75">
        <v>0</v>
      </c>
      <c r="W187" s="75">
        <v>0</v>
      </c>
      <c r="X187" s="71">
        <f t="shared" si="33"/>
        <v>0</v>
      </c>
      <c r="Y187" s="75">
        <v>0</v>
      </c>
      <c r="Z187" s="75">
        <v>0</v>
      </c>
      <c r="AA187" s="71">
        <f t="shared" si="34"/>
        <v>0</v>
      </c>
      <c r="AB187" s="75">
        <v>0</v>
      </c>
      <c r="AC187" s="75">
        <v>0</v>
      </c>
      <c r="AD187" s="71">
        <f t="shared" si="35"/>
        <v>0</v>
      </c>
      <c r="AE187" s="72">
        <v>0</v>
      </c>
      <c r="AF187" s="72">
        <v>0</v>
      </c>
      <c r="AG187" s="71">
        <f t="shared" si="36"/>
        <v>0</v>
      </c>
      <c r="AH187" s="72">
        <v>5806322214.6766205</v>
      </c>
      <c r="AI187" s="72">
        <v>5806322214.6766205</v>
      </c>
      <c r="AJ187" s="71">
        <f t="shared" si="37"/>
        <v>0</v>
      </c>
      <c r="AK187" s="72">
        <v>7216491305.2400599</v>
      </c>
      <c r="AL187" s="72">
        <v>1410169090.5634394</v>
      </c>
      <c r="AM187" s="71">
        <f t="shared" si="38"/>
        <v>24.286786685708897</v>
      </c>
      <c r="AN187" s="72">
        <v>8202280081.79844</v>
      </c>
      <c r="AO187" s="72">
        <v>985788776.55838013</v>
      </c>
      <c r="AP187" s="71">
        <f t="shared" si="39"/>
        <v>13.660222604890777</v>
      </c>
      <c r="AQ187" s="72">
        <v>10296936944.8864</v>
      </c>
      <c r="AR187" s="72">
        <f t="shared" si="40"/>
        <v>2094656863.0879602</v>
      </c>
      <c r="AS187" s="71">
        <f t="shared" si="41"/>
        <v>25.537494967237006</v>
      </c>
    </row>
    <row r="188" spans="1:45" s="50" customFormat="1" x14ac:dyDescent="0.25">
      <c r="A188" s="47" t="s">
        <v>555</v>
      </c>
      <c r="B188" s="48" t="s">
        <v>556</v>
      </c>
      <c r="C188" s="1">
        <v>0</v>
      </c>
      <c r="D188" s="1">
        <v>0</v>
      </c>
      <c r="E188" s="49">
        <v>0</v>
      </c>
      <c r="F188" s="72">
        <v>0</v>
      </c>
      <c r="G188" s="1">
        <v>0</v>
      </c>
      <c r="H188" s="1">
        <v>0</v>
      </c>
      <c r="I188" s="71">
        <f t="shared" si="28"/>
        <v>0</v>
      </c>
      <c r="J188" s="75">
        <v>0</v>
      </c>
      <c r="K188" s="75">
        <v>0</v>
      </c>
      <c r="L188" s="71">
        <f t="shared" si="29"/>
        <v>0</v>
      </c>
      <c r="M188" s="75">
        <v>0</v>
      </c>
      <c r="N188" s="75">
        <v>0</v>
      </c>
      <c r="O188" s="71">
        <f t="shared" si="30"/>
        <v>0</v>
      </c>
      <c r="P188" s="75">
        <v>0</v>
      </c>
      <c r="Q188" s="75">
        <v>0</v>
      </c>
      <c r="R188" s="71">
        <f t="shared" si="31"/>
        <v>0</v>
      </c>
      <c r="S188" s="75">
        <v>0</v>
      </c>
      <c r="T188" s="75">
        <v>0</v>
      </c>
      <c r="U188" s="71">
        <f t="shared" si="32"/>
        <v>0</v>
      </c>
      <c r="V188" s="75">
        <v>0</v>
      </c>
      <c r="W188" s="75">
        <v>0</v>
      </c>
      <c r="X188" s="71">
        <f t="shared" si="33"/>
        <v>0</v>
      </c>
      <c r="Y188" s="75">
        <v>0</v>
      </c>
      <c r="Z188" s="75">
        <v>0</v>
      </c>
      <c r="AA188" s="71">
        <f t="shared" si="34"/>
        <v>0</v>
      </c>
      <c r="AB188" s="75">
        <v>0</v>
      </c>
      <c r="AC188" s="75">
        <v>0</v>
      </c>
      <c r="AD188" s="71">
        <f t="shared" si="35"/>
        <v>0</v>
      </c>
      <c r="AE188" s="72">
        <v>0</v>
      </c>
      <c r="AF188" s="72">
        <v>0</v>
      </c>
      <c r="AG188" s="71">
        <f t="shared" si="36"/>
        <v>0</v>
      </c>
      <c r="AH188" s="72">
        <v>1285203083.3015702</v>
      </c>
      <c r="AI188" s="72">
        <v>1285203083.3015702</v>
      </c>
      <c r="AJ188" s="71">
        <f t="shared" si="37"/>
        <v>0</v>
      </c>
      <c r="AK188" s="72">
        <v>1421225553.6429999</v>
      </c>
      <c r="AL188" s="72">
        <v>136022470.34142971</v>
      </c>
      <c r="AM188" s="71">
        <f t="shared" si="38"/>
        <v>10.583733583333796</v>
      </c>
      <c r="AN188" s="72">
        <v>1348215635.6583898</v>
      </c>
      <c r="AO188" s="72">
        <v>-73009917.984610081</v>
      </c>
      <c r="AP188" s="71">
        <f t="shared" si="39"/>
        <v>-5.1371098554670072</v>
      </c>
      <c r="AQ188" s="72">
        <v>2038568850.8064699</v>
      </c>
      <c r="AR188" s="72">
        <f t="shared" si="40"/>
        <v>690353215.14808011</v>
      </c>
      <c r="AS188" s="71">
        <f t="shared" si="41"/>
        <v>51.204955415826483</v>
      </c>
    </row>
    <row r="189" spans="1:45" s="50" customFormat="1" x14ac:dyDescent="0.25">
      <c r="A189" s="47" t="s">
        <v>557</v>
      </c>
      <c r="B189" s="48" t="s">
        <v>558</v>
      </c>
      <c r="C189" s="1">
        <v>0</v>
      </c>
      <c r="D189" s="1">
        <v>0</v>
      </c>
      <c r="E189" s="49">
        <v>0</v>
      </c>
      <c r="F189" s="72">
        <v>0</v>
      </c>
      <c r="G189" s="1">
        <v>0</v>
      </c>
      <c r="H189" s="1">
        <v>0</v>
      </c>
      <c r="I189" s="71">
        <f t="shared" si="28"/>
        <v>0</v>
      </c>
      <c r="J189" s="75">
        <v>0</v>
      </c>
      <c r="K189" s="75">
        <v>0</v>
      </c>
      <c r="L189" s="71">
        <f t="shared" si="29"/>
        <v>0</v>
      </c>
      <c r="M189" s="75">
        <v>0</v>
      </c>
      <c r="N189" s="75">
        <v>0</v>
      </c>
      <c r="O189" s="71">
        <f t="shared" si="30"/>
        <v>0</v>
      </c>
      <c r="P189" s="75">
        <v>0</v>
      </c>
      <c r="Q189" s="75">
        <v>0</v>
      </c>
      <c r="R189" s="71">
        <f t="shared" si="31"/>
        <v>0</v>
      </c>
      <c r="S189" s="75">
        <v>0</v>
      </c>
      <c r="T189" s="75">
        <v>0</v>
      </c>
      <c r="U189" s="71">
        <f t="shared" si="32"/>
        <v>0</v>
      </c>
      <c r="V189" s="75">
        <v>0</v>
      </c>
      <c r="W189" s="75">
        <v>0</v>
      </c>
      <c r="X189" s="71">
        <f t="shared" si="33"/>
        <v>0</v>
      </c>
      <c r="Y189" s="75">
        <v>0</v>
      </c>
      <c r="Z189" s="75">
        <v>0</v>
      </c>
      <c r="AA189" s="71">
        <f t="shared" si="34"/>
        <v>0</v>
      </c>
      <c r="AB189" s="75">
        <v>0</v>
      </c>
      <c r="AC189" s="75">
        <v>0</v>
      </c>
      <c r="AD189" s="71">
        <f t="shared" si="35"/>
        <v>0</v>
      </c>
      <c r="AE189" s="72">
        <v>0</v>
      </c>
      <c r="AF189" s="72">
        <v>0</v>
      </c>
      <c r="AG189" s="71">
        <f t="shared" si="36"/>
        <v>0</v>
      </c>
      <c r="AH189" s="72">
        <v>12085095.662659999</v>
      </c>
      <c r="AI189" s="72">
        <v>12085095.662659999</v>
      </c>
      <c r="AJ189" s="71">
        <f t="shared" si="37"/>
        <v>0</v>
      </c>
      <c r="AK189" s="72">
        <v>579684612.27918994</v>
      </c>
      <c r="AL189" s="72">
        <v>567599516.61652994</v>
      </c>
      <c r="AM189" s="71">
        <f t="shared" si="38"/>
        <v>4696.6903073036829</v>
      </c>
      <c r="AN189" s="72">
        <v>473404.25</v>
      </c>
      <c r="AO189" s="72">
        <v>-579211208.02918994</v>
      </c>
      <c r="AP189" s="71">
        <f t="shared" si="39"/>
        <v>-99.918334170000008</v>
      </c>
      <c r="AQ189" s="72">
        <v>587928.26399999997</v>
      </c>
      <c r="AR189" s="72">
        <f t="shared" si="40"/>
        <v>114524.01399999997</v>
      </c>
      <c r="AS189" s="71">
        <f t="shared" si="41"/>
        <v>24.191589745972912</v>
      </c>
    </row>
    <row r="190" spans="1:45" s="50" customFormat="1" x14ac:dyDescent="0.25">
      <c r="A190" s="47" t="s">
        <v>559</v>
      </c>
      <c r="B190" s="48" t="s">
        <v>560</v>
      </c>
      <c r="C190" s="1">
        <v>0</v>
      </c>
      <c r="D190" s="1">
        <v>0</v>
      </c>
      <c r="E190" s="49">
        <v>0</v>
      </c>
      <c r="F190" s="72">
        <v>0</v>
      </c>
      <c r="G190" s="1">
        <v>0</v>
      </c>
      <c r="H190" s="1">
        <v>0</v>
      </c>
      <c r="I190" s="71">
        <f t="shared" si="28"/>
        <v>0</v>
      </c>
      <c r="J190" s="75">
        <v>0</v>
      </c>
      <c r="K190" s="75">
        <v>0</v>
      </c>
      <c r="L190" s="71">
        <f t="shared" si="29"/>
        <v>0</v>
      </c>
      <c r="M190" s="75">
        <v>0</v>
      </c>
      <c r="N190" s="75">
        <v>0</v>
      </c>
      <c r="O190" s="71">
        <f t="shared" si="30"/>
        <v>0</v>
      </c>
      <c r="P190" s="75">
        <v>0</v>
      </c>
      <c r="Q190" s="75">
        <v>0</v>
      </c>
      <c r="R190" s="71">
        <f t="shared" si="31"/>
        <v>0</v>
      </c>
      <c r="S190" s="75">
        <v>0</v>
      </c>
      <c r="T190" s="75">
        <v>0</v>
      </c>
      <c r="U190" s="71">
        <f t="shared" si="32"/>
        <v>0</v>
      </c>
      <c r="V190" s="75">
        <v>0</v>
      </c>
      <c r="W190" s="75">
        <v>0</v>
      </c>
      <c r="X190" s="71">
        <f t="shared" si="33"/>
        <v>0</v>
      </c>
      <c r="Y190" s="75">
        <v>0</v>
      </c>
      <c r="Z190" s="75">
        <v>0</v>
      </c>
      <c r="AA190" s="71">
        <f t="shared" si="34"/>
        <v>0</v>
      </c>
      <c r="AB190" s="75">
        <v>0</v>
      </c>
      <c r="AC190" s="75">
        <v>0</v>
      </c>
      <c r="AD190" s="71">
        <f t="shared" si="35"/>
        <v>0</v>
      </c>
      <c r="AE190" s="72">
        <v>0</v>
      </c>
      <c r="AF190" s="72">
        <v>0</v>
      </c>
      <c r="AG190" s="71">
        <f t="shared" si="36"/>
        <v>0</v>
      </c>
      <c r="AH190" s="72">
        <v>679578.77061999997</v>
      </c>
      <c r="AI190" s="72">
        <v>679578.77061999997</v>
      </c>
      <c r="AJ190" s="71">
        <f t="shared" si="37"/>
        <v>0</v>
      </c>
      <c r="AK190" s="72">
        <v>8894649.3451499995</v>
      </c>
      <c r="AL190" s="72">
        <v>8215070.5745299999</v>
      </c>
      <c r="AM190" s="71">
        <f t="shared" si="38"/>
        <v>1208.8474404571446</v>
      </c>
      <c r="AN190" s="72">
        <v>0</v>
      </c>
      <c r="AO190" s="72">
        <v>-8894649.3451499995</v>
      </c>
      <c r="AP190" s="71">
        <f t="shared" si="39"/>
        <v>-100</v>
      </c>
      <c r="AQ190" s="72">
        <v>0</v>
      </c>
      <c r="AR190" s="72">
        <f t="shared" si="40"/>
        <v>0</v>
      </c>
      <c r="AS190" s="71">
        <f t="shared" si="41"/>
        <v>0</v>
      </c>
    </row>
    <row r="191" spans="1:45" s="50" customFormat="1" ht="60" x14ac:dyDescent="0.25">
      <c r="A191" s="47" t="s">
        <v>561</v>
      </c>
      <c r="B191" s="48" t="s">
        <v>562</v>
      </c>
      <c r="C191" s="1">
        <v>0</v>
      </c>
      <c r="D191" s="1">
        <v>0</v>
      </c>
      <c r="E191" s="49">
        <v>0</v>
      </c>
      <c r="F191" s="72">
        <v>0</v>
      </c>
      <c r="G191" s="1">
        <v>0</v>
      </c>
      <c r="H191" s="1">
        <v>0</v>
      </c>
      <c r="I191" s="71">
        <f t="shared" si="28"/>
        <v>0</v>
      </c>
      <c r="J191" s="75">
        <v>0</v>
      </c>
      <c r="K191" s="75">
        <v>0</v>
      </c>
      <c r="L191" s="71">
        <f t="shared" si="29"/>
        <v>0</v>
      </c>
      <c r="M191" s="75">
        <v>0</v>
      </c>
      <c r="N191" s="75">
        <v>0</v>
      </c>
      <c r="O191" s="71">
        <f t="shared" si="30"/>
        <v>0</v>
      </c>
      <c r="P191" s="75">
        <v>0</v>
      </c>
      <c r="Q191" s="75">
        <v>0</v>
      </c>
      <c r="R191" s="71">
        <f t="shared" si="31"/>
        <v>0</v>
      </c>
      <c r="S191" s="75">
        <v>0</v>
      </c>
      <c r="T191" s="75">
        <v>0</v>
      </c>
      <c r="U191" s="71">
        <f t="shared" si="32"/>
        <v>0</v>
      </c>
      <c r="V191" s="75">
        <v>0</v>
      </c>
      <c r="W191" s="75">
        <v>0</v>
      </c>
      <c r="X191" s="71">
        <f t="shared" si="33"/>
        <v>0</v>
      </c>
      <c r="Y191" s="75">
        <v>0</v>
      </c>
      <c r="Z191" s="75">
        <v>0</v>
      </c>
      <c r="AA191" s="71">
        <f t="shared" si="34"/>
        <v>0</v>
      </c>
      <c r="AB191" s="75">
        <v>0</v>
      </c>
      <c r="AC191" s="75">
        <v>0</v>
      </c>
      <c r="AD191" s="71">
        <f t="shared" si="35"/>
        <v>0</v>
      </c>
      <c r="AE191" s="72">
        <v>0</v>
      </c>
      <c r="AF191" s="72">
        <v>0</v>
      </c>
      <c r="AG191" s="71">
        <f t="shared" si="36"/>
        <v>0</v>
      </c>
      <c r="AH191" s="72">
        <v>3083110336.7631001</v>
      </c>
      <c r="AI191" s="72">
        <v>3083110336.7631001</v>
      </c>
      <c r="AJ191" s="71">
        <f t="shared" si="37"/>
        <v>0</v>
      </c>
      <c r="AK191" s="72">
        <v>5153026445.6925707</v>
      </c>
      <c r="AL191" s="72">
        <v>2069916108.9294705</v>
      </c>
      <c r="AM191" s="71">
        <f t="shared" si="38"/>
        <v>67.137269926662341</v>
      </c>
      <c r="AN191" s="72">
        <v>7483191965.3001499</v>
      </c>
      <c r="AO191" s="72">
        <v>2330165519.6075792</v>
      </c>
      <c r="AP191" s="71">
        <f t="shared" si="39"/>
        <v>45.219358840189365</v>
      </c>
      <c r="AQ191" s="72">
        <v>9462627075.03162</v>
      </c>
      <c r="AR191" s="72">
        <f t="shared" si="40"/>
        <v>1979435109.7314701</v>
      </c>
      <c r="AS191" s="71">
        <f t="shared" si="41"/>
        <v>26.451748383713625</v>
      </c>
    </row>
    <row r="192" spans="1:45" s="50" customFormat="1" x14ac:dyDescent="0.25">
      <c r="A192" s="47" t="s">
        <v>677</v>
      </c>
      <c r="B192" s="52" t="s">
        <v>678</v>
      </c>
      <c r="C192" s="51">
        <v>0</v>
      </c>
      <c r="D192" s="51">
        <v>0</v>
      </c>
      <c r="E192" s="51">
        <v>0</v>
      </c>
      <c r="F192" s="51">
        <v>0</v>
      </c>
      <c r="G192" s="51">
        <v>0</v>
      </c>
      <c r="H192" s="51">
        <v>0</v>
      </c>
      <c r="I192" s="71">
        <f t="shared" si="28"/>
        <v>0</v>
      </c>
      <c r="J192" s="51">
        <v>0</v>
      </c>
      <c r="K192" s="51">
        <v>0</v>
      </c>
      <c r="L192" s="71">
        <f t="shared" si="29"/>
        <v>0</v>
      </c>
      <c r="M192" s="51">
        <v>0</v>
      </c>
      <c r="N192" s="51">
        <v>0</v>
      </c>
      <c r="O192" s="71">
        <f t="shared" si="30"/>
        <v>0</v>
      </c>
      <c r="P192" s="51">
        <v>0</v>
      </c>
      <c r="Q192" s="51">
        <v>0</v>
      </c>
      <c r="R192" s="71">
        <f t="shared" si="31"/>
        <v>0</v>
      </c>
      <c r="S192" s="51">
        <v>0</v>
      </c>
      <c r="T192" s="51">
        <v>0</v>
      </c>
      <c r="U192" s="71">
        <f t="shared" si="32"/>
        <v>0</v>
      </c>
      <c r="V192" s="51">
        <v>0</v>
      </c>
      <c r="W192" s="51">
        <v>0</v>
      </c>
      <c r="X192" s="71">
        <f t="shared" si="33"/>
        <v>0</v>
      </c>
      <c r="Y192" s="51">
        <v>0</v>
      </c>
      <c r="Z192" s="51">
        <v>0</v>
      </c>
      <c r="AA192" s="71">
        <f t="shared" si="34"/>
        <v>0</v>
      </c>
      <c r="AB192" s="51">
        <v>0</v>
      </c>
      <c r="AC192" s="51">
        <v>0</v>
      </c>
      <c r="AD192" s="71">
        <f t="shared" si="35"/>
        <v>0</v>
      </c>
      <c r="AE192" s="51">
        <v>0</v>
      </c>
      <c r="AF192" s="51">
        <v>0</v>
      </c>
      <c r="AG192" s="71">
        <f t="shared" si="36"/>
        <v>0</v>
      </c>
      <c r="AH192" s="51">
        <v>0</v>
      </c>
      <c r="AI192" s="51">
        <v>0</v>
      </c>
      <c r="AJ192" s="71">
        <f t="shared" si="37"/>
        <v>0</v>
      </c>
      <c r="AK192" s="51">
        <v>0</v>
      </c>
      <c r="AL192" s="51">
        <v>0</v>
      </c>
      <c r="AM192" s="71">
        <f t="shared" si="38"/>
        <v>0</v>
      </c>
      <c r="AN192" s="72">
        <v>1429869.12714</v>
      </c>
      <c r="AO192" s="72">
        <v>1429869.12714</v>
      </c>
      <c r="AP192" s="71">
        <f t="shared" si="39"/>
        <v>0</v>
      </c>
      <c r="AQ192" s="72">
        <v>1636903.72114</v>
      </c>
      <c r="AR192" s="72">
        <f t="shared" si="40"/>
        <v>207034.59400000004</v>
      </c>
      <c r="AS192" s="71">
        <f t="shared" si="41"/>
        <v>14.479268771548842</v>
      </c>
    </row>
    <row r="193" spans="1:45" s="50" customFormat="1" x14ac:dyDescent="0.25">
      <c r="A193" s="47" t="s">
        <v>328</v>
      </c>
      <c r="B193" s="48" t="s">
        <v>73</v>
      </c>
      <c r="C193" s="1">
        <v>27409449965</v>
      </c>
      <c r="D193" s="1">
        <v>30453288089</v>
      </c>
      <c r="E193" s="49">
        <v>3043838124</v>
      </c>
      <c r="F193" s="72">
        <v>11.105068244298129</v>
      </c>
      <c r="G193" s="1">
        <v>27306025265</v>
      </c>
      <c r="H193" s="1">
        <v>-3147262824</v>
      </c>
      <c r="I193" s="71">
        <f t="shared" si="28"/>
        <v>-10.334722525863535</v>
      </c>
      <c r="J193" s="75">
        <v>33736425710</v>
      </c>
      <c r="K193" s="75">
        <v>6430400445</v>
      </c>
      <c r="L193" s="71">
        <f t="shared" si="29"/>
        <v>23.549382902103602</v>
      </c>
      <c r="M193" s="75">
        <v>39716296183</v>
      </c>
      <c r="N193" s="75">
        <v>5979870473</v>
      </c>
      <c r="O193" s="71">
        <f t="shared" si="30"/>
        <v>17.725263856945801</v>
      </c>
      <c r="P193" s="75">
        <v>47012695267</v>
      </c>
      <c r="Q193" s="75">
        <v>7296399084</v>
      </c>
      <c r="R193" s="71">
        <f t="shared" si="31"/>
        <v>18.371297893389972</v>
      </c>
      <c r="S193" s="75">
        <v>57504952938</v>
      </c>
      <c r="T193" s="75">
        <v>10492257671</v>
      </c>
      <c r="U193" s="71">
        <f t="shared" si="32"/>
        <v>22.317924150936555</v>
      </c>
      <c r="V193" s="75">
        <v>64938165105</v>
      </c>
      <c r="W193" s="75">
        <v>7433212167</v>
      </c>
      <c r="X193" s="71">
        <f t="shared" si="33"/>
        <v>12.926212069096469</v>
      </c>
      <c r="Y193" s="75">
        <v>45002072855</v>
      </c>
      <c r="Z193" s="75">
        <v>-19936092250</v>
      </c>
      <c r="AA193" s="71">
        <f t="shared" si="34"/>
        <v>-30.700116361102715</v>
      </c>
      <c r="AB193" s="75">
        <v>41293322283</v>
      </c>
      <c r="AC193" s="75">
        <v>-3708750572</v>
      </c>
      <c r="AD193" s="71">
        <f t="shared" si="35"/>
        <v>-8.2412883156512997</v>
      </c>
      <c r="AE193" s="72">
        <v>48848689936.3992</v>
      </c>
      <c r="AF193" s="72">
        <v>7555367653.3992004</v>
      </c>
      <c r="AG193" s="71">
        <f t="shared" si="36"/>
        <v>18.296826788649216</v>
      </c>
      <c r="AH193" s="72">
        <v>0</v>
      </c>
      <c r="AI193" s="72">
        <v>-48848689936.3992</v>
      </c>
      <c r="AJ193" s="71">
        <f t="shared" si="37"/>
        <v>-100</v>
      </c>
      <c r="AK193" s="72">
        <v>0</v>
      </c>
      <c r="AL193" s="72">
        <v>0</v>
      </c>
      <c r="AM193" s="71">
        <f t="shared" si="38"/>
        <v>0</v>
      </c>
      <c r="AN193" s="51">
        <v>0</v>
      </c>
      <c r="AO193" s="72">
        <v>0</v>
      </c>
      <c r="AP193" s="71">
        <f t="shared" si="39"/>
        <v>0</v>
      </c>
      <c r="AQ193" s="51">
        <v>0</v>
      </c>
      <c r="AR193" s="72">
        <f t="shared" si="40"/>
        <v>0</v>
      </c>
      <c r="AS193" s="71">
        <f t="shared" si="41"/>
        <v>0</v>
      </c>
    </row>
    <row r="194" spans="1:45" s="50" customFormat="1" ht="30" x14ac:dyDescent="0.25">
      <c r="A194" s="47" t="s">
        <v>329</v>
      </c>
      <c r="B194" s="48" t="s">
        <v>192</v>
      </c>
      <c r="C194" s="1">
        <v>1857428504.3599999</v>
      </c>
      <c r="D194" s="1">
        <v>-3071898188.1900001</v>
      </c>
      <c r="E194" s="49">
        <v>-4929326692.5500002</v>
      </c>
      <c r="F194" s="72">
        <v>-265.38446464987686</v>
      </c>
      <c r="G194" s="1">
        <v>-3339206096.9899998</v>
      </c>
      <c r="H194" s="1">
        <v>-267307908.79999971</v>
      </c>
      <c r="I194" s="71">
        <f t="shared" si="28"/>
        <v>8.7017177140724442</v>
      </c>
      <c r="J194" s="75">
        <v>-3416321750.8000002</v>
      </c>
      <c r="K194" s="75">
        <v>-77115653.81000042</v>
      </c>
      <c r="L194" s="71">
        <f t="shared" si="29"/>
        <v>2.3094008446951921</v>
      </c>
      <c r="M194" s="75">
        <v>-7040778661.96</v>
      </c>
      <c r="N194" s="75">
        <v>-3624456911.1599998</v>
      </c>
      <c r="O194" s="71">
        <f t="shared" si="30"/>
        <v>106.09237582236686</v>
      </c>
      <c r="P194" s="75">
        <v>-5651027138.4099998</v>
      </c>
      <c r="Q194" s="75">
        <v>1389751523.5500002</v>
      </c>
      <c r="R194" s="71">
        <f t="shared" si="31"/>
        <v>-19.738605490591059</v>
      </c>
      <c r="S194" s="75">
        <v>-11805791039</v>
      </c>
      <c r="T194" s="75">
        <v>-6154763900.5900002</v>
      </c>
      <c r="U194" s="71">
        <f t="shared" si="32"/>
        <v>108.91407437695891</v>
      </c>
      <c r="V194" s="75">
        <v>-11784150640.01</v>
      </c>
      <c r="W194" s="75">
        <v>21640398.989999771</v>
      </c>
      <c r="X194" s="71">
        <f t="shared" si="33"/>
        <v>-0.18330325277240214</v>
      </c>
      <c r="Y194" s="75">
        <v>-14990437566.880001</v>
      </c>
      <c r="Z194" s="75">
        <v>-3206286926.8700008</v>
      </c>
      <c r="AA194" s="71">
        <f t="shared" si="34"/>
        <v>27.208468601749647</v>
      </c>
      <c r="AB194" s="75">
        <v>-4821435284.0299997</v>
      </c>
      <c r="AC194" s="75">
        <v>10169002282.850002</v>
      </c>
      <c r="AD194" s="71">
        <f t="shared" si="35"/>
        <v>-67.836594078597685</v>
      </c>
      <c r="AE194" s="72">
        <v>-6534500456.7147703</v>
      </c>
      <c r="AF194" s="72">
        <v>-1713065172.6847706</v>
      </c>
      <c r="AG194" s="71">
        <f t="shared" si="36"/>
        <v>35.530191151977967</v>
      </c>
      <c r="AH194" s="72">
        <v>29349936551.629398</v>
      </c>
      <c r="AI194" s="72">
        <v>35884437008.34417</v>
      </c>
      <c r="AJ194" s="71">
        <f t="shared" si="37"/>
        <v>-549.15348535127532</v>
      </c>
      <c r="AK194" s="72">
        <v>35470735687.449699</v>
      </c>
      <c r="AL194" s="72">
        <v>6120799135.8203011</v>
      </c>
      <c r="AM194" s="71">
        <f t="shared" si="38"/>
        <v>20.854556619068727</v>
      </c>
      <c r="AN194" s="51">
        <v>13061940844.5154</v>
      </c>
      <c r="AO194" s="72">
        <v>-35470735687.449699</v>
      </c>
      <c r="AP194" s="71">
        <f t="shared" si="39"/>
        <v>-100</v>
      </c>
      <c r="AQ194" s="51">
        <v>5472873136.5342302</v>
      </c>
      <c r="AR194" s="72">
        <f t="shared" si="40"/>
        <v>-7589067707.9811697</v>
      </c>
      <c r="AS194" s="71">
        <f t="shared" si="41"/>
        <v>-58.100613058340066</v>
      </c>
    </row>
    <row r="195" spans="1:45" s="50" customFormat="1" x14ac:dyDescent="0.25">
      <c r="A195" s="54">
        <v>2</v>
      </c>
      <c r="B195" s="45" t="s">
        <v>173</v>
      </c>
      <c r="C195" s="55">
        <v>336411366088</v>
      </c>
      <c r="D195" s="56">
        <v>360083735757</v>
      </c>
      <c r="E195" s="56">
        <v>23672369669</v>
      </c>
      <c r="F195" s="77">
        <v>7.0367330165674824</v>
      </c>
      <c r="G195" s="56">
        <v>410305790858</v>
      </c>
      <c r="H195" s="56">
        <v>50222055101</v>
      </c>
      <c r="I195" s="69">
        <f t="shared" si="28"/>
        <v>13.947326722607656</v>
      </c>
      <c r="J195" s="56">
        <v>462695085512</v>
      </c>
      <c r="K195" s="56">
        <v>52389294654</v>
      </c>
      <c r="L195" s="69">
        <f t="shared" si="29"/>
        <v>12.768353706255894</v>
      </c>
      <c r="M195" s="56">
        <v>478778728720</v>
      </c>
      <c r="N195" s="56">
        <v>16083643208</v>
      </c>
      <c r="O195" s="69">
        <f t="shared" si="30"/>
        <v>3.4760782449639551</v>
      </c>
      <c r="P195" s="56">
        <v>542608028181.01001</v>
      </c>
      <c r="Q195" s="56">
        <v>63829299461.01001</v>
      </c>
      <c r="R195" s="69">
        <f t="shared" si="31"/>
        <v>13.331690744001023</v>
      </c>
      <c r="S195" s="56">
        <v>599000861472.01001</v>
      </c>
      <c r="T195" s="56">
        <v>56392833291</v>
      </c>
      <c r="U195" s="69">
        <f t="shared" si="32"/>
        <v>10.392922766005919</v>
      </c>
      <c r="V195" s="56">
        <v>684749021985.01001</v>
      </c>
      <c r="W195" s="56">
        <v>85748160513</v>
      </c>
      <c r="X195" s="69">
        <f t="shared" si="33"/>
        <v>14.315198195588374</v>
      </c>
      <c r="Y195" s="56">
        <v>701873111986</v>
      </c>
      <c r="Z195" s="56">
        <v>17124090000.98999</v>
      </c>
      <c r="AA195" s="69">
        <f t="shared" si="34"/>
        <v>2.5007834186238322</v>
      </c>
      <c r="AB195" s="56">
        <v>758913745926.98999</v>
      </c>
      <c r="AC195" s="56">
        <v>57040633940.98999</v>
      </c>
      <c r="AD195" s="69">
        <f t="shared" si="35"/>
        <v>8.1269153878240825</v>
      </c>
      <c r="AE195" s="77">
        <v>811571870586.724</v>
      </c>
      <c r="AF195" s="77">
        <v>52658124659.734009</v>
      </c>
      <c r="AG195" s="69">
        <f t="shared" si="36"/>
        <v>6.9386178524693491</v>
      </c>
      <c r="AH195" s="77">
        <f>AH196+AH199+AH210+AH221+AH257+AH268+AH274+AH287+AH302-AH303</f>
        <v>1073809221261.0907</v>
      </c>
      <c r="AI195" s="77">
        <v>-811571870586.724</v>
      </c>
      <c r="AJ195" s="69">
        <f t="shared" si="37"/>
        <v>-100</v>
      </c>
      <c r="AK195" s="77">
        <v>1392452048974.02</v>
      </c>
      <c r="AL195" s="77">
        <v>1392452048974.02</v>
      </c>
      <c r="AM195" s="69">
        <f t="shared" si="38"/>
        <v>129.67406326970377</v>
      </c>
      <c r="AN195" s="77">
        <v>1526706651553.98</v>
      </c>
      <c r="AO195" s="77">
        <v>134254602579.95996</v>
      </c>
      <c r="AP195" s="69">
        <f t="shared" si="39"/>
        <v>9.6415961094589075</v>
      </c>
      <c r="AQ195" s="77">
        <v>1756073100018.855</v>
      </c>
      <c r="AR195" s="77">
        <f t="shared" si="40"/>
        <v>229366448464.875</v>
      </c>
      <c r="AS195" s="69">
        <f t="shared" si="41"/>
        <v>15.023609691580967</v>
      </c>
    </row>
    <row r="196" spans="1:45" s="50" customFormat="1" ht="30" x14ac:dyDescent="0.25">
      <c r="A196" s="47" t="s">
        <v>330</v>
      </c>
      <c r="B196" s="74" t="s">
        <v>72</v>
      </c>
      <c r="C196" s="75">
        <v>9190805535</v>
      </c>
      <c r="D196" s="75">
        <v>11382188015</v>
      </c>
      <c r="E196" s="49">
        <v>2191382480</v>
      </c>
      <c r="F196" s="72">
        <v>23.843203641453176</v>
      </c>
      <c r="G196" s="75">
        <v>13338948941</v>
      </c>
      <c r="H196" s="75">
        <v>1956760926</v>
      </c>
      <c r="I196" s="71">
        <f t="shared" si="28"/>
        <v>17.191430359622291</v>
      </c>
      <c r="J196" s="75">
        <v>15259457139</v>
      </c>
      <c r="K196" s="75">
        <v>1920508198</v>
      </c>
      <c r="L196" s="71">
        <f t="shared" si="29"/>
        <v>14.397747577374131</v>
      </c>
      <c r="M196" s="75">
        <v>17763802931</v>
      </c>
      <c r="N196" s="75">
        <v>2504345792</v>
      </c>
      <c r="O196" s="71">
        <f t="shared" si="30"/>
        <v>16.411762025265059</v>
      </c>
      <c r="P196" s="75">
        <v>19465341833</v>
      </c>
      <c r="Q196" s="75">
        <v>1701538902</v>
      </c>
      <c r="R196" s="71">
        <f t="shared" si="31"/>
        <v>9.5786859863808065</v>
      </c>
      <c r="S196" s="75">
        <v>21293240536</v>
      </c>
      <c r="T196" s="75">
        <v>1827898703</v>
      </c>
      <c r="U196" s="71">
        <f t="shared" si="32"/>
        <v>9.3905296844113231</v>
      </c>
      <c r="V196" s="75">
        <v>22212894622</v>
      </c>
      <c r="W196" s="75">
        <v>919654086</v>
      </c>
      <c r="X196" s="71">
        <f t="shared" si="33"/>
        <v>4.3189954316495962</v>
      </c>
      <c r="Y196" s="75">
        <v>23055300115</v>
      </c>
      <c r="Z196" s="75">
        <v>842405493</v>
      </c>
      <c r="AA196" s="71">
        <f t="shared" si="34"/>
        <v>3.792416555047573</v>
      </c>
      <c r="AB196" s="75">
        <v>23873173866</v>
      </c>
      <c r="AC196" s="75">
        <v>817873751</v>
      </c>
      <c r="AD196" s="71">
        <f t="shared" si="35"/>
        <v>3.5474435245710962</v>
      </c>
      <c r="AE196" s="72">
        <v>23529663786.865398</v>
      </c>
      <c r="AF196" s="72">
        <v>-343510079.13460159</v>
      </c>
      <c r="AG196" s="71">
        <f t="shared" si="36"/>
        <v>-1.4388957289999305</v>
      </c>
      <c r="AH196" s="72">
        <v>23637359932.108898</v>
      </c>
      <c r="AI196" s="72">
        <v>107696145.24349976</v>
      </c>
      <c r="AJ196" s="71">
        <f t="shared" si="37"/>
        <v>0.45770371484703204</v>
      </c>
      <c r="AK196" s="72">
        <v>24899285657.1422</v>
      </c>
      <c r="AL196" s="72">
        <v>1261925725.0333023</v>
      </c>
      <c r="AM196" s="71">
        <f t="shared" si="38"/>
        <v>5.3386914979413893</v>
      </c>
      <c r="AN196" s="72">
        <v>28562006312.742302</v>
      </c>
      <c r="AO196" s="72">
        <v>3662720655.6001015</v>
      </c>
      <c r="AP196" s="71">
        <f t="shared" si="39"/>
        <v>14.710143519918507</v>
      </c>
      <c r="AQ196" s="72">
        <v>30620699175.245701</v>
      </c>
      <c r="AR196" s="72">
        <f t="shared" si="40"/>
        <v>2058692862.5033989</v>
      </c>
      <c r="AS196" s="71">
        <f t="shared" si="41"/>
        <v>7.2078020008873072</v>
      </c>
    </row>
    <row r="197" spans="1:45" s="50" customFormat="1" x14ac:dyDescent="0.25">
      <c r="A197" s="47" t="s">
        <v>563</v>
      </c>
      <c r="B197" s="74" t="s">
        <v>564</v>
      </c>
      <c r="C197" s="75">
        <v>0</v>
      </c>
      <c r="D197" s="75">
        <v>0</v>
      </c>
      <c r="E197" s="49">
        <v>0</v>
      </c>
      <c r="F197" s="72">
        <v>0</v>
      </c>
      <c r="G197" s="75">
        <v>0</v>
      </c>
      <c r="H197" s="75">
        <v>0</v>
      </c>
      <c r="I197" s="71">
        <f t="shared" ref="I197:I260" si="42">IFERROR(H197/D197*100,0)</f>
        <v>0</v>
      </c>
      <c r="J197" s="75">
        <v>0</v>
      </c>
      <c r="K197" s="75">
        <v>0</v>
      </c>
      <c r="L197" s="71">
        <f t="shared" ref="L197:L260" si="43">IFERROR(K197/G197*100,0)</f>
        <v>0</v>
      </c>
      <c r="M197" s="75">
        <v>0</v>
      </c>
      <c r="N197" s="75">
        <v>0</v>
      </c>
      <c r="O197" s="71">
        <f t="shared" ref="O197:O260" si="44">IFERROR(N197/J197*100,0)</f>
        <v>0</v>
      </c>
      <c r="P197" s="75">
        <v>0</v>
      </c>
      <c r="Q197" s="75">
        <v>0</v>
      </c>
      <c r="R197" s="71">
        <f t="shared" ref="R197:R260" si="45">IFERROR(Q197/M197*100,0)</f>
        <v>0</v>
      </c>
      <c r="S197" s="75">
        <v>0</v>
      </c>
      <c r="T197" s="75">
        <v>0</v>
      </c>
      <c r="U197" s="71">
        <f t="shared" ref="U197:U260" si="46">IFERROR(T197/P197*100,0)</f>
        <v>0</v>
      </c>
      <c r="V197" s="75">
        <v>0</v>
      </c>
      <c r="W197" s="75">
        <v>0</v>
      </c>
      <c r="X197" s="71">
        <f t="shared" ref="X197:X260" si="47">IFERROR(W197/S197*100,0)</f>
        <v>0</v>
      </c>
      <c r="Y197" s="75">
        <v>0</v>
      </c>
      <c r="Z197" s="75">
        <v>0</v>
      </c>
      <c r="AA197" s="71">
        <f t="shared" ref="AA197:AA260" si="48">IFERROR(Z197/V197*100,0)</f>
        <v>0</v>
      </c>
      <c r="AB197" s="75">
        <v>0</v>
      </c>
      <c r="AC197" s="75">
        <v>0</v>
      </c>
      <c r="AD197" s="71">
        <f t="shared" ref="AD197:AD260" si="49">IFERROR(AC197/Y197*100,0)</f>
        <v>0</v>
      </c>
      <c r="AE197" s="72">
        <v>0</v>
      </c>
      <c r="AF197" s="72">
        <v>0</v>
      </c>
      <c r="AG197" s="71">
        <f t="shared" ref="AG197:AG260" si="50">IFERROR(AF197/AB197*100,0)</f>
        <v>0</v>
      </c>
      <c r="AH197" s="72">
        <v>1798792.8130000001</v>
      </c>
      <c r="AI197" s="72">
        <v>1798792.8130000001</v>
      </c>
      <c r="AJ197" s="71">
        <f t="shared" ref="AJ197:AJ260" si="51">IFERROR(AI197/AE197*100,0)</f>
        <v>0</v>
      </c>
      <c r="AK197" s="72">
        <v>1672373.3629999999</v>
      </c>
      <c r="AL197" s="72">
        <v>-126419.45000000019</v>
      </c>
      <c r="AM197" s="71">
        <f t="shared" ref="AM197:AM260" si="52">IFERROR(AL197/AH197*100,0)</f>
        <v>-7.0280161832067645</v>
      </c>
      <c r="AN197" s="72">
        <v>133446.435</v>
      </c>
      <c r="AO197" s="72">
        <v>-1538926.9279999998</v>
      </c>
      <c r="AP197" s="71">
        <f t="shared" ref="AP197:AP260" si="53">IFERROR(AO197/AK197*100,0)</f>
        <v>-92.020535727702807</v>
      </c>
      <c r="AQ197" s="72">
        <v>121034.151</v>
      </c>
      <c r="AR197" s="72">
        <f t="shared" ref="AR197:AR260" si="54">AQ197-AN197</f>
        <v>-12412.284</v>
      </c>
      <c r="AS197" s="71">
        <f t="shared" ref="AS197:AS260" si="55">IFERROR(AR197/AN197*100,0)</f>
        <v>-9.3013230364677781</v>
      </c>
    </row>
    <row r="198" spans="1:45" s="50" customFormat="1" ht="30" x14ac:dyDescent="0.25">
      <c r="A198" s="47" t="s">
        <v>331</v>
      </c>
      <c r="B198" s="74" t="s">
        <v>71</v>
      </c>
      <c r="C198" s="75">
        <v>9190805535</v>
      </c>
      <c r="D198" s="75">
        <v>11382188015</v>
      </c>
      <c r="E198" s="49">
        <v>2191382480</v>
      </c>
      <c r="F198" s="72">
        <v>23.843203641453176</v>
      </c>
      <c r="G198" s="75">
        <v>13338948941</v>
      </c>
      <c r="H198" s="75">
        <v>1956760926</v>
      </c>
      <c r="I198" s="71">
        <f t="shared" si="42"/>
        <v>17.191430359622291</v>
      </c>
      <c r="J198" s="75">
        <v>15259457139</v>
      </c>
      <c r="K198" s="75">
        <v>1920508198</v>
      </c>
      <c r="L198" s="71">
        <f t="shared" si="43"/>
        <v>14.397747577374131</v>
      </c>
      <c r="M198" s="75">
        <v>17763802931</v>
      </c>
      <c r="N198" s="75">
        <v>2504345792</v>
      </c>
      <c r="O198" s="71">
        <f t="shared" si="44"/>
        <v>16.411762025265059</v>
      </c>
      <c r="P198" s="75">
        <v>19465341833</v>
      </c>
      <c r="Q198" s="75">
        <v>1701538902</v>
      </c>
      <c r="R198" s="71">
        <f t="shared" si="45"/>
        <v>9.5786859863808065</v>
      </c>
      <c r="S198" s="75">
        <v>21293240536</v>
      </c>
      <c r="T198" s="75">
        <v>1827898703</v>
      </c>
      <c r="U198" s="71">
        <f t="shared" si="46"/>
        <v>9.3905296844113231</v>
      </c>
      <c r="V198" s="75">
        <v>22212894622</v>
      </c>
      <c r="W198" s="75">
        <v>919654086</v>
      </c>
      <c r="X198" s="71">
        <f t="shared" si="47"/>
        <v>4.3189954316495962</v>
      </c>
      <c r="Y198" s="75">
        <v>23055300115</v>
      </c>
      <c r="Z198" s="75">
        <v>842405493</v>
      </c>
      <c r="AA198" s="71">
        <f t="shared" si="48"/>
        <v>3.792416555047573</v>
      </c>
      <c r="AB198" s="75">
        <v>23873173866</v>
      </c>
      <c r="AC198" s="75">
        <v>817873751</v>
      </c>
      <c r="AD198" s="71">
        <f t="shared" si="49"/>
        <v>3.5474435245710962</v>
      </c>
      <c r="AE198" s="72">
        <v>23527342830.915398</v>
      </c>
      <c r="AF198" s="72">
        <v>-345831035.08460236</v>
      </c>
      <c r="AG198" s="71">
        <f t="shared" si="50"/>
        <v>-1.448617754077234</v>
      </c>
      <c r="AH198" s="72">
        <v>23635561139.295898</v>
      </c>
      <c r="AI198" s="72">
        <v>108218308.38050079</v>
      </c>
      <c r="AJ198" s="71">
        <f t="shared" si="51"/>
        <v>0.45996825548144676</v>
      </c>
      <c r="AK198" s="72">
        <v>24897613283.779198</v>
      </c>
      <c r="AL198" s="72">
        <v>1262052144.4832993</v>
      </c>
      <c r="AM198" s="71">
        <f t="shared" si="52"/>
        <v>5.3396326706415387</v>
      </c>
      <c r="AN198" s="72">
        <v>28561872866.307301</v>
      </c>
      <c r="AO198" s="72">
        <v>3664259582.5281029</v>
      </c>
      <c r="AP198" s="71">
        <f t="shared" si="53"/>
        <v>14.717312622553139</v>
      </c>
      <c r="AQ198" s="72">
        <v>30620578141.0947</v>
      </c>
      <c r="AR198" s="72">
        <f t="shared" si="54"/>
        <v>2058705274.7873993</v>
      </c>
      <c r="AS198" s="71">
        <f t="shared" si="55"/>
        <v>7.2078791346205042</v>
      </c>
    </row>
    <row r="199" spans="1:45" s="50" customFormat="1" ht="30" x14ac:dyDescent="0.25">
      <c r="A199" s="47" t="s">
        <v>332</v>
      </c>
      <c r="B199" s="74" t="s">
        <v>70</v>
      </c>
      <c r="C199" s="75">
        <v>116464268892</v>
      </c>
      <c r="D199" s="75">
        <v>130649267557</v>
      </c>
      <c r="E199" s="49">
        <v>14184998665</v>
      </c>
      <c r="F199" s="72">
        <v>12.179700091668524</v>
      </c>
      <c r="G199" s="75">
        <v>151416834544</v>
      </c>
      <c r="H199" s="75">
        <v>20767566987</v>
      </c>
      <c r="I199" s="71">
        <f t="shared" si="42"/>
        <v>15.895662773570063</v>
      </c>
      <c r="J199" s="75">
        <v>165068568323</v>
      </c>
      <c r="K199" s="75">
        <v>13651733779</v>
      </c>
      <c r="L199" s="71">
        <f t="shared" si="43"/>
        <v>9.015994701060114</v>
      </c>
      <c r="M199" s="75">
        <v>179912336108</v>
      </c>
      <c r="N199" s="75">
        <v>14843767785</v>
      </c>
      <c r="O199" s="71">
        <f t="shared" si="44"/>
        <v>8.9924859322425768</v>
      </c>
      <c r="P199" s="75">
        <v>219819630399</v>
      </c>
      <c r="Q199" s="75">
        <v>39907294291</v>
      </c>
      <c r="R199" s="71">
        <f t="shared" si="45"/>
        <v>22.18152193134992</v>
      </c>
      <c r="S199" s="75">
        <v>252954144677</v>
      </c>
      <c r="T199" s="75">
        <v>33134514278</v>
      </c>
      <c r="U199" s="71">
        <f t="shared" si="46"/>
        <v>15.073501041675271</v>
      </c>
      <c r="V199" s="75">
        <v>313705696252</v>
      </c>
      <c r="W199" s="75">
        <v>60751551575</v>
      </c>
      <c r="X199" s="71">
        <f t="shared" si="47"/>
        <v>24.016823939601519</v>
      </c>
      <c r="Y199" s="75">
        <v>375928442639</v>
      </c>
      <c r="Z199" s="75">
        <v>62222746387</v>
      </c>
      <c r="AA199" s="71">
        <f t="shared" si="48"/>
        <v>19.834751848757133</v>
      </c>
      <c r="AB199" s="75">
        <v>413947909836</v>
      </c>
      <c r="AC199" s="75">
        <v>38019467197</v>
      </c>
      <c r="AD199" s="71">
        <f t="shared" si="49"/>
        <v>10.113485143636678</v>
      </c>
      <c r="AE199" s="72">
        <v>441837892045.94598</v>
      </c>
      <c r="AF199" s="72">
        <v>27889982209.945984</v>
      </c>
      <c r="AG199" s="71">
        <f t="shared" si="50"/>
        <v>6.7375584094616112</v>
      </c>
      <c r="AH199" s="72">
        <v>408738715843.90399</v>
      </c>
      <c r="AI199" s="72">
        <v>-33099176202.041992</v>
      </c>
      <c r="AJ199" s="71">
        <f t="shared" si="51"/>
        <v>-7.4912488941985229</v>
      </c>
      <c r="AK199" s="72">
        <v>438118211076.62903</v>
      </c>
      <c r="AL199" s="72">
        <v>29379495232.725037</v>
      </c>
      <c r="AM199" s="71">
        <f t="shared" si="52"/>
        <v>7.1878425247939983</v>
      </c>
      <c r="AN199" s="72">
        <v>511149183661.16101</v>
      </c>
      <c r="AO199" s="72">
        <v>73030972584.531982</v>
      </c>
      <c r="AP199" s="71">
        <f t="shared" si="53"/>
        <v>16.669239200321329</v>
      </c>
      <c r="AQ199" s="72">
        <v>601351689461.45898</v>
      </c>
      <c r="AR199" s="72">
        <f t="shared" si="54"/>
        <v>90202505800.297974</v>
      </c>
      <c r="AS199" s="71">
        <f t="shared" si="55"/>
        <v>17.647001831092211</v>
      </c>
    </row>
    <row r="200" spans="1:45" s="50" customFormat="1" ht="30" x14ac:dyDescent="0.25">
      <c r="A200" s="47" t="s">
        <v>333</v>
      </c>
      <c r="B200" s="74" t="s">
        <v>69</v>
      </c>
      <c r="C200" s="75">
        <v>2943163646</v>
      </c>
      <c r="D200" s="75">
        <v>1878281191</v>
      </c>
      <c r="E200" s="49">
        <v>-1064882455</v>
      </c>
      <c r="F200" s="72">
        <v>-36.181557775330035</v>
      </c>
      <c r="G200" s="75">
        <v>1750548394</v>
      </c>
      <c r="H200" s="75">
        <v>-127732797</v>
      </c>
      <c r="I200" s="71">
        <f t="shared" si="42"/>
        <v>-6.8005151524727161</v>
      </c>
      <c r="J200" s="75">
        <v>4896509933</v>
      </c>
      <c r="K200" s="75">
        <v>3145961539</v>
      </c>
      <c r="L200" s="71">
        <f t="shared" si="43"/>
        <v>179.71291452340162</v>
      </c>
      <c r="M200" s="75">
        <v>6932586235</v>
      </c>
      <c r="N200" s="75">
        <v>2036076302</v>
      </c>
      <c r="O200" s="71">
        <f t="shared" si="44"/>
        <v>41.582194866549251</v>
      </c>
      <c r="P200" s="75">
        <v>843726838</v>
      </c>
      <c r="Q200" s="75">
        <v>-6088859397</v>
      </c>
      <c r="R200" s="71">
        <f t="shared" si="45"/>
        <v>-87.829551492048623</v>
      </c>
      <c r="S200" s="75">
        <v>3157502727</v>
      </c>
      <c r="T200" s="75">
        <v>2313775889</v>
      </c>
      <c r="U200" s="71">
        <f t="shared" si="46"/>
        <v>274.23281858434854</v>
      </c>
      <c r="V200" s="75">
        <v>140944579</v>
      </c>
      <c r="W200" s="75">
        <v>-3016558148</v>
      </c>
      <c r="X200" s="71">
        <f t="shared" si="47"/>
        <v>-95.536200878156833</v>
      </c>
      <c r="Y200" s="75">
        <v>1939207077</v>
      </c>
      <c r="Z200" s="75">
        <v>1798262498</v>
      </c>
      <c r="AA200" s="71">
        <f t="shared" si="48"/>
        <v>1275.8649610780703</v>
      </c>
      <c r="AB200" s="75">
        <v>8892060025</v>
      </c>
      <c r="AC200" s="75">
        <v>6952852948</v>
      </c>
      <c r="AD200" s="71">
        <f t="shared" si="49"/>
        <v>358.54102588962451</v>
      </c>
      <c r="AE200" s="72">
        <v>8891520266.6910191</v>
      </c>
      <c r="AF200" s="72">
        <v>-539758.30898094177</v>
      </c>
      <c r="AG200" s="71">
        <f t="shared" si="50"/>
        <v>-6.0701154452782917E-3</v>
      </c>
      <c r="AH200" s="72">
        <v>0</v>
      </c>
      <c r="AI200" s="72">
        <v>-8891520266.6910191</v>
      </c>
      <c r="AJ200" s="71">
        <f t="shared" si="51"/>
        <v>-100</v>
      </c>
      <c r="AK200" s="72">
        <v>0</v>
      </c>
      <c r="AL200" s="72">
        <v>0</v>
      </c>
      <c r="AM200" s="71">
        <f t="shared" si="52"/>
        <v>0</v>
      </c>
      <c r="AN200" s="51">
        <v>0</v>
      </c>
      <c r="AO200" s="72">
        <v>0</v>
      </c>
      <c r="AP200" s="71">
        <f t="shared" si="53"/>
        <v>0</v>
      </c>
      <c r="AQ200" s="51">
        <v>0</v>
      </c>
      <c r="AR200" s="72">
        <f t="shared" si="54"/>
        <v>0</v>
      </c>
      <c r="AS200" s="71">
        <f t="shared" si="55"/>
        <v>0</v>
      </c>
    </row>
    <row r="201" spans="1:45" s="50" customFormat="1" ht="30" x14ac:dyDescent="0.25">
      <c r="A201" s="47" t="s">
        <v>334</v>
      </c>
      <c r="B201" s="74" t="s">
        <v>68</v>
      </c>
      <c r="C201" s="75">
        <v>64387964734</v>
      </c>
      <c r="D201" s="75">
        <v>73517969831</v>
      </c>
      <c r="E201" s="49">
        <v>9130005097</v>
      </c>
      <c r="F201" s="72">
        <v>14.179676488794046</v>
      </c>
      <c r="G201" s="75">
        <v>86773365204</v>
      </c>
      <c r="H201" s="75">
        <v>13255395373</v>
      </c>
      <c r="I201" s="71">
        <f t="shared" si="42"/>
        <v>18.030143383272065</v>
      </c>
      <c r="J201" s="75">
        <v>97443379323</v>
      </c>
      <c r="K201" s="75">
        <v>10670014119</v>
      </c>
      <c r="L201" s="71">
        <f t="shared" si="43"/>
        <v>12.296416180143884</v>
      </c>
      <c r="M201" s="75">
        <v>105584806657</v>
      </c>
      <c r="N201" s="75">
        <v>8141427334</v>
      </c>
      <c r="O201" s="71">
        <f t="shared" si="44"/>
        <v>8.3550338571625691</v>
      </c>
      <c r="P201" s="75">
        <v>151573285743</v>
      </c>
      <c r="Q201" s="75">
        <v>45988479086</v>
      </c>
      <c r="R201" s="71">
        <f t="shared" si="45"/>
        <v>43.555962777293281</v>
      </c>
      <c r="S201" s="75">
        <v>165927629907</v>
      </c>
      <c r="T201" s="75">
        <v>14354344164</v>
      </c>
      <c r="U201" s="71">
        <f t="shared" si="46"/>
        <v>9.4702335531199733</v>
      </c>
      <c r="V201" s="75">
        <v>195033728283</v>
      </c>
      <c r="W201" s="75">
        <v>29106098376</v>
      </c>
      <c r="X201" s="71">
        <f t="shared" si="47"/>
        <v>17.541441646767055</v>
      </c>
      <c r="Y201" s="75">
        <v>200137200942</v>
      </c>
      <c r="Z201" s="75">
        <v>5103472659</v>
      </c>
      <c r="AA201" s="71">
        <f t="shared" si="48"/>
        <v>2.6167128649639015</v>
      </c>
      <c r="AB201" s="75">
        <v>228306379130</v>
      </c>
      <c r="AC201" s="75">
        <v>28169178188</v>
      </c>
      <c r="AD201" s="71">
        <f t="shared" si="49"/>
        <v>14.07493362324152</v>
      </c>
      <c r="AE201" s="72">
        <v>254235091294</v>
      </c>
      <c r="AF201" s="72">
        <v>25928712164</v>
      </c>
      <c r="AG201" s="71">
        <f t="shared" si="50"/>
        <v>11.356981028215566</v>
      </c>
      <c r="AH201" s="72">
        <v>0</v>
      </c>
      <c r="AI201" s="72">
        <v>-254235091294</v>
      </c>
      <c r="AJ201" s="71">
        <f t="shared" si="51"/>
        <v>-100</v>
      </c>
      <c r="AK201" s="72">
        <v>0</v>
      </c>
      <c r="AL201" s="72">
        <v>0</v>
      </c>
      <c r="AM201" s="71">
        <f t="shared" si="52"/>
        <v>0</v>
      </c>
      <c r="AN201" s="51">
        <v>0</v>
      </c>
      <c r="AO201" s="72">
        <v>0</v>
      </c>
      <c r="AP201" s="71">
        <f t="shared" si="53"/>
        <v>0</v>
      </c>
      <c r="AQ201" s="51">
        <v>0</v>
      </c>
      <c r="AR201" s="72">
        <f t="shared" si="54"/>
        <v>0</v>
      </c>
      <c r="AS201" s="71">
        <f t="shared" si="55"/>
        <v>0</v>
      </c>
    </row>
    <row r="202" spans="1:45" s="50" customFormat="1" ht="30" x14ac:dyDescent="0.25">
      <c r="A202" s="47" t="s">
        <v>335</v>
      </c>
      <c r="B202" s="74" t="s">
        <v>67</v>
      </c>
      <c r="C202" s="75">
        <v>466115657</v>
      </c>
      <c r="D202" s="75">
        <v>55442268</v>
      </c>
      <c r="E202" s="49">
        <v>-410673389</v>
      </c>
      <c r="F202" s="72">
        <v>-88.105469711780131</v>
      </c>
      <c r="G202" s="75">
        <v>14888845</v>
      </c>
      <c r="H202" s="75">
        <v>-40553423</v>
      </c>
      <c r="I202" s="71">
        <f t="shared" si="42"/>
        <v>-73.145317576113584</v>
      </c>
      <c r="J202" s="75">
        <v>7998871</v>
      </c>
      <c r="K202" s="75">
        <v>-6889974</v>
      </c>
      <c r="L202" s="71">
        <f t="shared" si="43"/>
        <v>-46.276081186955736</v>
      </c>
      <c r="M202" s="75">
        <v>8124187</v>
      </c>
      <c r="N202" s="75">
        <v>125316</v>
      </c>
      <c r="O202" s="71">
        <f t="shared" si="44"/>
        <v>1.5666710964584878</v>
      </c>
      <c r="P202" s="75">
        <v>7399529</v>
      </c>
      <c r="Q202" s="75">
        <v>-724658</v>
      </c>
      <c r="R202" s="71">
        <f t="shared" si="45"/>
        <v>-8.9197602172377373</v>
      </c>
      <c r="S202" s="75">
        <v>115476742</v>
      </c>
      <c r="T202" s="75">
        <v>108077213</v>
      </c>
      <c r="U202" s="71">
        <f t="shared" si="46"/>
        <v>1460.5958433300282</v>
      </c>
      <c r="V202" s="75">
        <v>621127576</v>
      </c>
      <c r="W202" s="75">
        <v>505650834</v>
      </c>
      <c r="X202" s="71">
        <f t="shared" si="47"/>
        <v>437.88110509733639</v>
      </c>
      <c r="Y202" s="75">
        <v>967923997</v>
      </c>
      <c r="Z202" s="75">
        <v>346796421</v>
      </c>
      <c r="AA202" s="71">
        <f t="shared" si="48"/>
        <v>55.83336409459303</v>
      </c>
      <c r="AB202" s="75">
        <v>371802985</v>
      </c>
      <c r="AC202" s="75">
        <v>-596121012</v>
      </c>
      <c r="AD202" s="71">
        <f t="shared" si="49"/>
        <v>-61.587584753309919</v>
      </c>
      <c r="AE202" s="72">
        <v>3704285794.9850001</v>
      </c>
      <c r="AF202" s="72">
        <v>3332482809.9850001</v>
      </c>
      <c r="AG202" s="71">
        <f t="shared" si="50"/>
        <v>896.30340379999916</v>
      </c>
      <c r="AH202" s="72">
        <v>0</v>
      </c>
      <c r="AI202" s="72">
        <v>-3704285794.9850001</v>
      </c>
      <c r="AJ202" s="71">
        <f t="shared" si="51"/>
        <v>-100</v>
      </c>
      <c r="AK202" s="72">
        <v>0</v>
      </c>
      <c r="AL202" s="72">
        <v>0</v>
      </c>
      <c r="AM202" s="71">
        <f t="shared" si="52"/>
        <v>0</v>
      </c>
      <c r="AN202" s="51">
        <v>0</v>
      </c>
      <c r="AO202" s="72">
        <v>0</v>
      </c>
      <c r="AP202" s="71">
        <f t="shared" si="53"/>
        <v>0</v>
      </c>
      <c r="AQ202" s="51">
        <v>0</v>
      </c>
      <c r="AR202" s="72">
        <f t="shared" si="54"/>
        <v>0</v>
      </c>
      <c r="AS202" s="71">
        <f t="shared" si="55"/>
        <v>0</v>
      </c>
    </row>
    <row r="203" spans="1:45" s="50" customFormat="1" ht="30" x14ac:dyDescent="0.25">
      <c r="A203" s="47" t="s">
        <v>336</v>
      </c>
      <c r="B203" s="74" t="s">
        <v>66</v>
      </c>
      <c r="C203" s="75">
        <v>48665536266</v>
      </c>
      <c r="D203" s="75">
        <v>55196404660</v>
      </c>
      <c r="E203" s="49">
        <v>6530868394</v>
      </c>
      <c r="F203" s="72">
        <v>13.419904300043164</v>
      </c>
      <c r="G203" s="75">
        <v>62877181477</v>
      </c>
      <c r="H203" s="75">
        <v>7680776817</v>
      </c>
      <c r="I203" s="71">
        <f t="shared" si="42"/>
        <v>13.915357103985693</v>
      </c>
      <c r="J203" s="75">
        <v>62720148557</v>
      </c>
      <c r="K203" s="75">
        <v>-157032920</v>
      </c>
      <c r="L203" s="71">
        <f t="shared" si="43"/>
        <v>-0.2497454820831011</v>
      </c>
      <c r="M203" s="75">
        <v>67386606374</v>
      </c>
      <c r="N203" s="75">
        <v>4666457817</v>
      </c>
      <c r="O203" s="71">
        <f t="shared" si="44"/>
        <v>7.4401255806323991</v>
      </c>
      <c r="P203" s="75">
        <v>67395218289</v>
      </c>
      <c r="Q203" s="75">
        <v>8611915</v>
      </c>
      <c r="R203" s="71">
        <f t="shared" si="45"/>
        <v>1.2779861553204383E-2</v>
      </c>
      <c r="S203" s="75">
        <v>83753535301</v>
      </c>
      <c r="T203" s="75">
        <v>16358317012</v>
      </c>
      <c r="U203" s="71">
        <f t="shared" si="46"/>
        <v>24.272222017077354</v>
      </c>
      <c r="V203" s="75">
        <v>117909895814</v>
      </c>
      <c r="W203" s="75">
        <v>34156360513</v>
      </c>
      <c r="X203" s="71">
        <f t="shared" si="47"/>
        <v>40.781992533504649</v>
      </c>
      <c r="Y203" s="75">
        <v>172884110623</v>
      </c>
      <c r="Z203" s="75">
        <v>54974214809</v>
      </c>
      <c r="AA203" s="71">
        <f t="shared" si="48"/>
        <v>46.623919417010164</v>
      </c>
      <c r="AB203" s="75">
        <v>176377667696</v>
      </c>
      <c r="AC203" s="75">
        <v>3493557073</v>
      </c>
      <c r="AD203" s="71">
        <f t="shared" si="49"/>
        <v>2.0207508141787711</v>
      </c>
      <c r="AE203" s="72">
        <v>175006994690.26999</v>
      </c>
      <c r="AF203" s="72">
        <v>-1370673005.730011</v>
      </c>
      <c r="AG203" s="71">
        <f t="shared" si="50"/>
        <v>-0.77712389761977552</v>
      </c>
      <c r="AH203" s="72">
        <v>0</v>
      </c>
      <c r="AI203" s="72">
        <v>-175006994690.26999</v>
      </c>
      <c r="AJ203" s="71">
        <f t="shared" si="51"/>
        <v>-100</v>
      </c>
      <c r="AK203" s="72">
        <v>0</v>
      </c>
      <c r="AL203" s="72">
        <v>0</v>
      </c>
      <c r="AM203" s="71">
        <f t="shared" si="52"/>
        <v>0</v>
      </c>
      <c r="AN203" s="51">
        <v>0</v>
      </c>
      <c r="AO203" s="72">
        <v>0</v>
      </c>
      <c r="AP203" s="71">
        <f t="shared" si="53"/>
        <v>0</v>
      </c>
      <c r="AQ203" s="51">
        <v>0</v>
      </c>
      <c r="AR203" s="72">
        <f t="shared" si="54"/>
        <v>0</v>
      </c>
      <c r="AS203" s="71">
        <f t="shared" si="55"/>
        <v>0</v>
      </c>
    </row>
    <row r="204" spans="1:45" s="50" customFormat="1" ht="30" x14ac:dyDescent="0.25">
      <c r="A204" s="47" t="s">
        <v>422</v>
      </c>
      <c r="B204" s="74" t="s">
        <v>65</v>
      </c>
      <c r="C204" s="75">
        <v>1488589</v>
      </c>
      <c r="D204" s="75">
        <v>1169607</v>
      </c>
      <c r="E204" s="49">
        <v>-318982</v>
      </c>
      <c r="F204" s="72">
        <v>-21.42848025882228</v>
      </c>
      <c r="G204" s="75">
        <v>850624</v>
      </c>
      <c r="H204" s="75">
        <v>-318983</v>
      </c>
      <c r="I204" s="71">
        <f t="shared" si="42"/>
        <v>-27.272665091778691</v>
      </c>
      <c r="J204" s="75">
        <v>531639</v>
      </c>
      <c r="K204" s="75">
        <v>-318985</v>
      </c>
      <c r="L204" s="71">
        <f t="shared" si="43"/>
        <v>-37.500117560755399</v>
      </c>
      <c r="M204" s="75">
        <v>212655</v>
      </c>
      <c r="N204" s="75">
        <v>-318984</v>
      </c>
      <c r="O204" s="71">
        <f t="shared" si="44"/>
        <v>-60.00011285853747</v>
      </c>
      <c r="P204" s="75">
        <v>0</v>
      </c>
      <c r="Q204" s="75">
        <v>-212655</v>
      </c>
      <c r="R204" s="71">
        <f t="shared" si="45"/>
        <v>-100</v>
      </c>
      <c r="S204" s="75">
        <v>0</v>
      </c>
      <c r="T204" s="75">
        <v>0</v>
      </c>
      <c r="U204" s="71">
        <f t="shared" si="46"/>
        <v>0</v>
      </c>
      <c r="V204" s="75">
        <v>0</v>
      </c>
      <c r="W204" s="75">
        <v>0</v>
      </c>
      <c r="X204" s="71">
        <f t="shared" si="47"/>
        <v>0</v>
      </c>
      <c r="Y204" s="75">
        <v>0</v>
      </c>
      <c r="Z204" s="75">
        <v>0</v>
      </c>
      <c r="AA204" s="71">
        <f t="shared" si="48"/>
        <v>0</v>
      </c>
      <c r="AB204" s="75">
        <v>0</v>
      </c>
      <c r="AC204" s="75">
        <v>0</v>
      </c>
      <c r="AD204" s="71">
        <f t="shared" si="49"/>
        <v>0</v>
      </c>
      <c r="AE204" s="72">
        <v>0</v>
      </c>
      <c r="AF204" s="72">
        <v>0</v>
      </c>
      <c r="AG204" s="71">
        <f t="shared" si="50"/>
        <v>0</v>
      </c>
      <c r="AH204" s="72">
        <v>0</v>
      </c>
      <c r="AI204" s="72">
        <v>0</v>
      </c>
      <c r="AJ204" s="71">
        <f t="shared" si="51"/>
        <v>0</v>
      </c>
      <c r="AK204" s="72">
        <v>0</v>
      </c>
      <c r="AL204" s="72">
        <v>0</v>
      </c>
      <c r="AM204" s="71">
        <f t="shared" si="52"/>
        <v>0</v>
      </c>
      <c r="AN204" s="51">
        <v>0</v>
      </c>
      <c r="AO204" s="72">
        <v>0</v>
      </c>
      <c r="AP204" s="71">
        <f t="shared" si="53"/>
        <v>0</v>
      </c>
      <c r="AQ204" s="51">
        <v>0</v>
      </c>
      <c r="AR204" s="72">
        <f t="shared" si="54"/>
        <v>0</v>
      </c>
      <c r="AS204" s="71">
        <f t="shared" si="55"/>
        <v>0</v>
      </c>
    </row>
    <row r="205" spans="1:45" s="50" customFormat="1" ht="30" x14ac:dyDescent="0.25">
      <c r="A205" s="47" t="s">
        <v>565</v>
      </c>
      <c r="B205" s="74" t="s">
        <v>566</v>
      </c>
      <c r="C205" s="75">
        <v>0</v>
      </c>
      <c r="D205" s="75">
        <v>0</v>
      </c>
      <c r="E205" s="49">
        <v>0</v>
      </c>
      <c r="F205" s="72">
        <v>0</v>
      </c>
      <c r="G205" s="75">
        <v>0</v>
      </c>
      <c r="H205" s="75">
        <v>0</v>
      </c>
      <c r="I205" s="71">
        <f t="shared" si="42"/>
        <v>0</v>
      </c>
      <c r="J205" s="75">
        <v>0</v>
      </c>
      <c r="K205" s="75">
        <v>0</v>
      </c>
      <c r="L205" s="71">
        <f t="shared" si="43"/>
        <v>0</v>
      </c>
      <c r="M205" s="75">
        <v>0</v>
      </c>
      <c r="N205" s="75">
        <v>0</v>
      </c>
      <c r="O205" s="71">
        <f t="shared" si="44"/>
        <v>0</v>
      </c>
      <c r="P205" s="75">
        <v>0</v>
      </c>
      <c r="Q205" s="75">
        <v>0</v>
      </c>
      <c r="R205" s="71">
        <f t="shared" si="45"/>
        <v>0</v>
      </c>
      <c r="S205" s="75">
        <v>0</v>
      </c>
      <c r="T205" s="75">
        <v>0</v>
      </c>
      <c r="U205" s="71">
        <f t="shared" si="46"/>
        <v>0</v>
      </c>
      <c r="V205" s="75">
        <v>0</v>
      </c>
      <c r="W205" s="75">
        <v>0</v>
      </c>
      <c r="X205" s="71">
        <f t="shared" si="47"/>
        <v>0</v>
      </c>
      <c r="Y205" s="75">
        <v>0</v>
      </c>
      <c r="Z205" s="75">
        <v>0</v>
      </c>
      <c r="AA205" s="71">
        <f t="shared" si="48"/>
        <v>0</v>
      </c>
      <c r="AB205" s="75">
        <v>0</v>
      </c>
      <c r="AC205" s="75">
        <v>0</v>
      </c>
      <c r="AD205" s="71">
        <f t="shared" si="49"/>
        <v>0</v>
      </c>
      <c r="AE205" s="72">
        <v>0</v>
      </c>
      <c r="AF205" s="72">
        <v>0</v>
      </c>
      <c r="AG205" s="71">
        <f t="shared" si="50"/>
        <v>0</v>
      </c>
      <c r="AH205" s="72">
        <v>20100730429.277897</v>
      </c>
      <c r="AI205" s="72">
        <v>20100730429.277897</v>
      </c>
      <c r="AJ205" s="71">
        <f t="shared" si="51"/>
        <v>0</v>
      </c>
      <c r="AK205" s="72">
        <v>24000221968.641701</v>
      </c>
      <c r="AL205" s="72">
        <v>3899491539.3638039</v>
      </c>
      <c r="AM205" s="71">
        <f t="shared" si="52"/>
        <v>19.399750437347116</v>
      </c>
      <c r="AN205" s="72">
        <v>31310886155.606998</v>
      </c>
      <c r="AO205" s="72">
        <v>7310664186.9652977</v>
      </c>
      <c r="AP205" s="71">
        <f t="shared" si="53"/>
        <v>30.460819056245782</v>
      </c>
      <c r="AQ205" s="72">
        <v>34828619664.840103</v>
      </c>
      <c r="AR205" s="72">
        <f t="shared" si="54"/>
        <v>3517733509.2331047</v>
      </c>
      <c r="AS205" s="71">
        <f t="shared" si="55"/>
        <v>11.234857716101933</v>
      </c>
    </row>
    <row r="206" spans="1:45" s="50" customFormat="1" ht="30" x14ac:dyDescent="0.25">
      <c r="A206" s="47" t="s">
        <v>567</v>
      </c>
      <c r="B206" s="74" t="s">
        <v>568</v>
      </c>
      <c r="C206" s="75">
        <v>0</v>
      </c>
      <c r="D206" s="75">
        <v>0</v>
      </c>
      <c r="E206" s="49">
        <v>0</v>
      </c>
      <c r="F206" s="72">
        <v>0</v>
      </c>
      <c r="G206" s="75">
        <v>0</v>
      </c>
      <c r="H206" s="75">
        <v>0</v>
      </c>
      <c r="I206" s="71">
        <f t="shared" si="42"/>
        <v>0</v>
      </c>
      <c r="J206" s="75">
        <v>0</v>
      </c>
      <c r="K206" s="75">
        <v>0</v>
      </c>
      <c r="L206" s="71">
        <f t="shared" si="43"/>
        <v>0</v>
      </c>
      <c r="M206" s="75">
        <v>0</v>
      </c>
      <c r="N206" s="75">
        <v>0</v>
      </c>
      <c r="O206" s="71">
        <f t="shared" si="44"/>
        <v>0</v>
      </c>
      <c r="P206" s="75">
        <v>0</v>
      </c>
      <c r="Q206" s="75">
        <v>0</v>
      </c>
      <c r="R206" s="71">
        <f t="shared" si="45"/>
        <v>0</v>
      </c>
      <c r="S206" s="75">
        <v>0</v>
      </c>
      <c r="T206" s="75">
        <v>0</v>
      </c>
      <c r="U206" s="71">
        <f t="shared" si="46"/>
        <v>0</v>
      </c>
      <c r="V206" s="75">
        <v>0</v>
      </c>
      <c r="W206" s="75">
        <v>0</v>
      </c>
      <c r="X206" s="71">
        <f t="shared" si="47"/>
        <v>0</v>
      </c>
      <c r="Y206" s="75">
        <v>0</v>
      </c>
      <c r="Z206" s="75">
        <v>0</v>
      </c>
      <c r="AA206" s="71">
        <f t="shared" si="48"/>
        <v>0</v>
      </c>
      <c r="AB206" s="75">
        <v>0</v>
      </c>
      <c r="AC206" s="75">
        <v>0</v>
      </c>
      <c r="AD206" s="71">
        <f t="shared" si="49"/>
        <v>0</v>
      </c>
      <c r="AE206" s="72">
        <v>0</v>
      </c>
      <c r="AF206" s="72">
        <v>0</v>
      </c>
      <c r="AG206" s="71">
        <f t="shared" si="50"/>
        <v>0</v>
      </c>
      <c r="AH206" s="72">
        <v>266182891935.24301</v>
      </c>
      <c r="AI206" s="72">
        <v>266182891935.24301</v>
      </c>
      <c r="AJ206" s="71">
        <f t="shared" si="51"/>
        <v>0</v>
      </c>
      <c r="AK206" s="72">
        <v>288392287816.85303</v>
      </c>
      <c r="AL206" s="72">
        <v>22209395881.610016</v>
      </c>
      <c r="AM206" s="71">
        <f t="shared" si="52"/>
        <v>8.3436601504100878</v>
      </c>
      <c r="AN206" s="72">
        <v>331003036247.896</v>
      </c>
      <c r="AO206" s="72">
        <v>42610748431.042969</v>
      </c>
      <c r="AP206" s="71">
        <f t="shared" si="53"/>
        <v>14.775273206370704</v>
      </c>
      <c r="AQ206" s="72">
        <v>372304155279.23102</v>
      </c>
      <c r="AR206" s="72">
        <f t="shared" si="54"/>
        <v>41301119031.335022</v>
      </c>
      <c r="AS206" s="71">
        <f t="shared" si="55"/>
        <v>12.477565009525664</v>
      </c>
    </row>
    <row r="207" spans="1:45" s="50" customFormat="1" ht="30" x14ac:dyDescent="0.25">
      <c r="A207" s="47" t="s">
        <v>569</v>
      </c>
      <c r="B207" s="74" t="s">
        <v>570</v>
      </c>
      <c r="C207" s="75">
        <v>0</v>
      </c>
      <c r="D207" s="75">
        <v>0</v>
      </c>
      <c r="E207" s="49">
        <v>0</v>
      </c>
      <c r="F207" s="72">
        <v>0</v>
      </c>
      <c r="G207" s="75">
        <v>0</v>
      </c>
      <c r="H207" s="75">
        <v>0</v>
      </c>
      <c r="I207" s="71">
        <f t="shared" si="42"/>
        <v>0</v>
      </c>
      <c r="J207" s="75">
        <v>0</v>
      </c>
      <c r="K207" s="75">
        <v>0</v>
      </c>
      <c r="L207" s="71">
        <f t="shared" si="43"/>
        <v>0</v>
      </c>
      <c r="M207" s="75">
        <v>0</v>
      </c>
      <c r="N207" s="75">
        <v>0</v>
      </c>
      <c r="O207" s="71">
        <f t="shared" si="44"/>
        <v>0</v>
      </c>
      <c r="P207" s="75">
        <v>0</v>
      </c>
      <c r="Q207" s="75">
        <v>0</v>
      </c>
      <c r="R207" s="71">
        <f t="shared" si="45"/>
        <v>0</v>
      </c>
      <c r="S207" s="75">
        <v>0</v>
      </c>
      <c r="T207" s="75">
        <v>0</v>
      </c>
      <c r="U207" s="71">
        <f t="shared" si="46"/>
        <v>0</v>
      </c>
      <c r="V207" s="75">
        <v>0</v>
      </c>
      <c r="W207" s="75">
        <v>0</v>
      </c>
      <c r="X207" s="71">
        <f t="shared" si="47"/>
        <v>0</v>
      </c>
      <c r="Y207" s="75">
        <v>0</v>
      </c>
      <c r="Z207" s="75">
        <v>0</v>
      </c>
      <c r="AA207" s="71">
        <f t="shared" si="48"/>
        <v>0</v>
      </c>
      <c r="AB207" s="75">
        <v>0</v>
      </c>
      <c r="AC207" s="75">
        <v>0</v>
      </c>
      <c r="AD207" s="71">
        <f t="shared" si="49"/>
        <v>0</v>
      </c>
      <c r="AE207" s="72">
        <v>0</v>
      </c>
      <c r="AF207" s="72">
        <v>0</v>
      </c>
      <c r="AG207" s="71">
        <f t="shared" si="50"/>
        <v>0</v>
      </c>
      <c r="AH207" s="72">
        <v>1374390565.5439999</v>
      </c>
      <c r="AI207" s="72">
        <v>1374390565.5439999</v>
      </c>
      <c r="AJ207" s="71">
        <f t="shared" si="51"/>
        <v>0</v>
      </c>
      <c r="AK207" s="72">
        <v>1386032380.141</v>
      </c>
      <c r="AL207" s="72">
        <v>11641814.597000122</v>
      </c>
      <c r="AM207" s="71">
        <f t="shared" si="52"/>
        <v>0.84705286029027382</v>
      </c>
      <c r="AN207" s="72">
        <v>1905324852.664</v>
      </c>
      <c r="AO207" s="72">
        <v>519292472.523</v>
      </c>
      <c r="AP207" s="71">
        <f t="shared" si="53"/>
        <v>37.466114065111</v>
      </c>
      <c r="AQ207" s="72">
        <v>2603468669.1209998</v>
      </c>
      <c r="AR207" s="72">
        <f t="shared" si="54"/>
        <v>698143816.45699978</v>
      </c>
      <c r="AS207" s="71">
        <f t="shared" si="55"/>
        <v>36.641720989513381</v>
      </c>
    </row>
    <row r="208" spans="1:45" s="50" customFormat="1" ht="30" x14ac:dyDescent="0.25">
      <c r="A208" s="47" t="s">
        <v>571</v>
      </c>
      <c r="B208" s="74" t="s">
        <v>572</v>
      </c>
      <c r="C208" s="75">
        <v>0</v>
      </c>
      <c r="D208" s="75">
        <v>0</v>
      </c>
      <c r="E208" s="49">
        <v>0</v>
      </c>
      <c r="F208" s="72">
        <v>0</v>
      </c>
      <c r="G208" s="75">
        <v>0</v>
      </c>
      <c r="H208" s="75">
        <v>0</v>
      </c>
      <c r="I208" s="71">
        <f t="shared" si="42"/>
        <v>0</v>
      </c>
      <c r="J208" s="75">
        <v>0</v>
      </c>
      <c r="K208" s="75">
        <v>0</v>
      </c>
      <c r="L208" s="71">
        <f t="shared" si="43"/>
        <v>0</v>
      </c>
      <c r="M208" s="75">
        <v>0</v>
      </c>
      <c r="N208" s="75">
        <v>0</v>
      </c>
      <c r="O208" s="71">
        <f t="shared" si="44"/>
        <v>0</v>
      </c>
      <c r="P208" s="75">
        <v>0</v>
      </c>
      <c r="Q208" s="75">
        <v>0</v>
      </c>
      <c r="R208" s="71">
        <f t="shared" si="45"/>
        <v>0</v>
      </c>
      <c r="S208" s="75">
        <v>0</v>
      </c>
      <c r="T208" s="75">
        <v>0</v>
      </c>
      <c r="U208" s="71">
        <f t="shared" si="46"/>
        <v>0</v>
      </c>
      <c r="V208" s="75">
        <v>0</v>
      </c>
      <c r="W208" s="75">
        <v>0</v>
      </c>
      <c r="X208" s="71">
        <f t="shared" si="47"/>
        <v>0</v>
      </c>
      <c r="Y208" s="75">
        <v>0</v>
      </c>
      <c r="Z208" s="75">
        <v>0</v>
      </c>
      <c r="AA208" s="71">
        <f t="shared" si="48"/>
        <v>0</v>
      </c>
      <c r="AB208" s="75">
        <v>0</v>
      </c>
      <c r="AC208" s="75">
        <v>0</v>
      </c>
      <c r="AD208" s="71">
        <f t="shared" si="49"/>
        <v>0</v>
      </c>
      <c r="AE208" s="72">
        <v>0</v>
      </c>
      <c r="AF208" s="72">
        <v>0</v>
      </c>
      <c r="AG208" s="71">
        <f t="shared" si="50"/>
        <v>0</v>
      </c>
      <c r="AH208" s="72">
        <v>120230915742.36</v>
      </c>
      <c r="AI208" s="72">
        <v>120230915742.36</v>
      </c>
      <c r="AJ208" s="71">
        <f t="shared" si="51"/>
        <v>0</v>
      </c>
      <c r="AK208" s="72">
        <v>123382248575.892</v>
      </c>
      <c r="AL208" s="72">
        <v>3151332833.5319977</v>
      </c>
      <c r="AM208" s="71">
        <f t="shared" si="52"/>
        <v>2.6210669810458023</v>
      </c>
      <c r="AN208" s="72">
        <v>145711855853.15601</v>
      </c>
      <c r="AO208" s="72">
        <v>22329607277.264008</v>
      </c>
      <c r="AP208" s="71">
        <f t="shared" si="53"/>
        <v>18.097909168456386</v>
      </c>
      <c r="AQ208" s="72">
        <v>189496783845.466</v>
      </c>
      <c r="AR208" s="72">
        <f t="shared" si="54"/>
        <v>43784927992.309998</v>
      </c>
      <c r="AS208" s="71">
        <f t="shared" si="55"/>
        <v>30.04898107703406</v>
      </c>
    </row>
    <row r="209" spans="1:45" s="50" customFormat="1" x14ac:dyDescent="0.25">
      <c r="A209" s="47" t="s">
        <v>573</v>
      </c>
      <c r="B209" s="74" t="s">
        <v>574</v>
      </c>
      <c r="C209" s="75">
        <v>0</v>
      </c>
      <c r="D209" s="75">
        <v>0</v>
      </c>
      <c r="E209" s="49">
        <v>0</v>
      </c>
      <c r="F209" s="72">
        <v>0</v>
      </c>
      <c r="G209" s="75">
        <v>0</v>
      </c>
      <c r="H209" s="75">
        <v>0</v>
      </c>
      <c r="I209" s="71">
        <f t="shared" si="42"/>
        <v>0</v>
      </c>
      <c r="J209" s="75">
        <v>0</v>
      </c>
      <c r="K209" s="75">
        <v>0</v>
      </c>
      <c r="L209" s="71">
        <f t="shared" si="43"/>
        <v>0</v>
      </c>
      <c r="M209" s="75">
        <v>0</v>
      </c>
      <c r="N209" s="75">
        <v>0</v>
      </c>
      <c r="O209" s="71">
        <f t="shared" si="44"/>
        <v>0</v>
      </c>
      <c r="P209" s="75">
        <v>0</v>
      </c>
      <c r="Q209" s="75">
        <v>0</v>
      </c>
      <c r="R209" s="71">
        <f t="shared" si="45"/>
        <v>0</v>
      </c>
      <c r="S209" s="75">
        <v>0</v>
      </c>
      <c r="T209" s="75">
        <v>0</v>
      </c>
      <c r="U209" s="71">
        <f t="shared" si="46"/>
        <v>0</v>
      </c>
      <c r="V209" s="75">
        <v>0</v>
      </c>
      <c r="W209" s="75">
        <v>0</v>
      </c>
      <c r="X209" s="71">
        <f t="shared" si="47"/>
        <v>0</v>
      </c>
      <c r="Y209" s="75">
        <v>0</v>
      </c>
      <c r="Z209" s="75">
        <v>0</v>
      </c>
      <c r="AA209" s="71">
        <f t="shared" si="48"/>
        <v>0</v>
      </c>
      <c r="AB209" s="75">
        <v>0</v>
      </c>
      <c r="AC209" s="75">
        <v>0</v>
      </c>
      <c r="AD209" s="71">
        <f t="shared" si="49"/>
        <v>0</v>
      </c>
      <c r="AE209" s="72">
        <v>0</v>
      </c>
      <c r="AF209" s="72">
        <v>0</v>
      </c>
      <c r="AG209" s="71">
        <f t="shared" si="50"/>
        <v>0</v>
      </c>
      <c r="AH209" s="72">
        <v>849787171.47885001</v>
      </c>
      <c r="AI209" s="72">
        <v>849787171.47885001</v>
      </c>
      <c r="AJ209" s="71">
        <f t="shared" si="51"/>
        <v>0</v>
      </c>
      <c r="AK209" s="72">
        <v>957420335.10185003</v>
      </c>
      <c r="AL209" s="72">
        <v>107633163.62300003</v>
      </c>
      <c r="AM209" s="71">
        <f t="shared" si="52"/>
        <v>12.665896501554668</v>
      </c>
      <c r="AN209" s="72">
        <v>1218080551.8383501</v>
      </c>
      <c r="AO209" s="72">
        <v>260660216.73650002</v>
      </c>
      <c r="AP209" s="71">
        <f t="shared" si="53"/>
        <v>27.225264304499142</v>
      </c>
      <c r="AQ209" s="72">
        <v>2118662002.8003502</v>
      </c>
      <c r="AR209" s="72">
        <f t="shared" si="54"/>
        <v>900581450.96200013</v>
      </c>
      <c r="AS209" s="71">
        <f t="shared" si="55"/>
        <v>73.934474169448464</v>
      </c>
    </row>
    <row r="210" spans="1:45" s="50" customFormat="1" ht="30" x14ac:dyDescent="0.25">
      <c r="A210" s="47" t="s">
        <v>337</v>
      </c>
      <c r="B210" s="74" t="s">
        <v>176</v>
      </c>
      <c r="C210" s="75">
        <v>11162626756</v>
      </c>
      <c r="D210" s="75">
        <v>9881789253</v>
      </c>
      <c r="E210" s="49">
        <v>-1280837503</v>
      </c>
      <c r="F210" s="72">
        <v>-11.474337814901316</v>
      </c>
      <c r="G210" s="75">
        <v>11209237434</v>
      </c>
      <c r="H210" s="75">
        <v>1327448181</v>
      </c>
      <c r="I210" s="71">
        <f t="shared" si="42"/>
        <v>13.433277587831594</v>
      </c>
      <c r="J210" s="75">
        <v>14226026724</v>
      </c>
      <c r="K210" s="75">
        <v>3016789290</v>
      </c>
      <c r="L210" s="71">
        <f t="shared" si="43"/>
        <v>26.913421254236592</v>
      </c>
      <c r="M210" s="75">
        <v>9535958522</v>
      </c>
      <c r="N210" s="75">
        <v>-4690068202</v>
      </c>
      <c r="O210" s="71">
        <f t="shared" si="44"/>
        <v>-32.968222912780185</v>
      </c>
      <c r="P210" s="75">
        <v>12102215656</v>
      </c>
      <c r="Q210" s="75">
        <v>2566257134</v>
      </c>
      <c r="R210" s="71">
        <f t="shared" si="45"/>
        <v>26.911370556819207</v>
      </c>
      <c r="S210" s="75">
        <v>14970955897</v>
      </c>
      <c r="T210" s="75">
        <v>2868740241</v>
      </c>
      <c r="U210" s="71">
        <f t="shared" si="46"/>
        <v>23.704256497674827</v>
      </c>
      <c r="V210" s="75">
        <v>18521804342</v>
      </c>
      <c r="W210" s="75">
        <v>3550848445</v>
      </c>
      <c r="X210" s="71">
        <f t="shared" si="47"/>
        <v>23.718247982492201</v>
      </c>
      <c r="Y210" s="75">
        <v>29313693727</v>
      </c>
      <c r="Z210" s="75">
        <v>10791889385</v>
      </c>
      <c r="AA210" s="71">
        <f t="shared" si="48"/>
        <v>58.265864306364236</v>
      </c>
      <c r="AB210" s="75">
        <v>27162311734</v>
      </c>
      <c r="AC210" s="75">
        <v>-2151381993</v>
      </c>
      <c r="AD210" s="71">
        <f t="shared" si="49"/>
        <v>-7.3391706041413123</v>
      </c>
      <c r="AE210" s="72">
        <v>29222750793.237</v>
      </c>
      <c r="AF210" s="72">
        <v>2060439059.2369995</v>
      </c>
      <c r="AG210" s="71">
        <f t="shared" si="50"/>
        <v>7.5856542676295007</v>
      </c>
      <c r="AH210" s="72">
        <v>128840977022.42799</v>
      </c>
      <c r="AI210" s="72">
        <v>99618226229.190994</v>
      </c>
      <c r="AJ210" s="71">
        <f t="shared" si="51"/>
        <v>340.89270696667467</v>
      </c>
      <c r="AK210" s="72">
        <v>115149074724.11301</v>
      </c>
      <c r="AL210" s="72">
        <v>-13691902298.314987</v>
      </c>
      <c r="AM210" s="71">
        <f t="shared" si="52"/>
        <v>-10.626978011763734</v>
      </c>
      <c r="AN210" s="72">
        <v>173901696681.52499</v>
      </c>
      <c r="AO210" s="72">
        <v>58752621957.411987</v>
      </c>
      <c r="AP210" s="71">
        <f t="shared" si="53"/>
        <v>51.023095147032727</v>
      </c>
      <c r="AQ210" s="72">
        <v>211980700953.32599</v>
      </c>
      <c r="AR210" s="72">
        <f t="shared" si="54"/>
        <v>38079004271.800995</v>
      </c>
      <c r="AS210" s="71">
        <f t="shared" si="55"/>
        <v>21.896856096543445</v>
      </c>
    </row>
    <row r="211" spans="1:45" s="50" customFormat="1" ht="30" x14ac:dyDescent="0.25">
      <c r="A211" s="47" t="s">
        <v>338</v>
      </c>
      <c r="B211" s="74" t="s">
        <v>193</v>
      </c>
      <c r="C211" s="75">
        <v>7398482894</v>
      </c>
      <c r="D211" s="75">
        <v>5732923462</v>
      </c>
      <c r="E211" s="49">
        <v>-1665559432</v>
      </c>
      <c r="F211" s="72">
        <v>-22.512175210281697</v>
      </c>
      <c r="G211" s="75">
        <v>6775641101</v>
      </c>
      <c r="H211" s="75">
        <v>1042717639</v>
      </c>
      <c r="I211" s="71">
        <f t="shared" si="42"/>
        <v>18.18823582612832</v>
      </c>
      <c r="J211" s="75">
        <v>9034714491</v>
      </c>
      <c r="K211" s="75">
        <v>2259073390</v>
      </c>
      <c r="L211" s="71">
        <f t="shared" si="43"/>
        <v>33.341101695403978</v>
      </c>
      <c r="M211" s="75">
        <v>2878926715</v>
      </c>
      <c r="N211" s="75">
        <v>-6155787776</v>
      </c>
      <c r="O211" s="71">
        <f t="shared" si="44"/>
        <v>-68.134834610790804</v>
      </c>
      <c r="P211" s="75">
        <v>4185280668</v>
      </c>
      <c r="Q211" s="75">
        <v>1306353953</v>
      </c>
      <c r="R211" s="71">
        <f t="shared" si="45"/>
        <v>45.376422615884479</v>
      </c>
      <c r="S211" s="75">
        <v>6390266488</v>
      </c>
      <c r="T211" s="75">
        <v>2204985820</v>
      </c>
      <c r="U211" s="71">
        <f t="shared" si="46"/>
        <v>52.684299929010159</v>
      </c>
      <c r="V211" s="75">
        <v>6142250258</v>
      </c>
      <c r="W211" s="75">
        <v>-248016230</v>
      </c>
      <c r="X211" s="71">
        <f t="shared" si="47"/>
        <v>-3.8811562939626816</v>
      </c>
      <c r="Y211" s="75">
        <v>12939104417</v>
      </c>
      <c r="Z211" s="75">
        <v>6796854159</v>
      </c>
      <c r="AA211" s="71">
        <f t="shared" si="48"/>
        <v>110.65739547403508</v>
      </c>
      <c r="AB211" s="75">
        <v>12932311703</v>
      </c>
      <c r="AC211" s="75">
        <v>-6792714</v>
      </c>
      <c r="AD211" s="71">
        <f t="shared" si="49"/>
        <v>-5.2497559190228152E-2</v>
      </c>
      <c r="AE211" s="72">
        <v>14308291628.9289</v>
      </c>
      <c r="AF211" s="72">
        <v>1375979925.9288998</v>
      </c>
      <c r="AG211" s="71">
        <f t="shared" si="50"/>
        <v>10.639860510087335</v>
      </c>
      <c r="AH211" s="72">
        <v>0</v>
      </c>
      <c r="AI211" s="72">
        <v>-14308291628.9289</v>
      </c>
      <c r="AJ211" s="71">
        <f t="shared" si="51"/>
        <v>-100</v>
      </c>
      <c r="AK211" s="72">
        <v>0</v>
      </c>
      <c r="AL211" s="72">
        <v>0</v>
      </c>
      <c r="AM211" s="71">
        <f t="shared" si="52"/>
        <v>0</v>
      </c>
      <c r="AN211" s="51">
        <v>0</v>
      </c>
      <c r="AO211" s="72">
        <v>0</v>
      </c>
      <c r="AP211" s="71">
        <f t="shared" si="53"/>
        <v>0</v>
      </c>
      <c r="AQ211" s="51">
        <v>0</v>
      </c>
      <c r="AR211" s="72">
        <f t="shared" si="54"/>
        <v>0</v>
      </c>
      <c r="AS211" s="71">
        <f t="shared" si="55"/>
        <v>0</v>
      </c>
    </row>
    <row r="212" spans="1:45" s="50" customFormat="1" ht="30" x14ac:dyDescent="0.25">
      <c r="A212" s="47" t="s">
        <v>339</v>
      </c>
      <c r="B212" s="74" t="s">
        <v>64</v>
      </c>
      <c r="C212" s="75">
        <v>1556838826</v>
      </c>
      <c r="D212" s="75">
        <v>1555681281</v>
      </c>
      <c r="E212" s="49">
        <v>-1157545</v>
      </c>
      <c r="F212" s="72">
        <v>-7.4352269526453851E-2</v>
      </c>
      <c r="G212" s="75">
        <v>2276066259</v>
      </c>
      <c r="H212" s="75">
        <v>720384978</v>
      </c>
      <c r="I212" s="71">
        <f t="shared" si="42"/>
        <v>46.306720200228469</v>
      </c>
      <c r="J212" s="75">
        <v>2844180638</v>
      </c>
      <c r="K212" s="75">
        <v>568114379</v>
      </c>
      <c r="L212" s="71">
        <f t="shared" si="43"/>
        <v>24.960362061234704</v>
      </c>
      <c r="M212" s="75">
        <v>2999111508</v>
      </c>
      <c r="N212" s="75">
        <v>154930870</v>
      </c>
      <c r="O212" s="71">
        <f t="shared" si="44"/>
        <v>5.44729360470388</v>
      </c>
      <c r="P212" s="75">
        <v>4121065582</v>
      </c>
      <c r="Q212" s="75">
        <v>1121954074</v>
      </c>
      <c r="R212" s="71">
        <f t="shared" si="45"/>
        <v>37.409548494853759</v>
      </c>
      <c r="S212" s="75">
        <v>4368748586</v>
      </c>
      <c r="T212" s="75">
        <v>247683004</v>
      </c>
      <c r="U212" s="71">
        <f t="shared" si="46"/>
        <v>6.0101689495510682</v>
      </c>
      <c r="V212" s="75">
        <v>4804593452</v>
      </c>
      <c r="W212" s="75">
        <v>435844866</v>
      </c>
      <c r="X212" s="71">
        <f t="shared" si="47"/>
        <v>9.9764236238427486</v>
      </c>
      <c r="Y212" s="75">
        <v>5278476173</v>
      </c>
      <c r="Z212" s="75">
        <v>473882721</v>
      </c>
      <c r="AA212" s="71">
        <f t="shared" si="48"/>
        <v>9.8631179876985779</v>
      </c>
      <c r="AB212" s="75">
        <v>3135089853</v>
      </c>
      <c r="AC212" s="75">
        <v>-2143386320</v>
      </c>
      <c r="AD212" s="71">
        <f t="shared" si="49"/>
        <v>-40.606156961807699</v>
      </c>
      <c r="AE212" s="72">
        <v>2724478178.4428301</v>
      </c>
      <c r="AF212" s="72">
        <v>-410611674.55716991</v>
      </c>
      <c r="AG212" s="71">
        <f t="shared" si="50"/>
        <v>-13.097285685903111</v>
      </c>
      <c r="AH212" s="72">
        <v>0</v>
      </c>
      <c r="AI212" s="72">
        <v>-2724478178.4428301</v>
      </c>
      <c r="AJ212" s="71">
        <f t="shared" si="51"/>
        <v>-100</v>
      </c>
      <c r="AK212" s="72">
        <v>0</v>
      </c>
      <c r="AL212" s="72">
        <v>0</v>
      </c>
      <c r="AM212" s="71">
        <f t="shared" si="52"/>
        <v>0</v>
      </c>
      <c r="AN212" s="51">
        <v>0</v>
      </c>
      <c r="AO212" s="72">
        <v>0</v>
      </c>
      <c r="AP212" s="71">
        <f t="shared" si="53"/>
        <v>0</v>
      </c>
      <c r="AQ212" s="51">
        <v>0</v>
      </c>
      <c r="AR212" s="72">
        <f t="shared" si="54"/>
        <v>0</v>
      </c>
      <c r="AS212" s="71">
        <f t="shared" si="55"/>
        <v>0</v>
      </c>
    </row>
    <row r="213" spans="1:45" s="50" customFormat="1" ht="30" x14ac:dyDescent="0.25">
      <c r="A213" s="47" t="s">
        <v>340</v>
      </c>
      <c r="B213" s="74" t="s">
        <v>194</v>
      </c>
      <c r="C213" s="75">
        <v>1125184839</v>
      </c>
      <c r="D213" s="75">
        <v>1402527179</v>
      </c>
      <c r="E213" s="49">
        <v>277342340</v>
      </c>
      <c r="F213" s="72">
        <v>24.648602646164878</v>
      </c>
      <c r="G213" s="75">
        <v>596423082</v>
      </c>
      <c r="H213" s="75">
        <v>-806104097</v>
      </c>
      <c r="I213" s="71">
        <f t="shared" si="42"/>
        <v>-57.475114141798741</v>
      </c>
      <c r="J213" s="75">
        <v>607585089</v>
      </c>
      <c r="K213" s="75">
        <v>11162007</v>
      </c>
      <c r="L213" s="71">
        <f t="shared" si="43"/>
        <v>1.8714914524384556</v>
      </c>
      <c r="M213" s="75">
        <v>196308955</v>
      </c>
      <c r="N213" s="75">
        <v>-411276134</v>
      </c>
      <c r="O213" s="71">
        <f t="shared" si="44"/>
        <v>-67.690294157301153</v>
      </c>
      <c r="P213" s="75">
        <v>367988309</v>
      </c>
      <c r="Q213" s="75">
        <v>171679354</v>
      </c>
      <c r="R213" s="71">
        <f t="shared" si="45"/>
        <v>87.453653859040713</v>
      </c>
      <c r="S213" s="75">
        <v>371610575</v>
      </c>
      <c r="T213" s="75">
        <v>3622266</v>
      </c>
      <c r="U213" s="71">
        <f t="shared" si="46"/>
        <v>0.98434268464762564</v>
      </c>
      <c r="V213" s="75">
        <v>571337342</v>
      </c>
      <c r="W213" s="75">
        <v>199726767</v>
      </c>
      <c r="X213" s="71">
        <f t="shared" si="47"/>
        <v>53.746254933676198</v>
      </c>
      <c r="Y213" s="75">
        <v>117035716</v>
      </c>
      <c r="Z213" s="75">
        <v>-454301626</v>
      </c>
      <c r="AA213" s="71">
        <f t="shared" si="48"/>
        <v>-79.515479315545946</v>
      </c>
      <c r="AB213" s="75">
        <v>61151553</v>
      </c>
      <c r="AC213" s="75">
        <v>-55884163</v>
      </c>
      <c r="AD213" s="71">
        <f t="shared" si="49"/>
        <v>-47.749665580718961</v>
      </c>
      <c r="AE213" s="72">
        <v>62036462.546999998</v>
      </c>
      <c r="AF213" s="72">
        <v>884909.54699999839</v>
      </c>
      <c r="AG213" s="71">
        <f t="shared" si="50"/>
        <v>1.4470761633805087</v>
      </c>
      <c r="AH213" s="72">
        <v>0</v>
      </c>
      <c r="AI213" s="72">
        <v>-62036462.546999998</v>
      </c>
      <c r="AJ213" s="71">
        <f t="shared" si="51"/>
        <v>-100</v>
      </c>
      <c r="AK213" s="72">
        <v>0</v>
      </c>
      <c r="AL213" s="72">
        <v>0</v>
      </c>
      <c r="AM213" s="71">
        <f t="shared" si="52"/>
        <v>0</v>
      </c>
      <c r="AN213" s="51">
        <v>0</v>
      </c>
      <c r="AO213" s="72">
        <v>0</v>
      </c>
      <c r="AP213" s="71">
        <f t="shared" si="53"/>
        <v>0</v>
      </c>
      <c r="AQ213" s="51">
        <v>0</v>
      </c>
      <c r="AR213" s="72">
        <f t="shared" si="54"/>
        <v>0</v>
      </c>
      <c r="AS213" s="71">
        <f t="shared" si="55"/>
        <v>0</v>
      </c>
    </row>
    <row r="214" spans="1:45" s="50" customFormat="1" ht="30" x14ac:dyDescent="0.25">
      <c r="A214" s="47" t="s">
        <v>341</v>
      </c>
      <c r="B214" s="74" t="s">
        <v>195</v>
      </c>
      <c r="C214" s="75">
        <v>1063504833.0000001</v>
      </c>
      <c r="D214" s="75">
        <v>1216301110</v>
      </c>
      <c r="E214" s="49">
        <v>152796276.99999988</v>
      </c>
      <c r="F214" s="72">
        <v>14.36723861131714</v>
      </c>
      <c r="G214" s="75">
        <v>1381227408</v>
      </c>
      <c r="H214" s="75">
        <v>164926298</v>
      </c>
      <c r="I214" s="71">
        <f t="shared" si="42"/>
        <v>13.559660239066954</v>
      </c>
      <c r="J214" s="75">
        <v>1419979991</v>
      </c>
      <c r="K214" s="75">
        <v>38752583</v>
      </c>
      <c r="L214" s="71">
        <f t="shared" si="43"/>
        <v>2.8056627587569563</v>
      </c>
      <c r="M214" s="75">
        <v>3115029816</v>
      </c>
      <c r="N214" s="75">
        <v>1695049825</v>
      </c>
      <c r="O214" s="71">
        <f t="shared" si="44"/>
        <v>119.37138802965006</v>
      </c>
      <c r="P214" s="75">
        <v>2830103441</v>
      </c>
      <c r="Q214" s="75">
        <v>-284926375</v>
      </c>
      <c r="R214" s="71">
        <f t="shared" si="45"/>
        <v>-9.1468265740670525</v>
      </c>
      <c r="S214" s="75">
        <v>3457604518</v>
      </c>
      <c r="T214" s="75">
        <v>627501077</v>
      </c>
      <c r="U214" s="71">
        <f t="shared" si="46"/>
        <v>22.172372497390988</v>
      </c>
      <c r="V214" s="75">
        <v>6807643224</v>
      </c>
      <c r="W214" s="75">
        <v>3350038706</v>
      </c>
      <c r="X214" s="71">
        <f t="shared" si="47"/>
        <v>96.889007651395019</v>
      </c>
      <c r="Y214" s="75">
        <v>11253775220</v>
      </c>
      <c r="Z214" s="75">
        <v>4446131996</v>
      </c>
      <c r="AA214" s="71">
        <f t="shared" si="48"/>
        <v>65.310884394255382</v>
      </c>
      <c r="AB214" s="75">
        <v>11343398886</v>
      </c>
      <c r="AC214" s="75">
        <v>89623666</v>
      </c>
      <c r="AD214" s="71">
        <f t="shared" si="49"/>
        <v>0.79638756104460384</v>
      </c>
      <c r="AE214" s="72">
        <v>12326821587.725</v>
      </c>
      <c r="AF214" s="72">
        <v>983422701.72500038</v>
      </c>
      <c r="AG214" s="71">
        <f t="shared" si="50"/>
        <v>8.6695593764117618</v>
      </c>
      <c r="AH214" s="72">
        <v>0</v>
      </c>
      <c r="AI214" s="72">
        <v>-12326821587.725</v>
      </c>
      <c r="AJ214" s="71">
        <f t="shared" si="51"/>
        <v>-100</v>
      </c>
      <c r="AK214" s="72">
        <v>0</v>
      </c>
      <c r="AL214" s="72">
        <v>0</v>
      </c>
      <c r="AM214" s="71">
        <f t="shared" si="52"/>
        <v>0</v>
      </c>
      <c r="AN214" s="51">
        <v>0</v>
      </c>
      <c r="AO214" s="72">
        <v>0</v>
      </c>
      <c r="AP214" s="71">
        <f t="shared" si="53"/>
        <v>0</v>
      </c>
      <c r="AQ214" s="51">
        <v>0</v>
      </c>
      <c r="AR214" s="72">
        <f t="shared" si="54"/>
        <v>0</v>
      </c>
      <c r="AS214" s="71">
        <f t="shared" si="55"/>
        <v>0</v>
      </c>
    </row>
    <row r="215" spans="1:45" s="50" customFormat="1" ht="45" x14ac:dyDescent="0.25">
      <c r="A215" s="47" t="s">
        <v>342</v>
      </c>
      <c r="B215" s="74" t="s">
        <v>63</v>
      </c>
      <c r="C215" s="75">
        <v>18615364</v>
      </c>
      <c r="D215" s="75">
        <v>-25643779</v>
      </c>
      <c r="E215" s="49">
        <v>-44259143</v>
      </c>
      <c r="F215" s="72">
        <v>-237.75599015952631</v>
      </c>
      <c r="G215" s="75">
        <v>179877389</v>
      </c>
      <c r="H215" s="75">
        <v>205521168</v>
      </c>
      <c r="I215" s="71">
        <f t="shared" si="42"/>
        <v>-801.4464950739125</v>
      </c>
      <c r="J215" s="75">
        <v>246647652</v>
      </c>
      <c r="K215" s="75">
        <v>66770263</v>
      </c>
      <c r="L215" s="71">
        <f t="shared" si="43"/>
        <v>37.119875583695517</v>
      </c>
      <c r="M215" s="75">
        <v>292070932</v>
      </c>
      <c r="N215" s="75">
        <v>45423280</v>
      </c>
      <c r="O215" s="71">
        <f t="shared" si="44"/>
        <v>18.416262888243509</v>
      </c>
      <c r="P215" s="75">
        <v>535327058</v>
      </c>
      <c r="Q215" s="75">
        <v>243256126</v>
      </c>
      <c r="R215" s="71">
        <f t="shared" si="45"/>
        <v>83.286660652693783</v>
      </c>
      <c r="S215" s="75">
        <v>365072752</v>
      </c>
      <c r="T215" s="75">
        <v>-170254306</v>
      </c>
      <c r="U215" s="71">
        <f t="shared" si="46"/>
        <v>-31.803792365003154</v>
      </c>
      <c r="V215" s="75">
        <v>-77511301</v>
      </c>
      <c r="W215" s="75">
        <v>-442584053</v>
      </c>
      <c r="X215" s="71">
        <f t="shared" si="47"/>
        <v>-121.23174095447145</v>
      </c>
      <c r="Y215" s="75">
        <v>-491679275</v>
      </c>
      <c r="Z215" s="75">
        <v>-414167974</v>
      </c>
      <c r="AA215" s="71">
        <f t="shared" si="48"/>
        <v>534.33237303035332</v>
      </c>
      <c r="AB215" s="75">
        <v>-354232194</v>
      </c>
      <c r="AC215" s="75">
        <v>137447081</v>
      </c>
      <c r="AD215" s="71">
        <f t="shared" si="49"/>
        <v>-27.954621638262054</v>
      </c>
      <c r="AE215" s="72">
        <v>-287457219.63371003</v>
      </c>
      <c r="AF215" s="72">
        <v>66774974.366289973</v>
      </c>
      <c r="AG215" s="71">
        <f t="shared" si="50"/>
        <v>-18.850622698141876</v>
      </c>
      <c r="AH215" s="72">
        <v>0</v>
      </c>
      <c r="AI215" s="72">
        <v>287457219.63371003</v>
      </c>
      <c r="AJ215" s="71">
        <f t="shared" si="51"/>
        <v>-100</v>
      </c>
      <c r="AK215" s="72">
        <v>0</v>
      </c>
      <c r="AL215" s="72">
        <v>0</v>
      </c>
      <c r="AM215" s="71">
        <f t="shared" si="52"/>
        <v>0</v>
      </c>
      <c r="AN215" s="51">
        <v>0</v>
      </c>
      <c r="AO215" s="72">
        <v>0</v>
      </c>
      <c r="AP215" s="71">
        <f t="shared" si="53"/>
        <v>0</v>
      </c>
      <c r="AQ215" s="51">
        <v>0</v>
      </c>
      <c r="AR215" s="72">
        <f t="shared" si="54"/>
        <v>0</v>
      </c>
      <c r="AS215" s="71">
        <f t="shared" si="55"/>
        <v>0</v>
      </c>
    </row>
    <row r="216" spans="1:45" s="50" customFormat="1" ht="45" x14ac:dyDescent="0.25">
      <c r="A216" s="47" t="s">
        <v>343</v>
      </c>
      <c r="B216" s="74" t="s">
        <v>62</v>
      </c>
      <c r="C216" s="75">
        <v>0</v>
      </c>
      <c r="D216" s="75">
        <v>0</v>
      </c>
      <c r="E216" s="49">
        <v>0</v>
      </c>
      <c r="F216" s="72">
        <v>0</v>
      </c>
      <c r="G216" s="75">
        <v>2195</v>
      </c>
      <c r="H216" s="75">
        <v>2195</v>
      </c>
      <c r="I216" s="71">
        <f t="shared" si="42"/>
        <v>0</v>
      </c>
      <c r="J216" s="75">
        <v>72918863</v>
      </c>
      <c r="K216" s="75">
        <v>72916668</v>
      </c>
      <c r="L216" s="71">
        <f t="shared" si="43"/>
        <v>3321943.8724373574</v>
      </c>
      <c r="M216" s="75">
        <v>54510596</v>
      </c>
      <c r="N216" s="75">
        <v>-18408267</v>
      </c>
      <c r="O216" s="71">
        <f t="shared" si="44"/>
        <v>-25.24486291016359</v>
      </c>
      <c r="P216" s="75">
        <v>62450598</v>
      </c>
      <c r="Q216" s="75">
        <v>7940002</v>
      </c>
      <c r="R216" s="71">
        <f t="shared" si="45"/>
        <v>14.56597906212583</v>
      </c>
      <c r="S216" s="75">
        <v>17652978</v>
      </c>
      <c r="T216" s="75">
        <v>-44797620</v>
      </c>
      <c r="U216" s="71">
        <f t="shared" si="46"/>
        <v>-71.73289197326821</v>
      </c>
      <c r="V216" s="75">
        <v>273491367</v>
      </c>
      <c r="W216" s="75">
        <v>255838389</v>
      </c>
      <c r="X216" s="71">
        <f t="shared" si="47"/>
        <v>1449.2647586146654</v>
      </c>
      <c r="Y216" s="75">
        <v>216981476</v>
      </c>
      <c r="Z216" s="75">
        <v>-56509891</v>
      </c>
      <c r="AA216" s="71">
        <f t="shared" si="48"/>
        <v>-20.66240394344879</v>
      </c>
      <c r="AB216" s="75">
        <v>44591933</v>
      </c>
      <c r="AC216" s="75">
        <v>-172389543</v>
      </c>
      <c r="AD216" s="71">
        <f t="shared" si="49"/>
        <v>-79.448967800366518</v>
      </c>
      <c r="AE216" s="72">
        <v>88580155.226999998</v>
      </c>
      <c r="AF216" s="72">
        <v>43988222.226999998</v>
      </c>
      <c r="AG216" s="71">
        <f t="shared" si="50"/>
        <v>98.646143523313953</v>
      </c>
      <c r="AH216" s="72">
        <v>0</v>
      </c>
      <c r="AI216" s="72">
        <v>-88580155.226999998</v>
      </c>
      <c r="AJ216" s="71">
        <f t="shared" si="51"/>
        <v>-100</v>
      </c>
      <c r="AK216" s="72">
        <v>0</v>
      </c>
      <c r="AL216" s="72">
        <v>0</v>
      </c>
      <c r="AM216" s="71">
        <f t="shared" si="52"/>
        <v>0</v>
      </c>
      <c r="AN216" s="51">
        <v>0</v>
      </c>
      <c r="AO216" s="72">
        <v>0</v>
      </c>
      <c r="AP216" s="71">
        <f t="shared" si="53"/>
        <v>0</v>
      </c>
      <c r="AQ216" s="51">
        <v>0</v>
      </c>
      <c r="AR216" s="72">
        <f t="shared" si="54"/>
        <v>0</v>
      </c>
      <c r="AS216" s="71">
        <f t="shared" si="55"/>
        <v>0</v>
      </c>
    </row>
    <row r="217" spans="1:45" s="50" customFormat="1" ht="30" x14ac:dyDescent="0.25">
      <c r="A217" s="47" t="s">
        <v>575</v>
      </c>
      <c r="B217" s="74" t="s">
        <v>566</v>
      </c>
      <c r="C217" s="75">
        <v>0</v>
      </c>
      <c r="D217" s="75">
        <v>0</v>
      </c>
      <c r="E217" s="49">
        <v>0</v>
      </c>
      <c r="F217" s="72">
        <v>0</v>
      </c>
      <c r="G217" s="75">
        <v>0</v>
      </c>
      <c r="H217" s="75">
        <v>0</v>
      </c>
      <c r="I217" s="71">
        <f t="shared" si="42"/>
        <v>0</v>
      </c>
      <c r="J217" s="75">
        <v>0</v>
      </c>
      <c r="K217" s="75">
        <v>0</v>
      </c>
      <c r="L217" s="71">
        <f t="shared" si="43"/>
        <v>0</v>
      </c>
      <c r="M217" s="75">
        <v>0</v>
      </c>
      <c r="N217" s="75">
        <v>0</v>
      </c>
      <c r="O217" s="71">
        <f t="shared" si="44"/>
        <v>0</v>
      </c>
      <c r="P217" s="75">
        <v>0</v>
      </c>
      <c r="Q217" s="75">
        <v>0</v>
      </c>
      <c r="R217" s="71">
        <f t="shared" si="45"/>
        <v>0</v>
      </c>
      <c r="S217" s="75">
        <v>0</v>
      </c>
      <c r="T217" s="75">
        <v>0</v>
      </c>
      <c r="U217" s="71">
        <f t="shared" si="46"/>
        <v>0</v>
      </c>
      <c r="V217" s="75">
        <v>0</v>
      </c>
      <c r="W217" s="75">
        <v>0</v>
      </c>
      <c r="X217" s="71">
        <f t="shared" si="47"/>
        <v>0</v>
      </c>
      <c r="Y217" s="75">
        <v>0</v>
      </c>
      <c r="Z217" s="75">
        <v>0</v>
      </c>
      <c r="AA217" s="71">
        <f t="shared" si="48"/>
        <v>0</v>
      </c>
      <c r="AB217" s="75">
        <v>0</v>
      </c>
      <c r="AC217" s="75">
        <v>0</v>
      </c>
      <c r="AD217" s="71">
        <f t="shared" si="49"/>
        <v>0</v>
      </c>
      <c r="AE217" s="72">
        <v>0</v>
      </c>
      <c r="AF217" s="72">
        <v>0</v>
      </c>
      <c r="AG217" s="71">
        <f t="shared" si="50"/>
        <v>0</v>
      </c>
      <c r="AH217" s="72">
        <v>17554059787.966</v>
      </c>
      <c r="AI217" s="72">
        <v>17554059787.966</v>
      </c>
      <c r="AJ217" s="71">
        <f t="shared" si="51"/>
        <v>0</v>
      </c>
      <c r="AK217" s="72">
        <v>3244578036.7697101</v>
      </c>
      <c r="AL217" s="72">
        <v>-14309481751.196289</v>
      </c>
      <c r="AM217" s="71">
        <f t="shared" si="52"/>
        <v>-81.516651555476656</v>
      </c>
      <c r="AN217" s="72">
        <v>9557409763.9159908</v>
      </c>
      <c r="AO217" s="72">
        <v>6312831727.1462803</v>
      </c>
      <c r="AP217" s="71">
        <f t="shared" si="53"/>
        <v>194.56556925446344</v>
      </c>
      <c r="AQ217" s="72">
        <v>8234616714.8226795</v>
      </c>
      <c r="AR217" s="72">
        <f t="shared" si="54"/>
        <v>-1322793049.0933113</v>
      </c>
      <c r="AS217" s="71">
        <f t="shared" si="55"/>
        <v>-13.840497391746428</v>
      </c>
    </row>
    <row r="218" spans="1:45" s="50" customFormat="1" ht="30" x14ac:dyDescent="0.25">
      <c r="A218" s="47" t="s">
        <v>576</v>
      </c>
      <c r="B218" s="74" t="s">
        <v>568</v>
      </c>
      <c r="C218" s="75">
        <v>0</v>
      </c>
      <c r="D218" s="75">
        <v>0</v>
      </c>
      <c r="E218" s="49">
        <v>0</v>
      </c>
      <c r="F218" s="72">
        <v>0</v>
      </c>
      <c r="G218" s="75">
        <v>0</v>
      </c>
      <c r="H218" s="75">
        <v>0</v>
      </c>
      <c r="I218" s="71">
        <f t="shared" si="42"/>
        <v>0</v>
      </c>
      <c r="J218" s="75">
        <v>0</v>
      </c>
      <c r="K218" s="75">
        <v>0</v>
      </c>
      <c r="L218" s="71">
        <f t="shared" si="43"/>
        <v>0</v>
      </c>
      <c r="M218" s="75">
        <v>0</v>
      </c>
      <c r="N218" s="75">
        <v>0</v>
      </c>
      <c r="O218" s="71">
        <f t="shared" si="44"/>
        <v>0</v>
      </c>
      <c r="P218" s="75">
        <v>0</v>
      </c>
      <c r="Q218" s="75">
        <v>0</v>
      </c>
      <c r="R218" s="71">
        <f t="shared" si="45"/>
        <v>0</v>
      </c>
      <c r="S218" s="75">
        <v>0</v>
      </c>
      <c r="T218" s="75">
        <v>0</v>
      </c>
      <c r="U218" s="71">
        <f t="shared" si="46"/>
        <v>0</v>
      </c>
      <c r="V218" s="75">
        <v>0</v>
      </c>
      <c r="W218" s="75">
        <v>0</v>
      </c>
      <c r="X218" s="71">
        <f t="shared" si="47"/>
        <v>0</v>
      </c>
      <c r="Y218" s="75">
        <v>0</v>
      </c>
      <c r="Z218" s="75">
        <v>0</v>
      </c>
      <c r="AA218" s="71">
        <f t="shared" si="48"/>
        <v>0</v>
      </c>
      <c r="AB218" s="75">
        <v>0</v>
      </c>
      <c r="AC218" s="75">
        <v>0</v>
      </c>
      <c r="AD218" s="71">
        <f t="shared" si="49"/>
        <v>0</v>
      </c>
      <c r="AE218" s="72">
        <v>0</v>
      </c>
      <c r="AF218" s="72">
        <v>0</v>
      </c>
      <c r="AG218" s="71">
        <f t="shared" si="50"/>
        <v>0</v>
      </c>
      <c r="AH218" s="72">
        <v>18111336683.825199</v>
      </c>
      <c r="AI218" s="72">
        <v>18111336683.825199</v>
      </c>
      <c r="AJ218" s="71">
        <f t="shared" si="51"/>
        <v>0</v>
      </c>
      <c r="AK218" s="72">
        <v>16597263671.2563</v>
      </c>
      <c r="AL218" s="72">
        <v>-1514073012.5688992</v>
      </c>
      <c r="AM218" s="71">
        <f t="shared" si="52"/>
        <v>-8.3598082184683875</v>
      </c>
      <c r="AN218" s="72">
        <v>20466955801.567101</v>
      </c>
      <c r="AO218" s="72">
        <v>3869692130.3108006</v>
      </c>
      <c r="AP218" s="71">
        <f t="shared" si="53"/>
        <v>23.315241638369965</v>
      </c>
      <c r="AQ218" s="72">
        <v>21142271296.178299</v>
      </c>
      <c r="AR218" s="72">
        <f t="shared" si="54"/>
        <v>675315494.61119843</v>
      </c>
      <c r="AS218" s="71">
        <f t="shared" si="55"/>
        <v>3.2995404942414117</v>
      </c>
    </row>
    <row r="219" spans="1:45" s="50" customFormat="1" ht="30" x14ac:dyDescent="0.25">
      <c r="A219" s="47" t="s">
        <v>577</v>
      </c>
      <c r="B219" s="74" t="s">
        <v>570</v>
      </c>
      <c r="C219" s="75">
        <v>0</v>
      </c>
      <c r="D219" s="75">
        <v>0</v>
      </c>
      <c r="E219" s="49">
        <v>0</v>
      </c>
      <c r="F219" s="72">
        <v>0</v>
      </c>
      <c r="G219" s="75">
        <v>0</v>
      </c>
      <c r="H219" s="75">
        <v>0</v>
      </c>
      <c r="I219" s="71">
        <f t="shared" si="42"/>
        <v>0</v>
      </c>
      <c r="J219" s="75">
        <v>0</v>
      </c>
      <c r="K219" s="75">
        <v>0</v>
      </c>
      <c r="L219" s="71">
        <f t="shared" si="43"/>
        <v>0</v>
      </c>
      <c r="M219" s="75">
        <v>0</v>
      </c>
      <c r="N219" s="75">
        <v>0</v>
      </c>
      <c r="O219" s="71">
        <f t="shared" si="44"/>
        <v>0</v>
      </c>
      <c r="P219" s="75">
        <v>0</v>
      </c>
      <c r="Q219" s="75">
        <v>0</v>
      </c>
      <c r="R219" s="71">
        <f t="shared" si="45"/>
        <v>0</v>
      </c>
      <c r="S219" s="75">
        <v>0</v>
      </c>
      <c r="T219" s="75">
        <v>0</v>
      </c>
      <c r="U219" s="71">
        <f t="shared" si="46"/>
        <v>0</v>
      </c>
      <c r="V219" s="75">
        <v>0</v>
      </c>
      <c r="W219" s="75">
        <v>0</v>
      </c>
      <c r="X219" s="71">
        <f t="shared" si="47"/>
        <v>0</v>
      </c>
      <c r="Y219" s="75">
        <v>0</v>
      </c>
      <c r="Z219" s="75">
        <v>0</v>
      </c>
      <c r="AA219" s="71">
        <f t="shared" si="48"/>
        <v>0</v>
      </c>
      <c r="AB219" s="75">
        <v>0</v>
      </c>
      <c r="AC219" s="75">
        <v>0</v>
      </c>
      <c r="AD219" s="71">
        <f t="shared" si="49"/>
        <v>0</v>
      </c>
      <c r="AE219" s="72">
        <v>0</v>
      </c>
      <c r="AF219" s="72">
        <v>0</v>
      </c>
      <c r="AG219" s="71">
        <f t="shared" si="50"/>
        <v>0</v>
      </c>
      <c r="AH219" s="72">
        <v>1123014763.122</v>
      </c>
      <c r="AI219" s="72">
        <v>1123014763.122</v>
      </c>
      <c r="AJ219" s="71">
        <f t="shared" si="51"/>
        <v>0</v>
      </c>
      <c r="AK219" s="72">
        <v>1134215901.296</v>
      </c>
      <c r="AL219" s="72">
        <v>11201138.174000025</v>
      </c>
      <c r="AM219" s="71">
        <f t="shared" si="52"/>
        <v>0.99741682316452118</v>
      </c>
      <c r="AN219" s="72">
        <v>1101880677.26755</v>
      </c>
      <c r="AO219" s="72">
        <v>-32335224.028450012</v>
      </c>
      <c r="AP219" s="71">
        <f t="shared" si="53"/>
        <v>-2.8508879122134072</v>
      </c>
      <c r="AQ219" s="72">
        <v>1532163057.3729999</v>
      </c>
      <c r="AR219" s="72">
        <f t="shared" si="54"/>
        <v>430282380.10544991</v>
      </c>
      <c r="AS219" s="71">
        <f t="shared" si="55"/>
        <v>39.049816280694444</v>
      </c>
    </row>
    <row r="220" spans="1:45" s="50" customFormat="1" ht="30" x14ac:dyDescent="0.25">
      <c r="A220" s="47" t="s">
        <v>578</v>
      </c>
      <c r="B220" s="74" t="s">
        <v>572</v>
      </c>
      <c r="C220" s="75">
        <v>0</v>
      </c>
      <c r="D220" s="75">
        <v>0</v>
      </c>
      <c r="E220" s="49">
        <v>0</v>
      </c>
      <c r="F220" s="72">
        <v>0</v>
      </c>
      <c r="G220" s="75">
        <v>0</v>
      </c>
      <c r="H220" s="75">
        <v>0</v>
      </c>
      <c r="I220" s="71">
        <f t="shared" si="42"/>
        <v>0</v>
      </c>
      <c r="J220" s="75">
        <v>0</v>
      </c>
      <c r="K220" s="75">
        <v>0</v>
      </c>
      <c r="L220" s="71">
        <f t="shared" si="43"/>
        <v>0</v>
      </c>
      <c r="M220" s="75">
        <v>0</v>
      </c>
      <c r="N220" s="75">
        <v>0</v>
      </c>
      <c r="O220" s="71">
        <f t="shared" si="44"/>
        <v>0</v>
      </c>
      <c r="P220" s="75">
        <v>0</v>
      </c>
      <c r="Q220" s="75">
        <v>0</v>
      </c>
      <c r="R220" s="71">
        <f t="shared" si="45"/>
        <v>0</v>
      </c>
      <c r="S220" s="75">
        <v>0</v>
      </c>
      <c r="T220" s="75">
        <v>0</v>
      </c>
      <c r="U220" s="71">
        <f t="shared" si="46"/>
        <v>0</v>
      </c>
      <c r="V220" s="75">
        <v>0</v>
      </c>
      <c r="W220" s="75">
        <v>0</v>
      </c>
      <c r="X220" s="71">
        <f t="shared" si="47"/>
        <v>0</v>
      </c>
      <c r="Y220" s="75">
        <v>0</v>
      </c>
      <c r="Z220" s="75">
        <v>0</v>
      </c>
      <c r="AA220" s="71">
        <f t="shared" si="48"/>
        <v>0</v>
      </c>
      <c r="AB220" s="75">
        <v>0</v>
      </c>
      <c r="AC220" s="75">
        <v>0</v>
      </c>
      <c r="AD220" s="71">
        <f t="shared" si="49"/>
        <v>0</v>
      </c>
      <c r="AE220" s="72">
        <v>0</v>
      </c>
      <c r="AF220" s="72">
        <v>0</v>
      </c>
      <c r="AG220" s="71">
        <f t="shared" si="50"/>
        <v>0</v>
      </c>
      <c r="AH220" s="72">
        <v>92052565787.514404</v>
      </c>
      <c r="AI220" s="72">
        <v>92052565787.514404</v>
      </c>
      <c r="AJ220" s="71">
        <f t="shared" si="51"/>
        <v>0</v>
      </c>
      <c r="AK220" s="72">
        <v>94173017114.791199</v>
      </c>
      <c r="AL220" s="72">
        <v>2120451327.2767944</v>
      </c>
      <c r="AM220" s="71">
        <f t="shared" si="52"/>
        <v>2.3035222420322832</v>
      </c>
      <c r="AN220" s="72">
        <v>142775450438.77399</v>
      </c>
      <c r="AO220" s="72">
        <v>48602433323.982788</v>
      </c>
      <c r="AP220" s="71">
        <f t="shared" si="53"/>
        <v>51.609723053408565</v>
      </c>
      <c r="AQ220" s="72">
        <v>181071649884.952</v>
      </c>
      <c r="AR220" s="72">
        <f t="shared" si="54"/>
        <v>38296199446.178009</v>
      </c>
      <c r="AS220" s="71">
        <f t="shared" si="55"/>
        <v>26.822678078400088</v>
      </c>
    </row>
    <row r="221" spans="1:45" s="50" customFormat="1" x14ac:dyDescent="0.25">
      <c r="A221" s="47" t="s">
        <v>344</v>
      </c>
      <c r="B221" s="74" t="s">
        <v>61</v>
      </c>
      <c r="C221" s="75">
        <v>30189876748</v>
      </c>
      <c r="D221" s="75">
        <v>32581622782</v>
      </c>
      <c r="E221" s="49">
        <v>2391746034</v>
      </c>
      <c r="F221" s="72">
        <v>7.9223444797880695</v>
      </c>
      <c r="G221" s="75">
        <v>36436990355</v>
      </c>
      <c r="H221" s="75">
        <v>3855367573</v>
      </c>
      <c r="I221" s="71">
        <f t="shared" si="42"/>
        <v>11.83295135050772</v>
      </c>
      <c r="J221" s="75">
        <v>62292292529</v>
      </c>
      <c r="K221" s="75">
        <v>25855302174</v>
      </c>
      <c r="L221" s="71">
        <f t="shared" si="43"/>
        <v>70.95894013774398</v>
      </c>
      <c r="M221" s="75">
        <v>46738930208</v>
      </c>
      <c r="N221" s="75">
        <v>-15553362321</v>
      </c>
      <c r="O221" s="71">
        <f t="shared" si="44"/>
        <v>-24.968357544007837</v>
      </c>
      <c r="P221" s="75">
        <v>59197297637</v>
      </c>
      <c r="Q221" s="75">
        <v>12458367429</v>
      </c>
      <c r="R221" s="71">
        <f t="shared" si="45"/>
        <v>26.655225897463058</v>
      </c>
      <c r="S221" s="75">
        <v>60866212900</v>
      </c>
      <c r="T221" s="75">
        <v>1668915263</v>
      </c>
      <c r="U221" s="71">
        <f t="shared" si="46"/>
        <v>2.8192423127721971</v>
      </c>
      <c r="V221" s="75">
        <v>64749254259</v>
      </c>
      <c r="W221" s="75">
        <v>3883041359</v>
      </c>
      <c r="X221" s="71">
        <f t="shared" si="47"/>
        <v>6.3796335832157549</v>
      </c>
      <c r="Y221" s="75">
        <v>68669735376</v>
      </c>
      <c r="Z221" s="75">
        <v>3920481117</v>
      </c>
      <c r="AA221" s="71">
        <f t="shared" si="48"/>
        <v>6.0548668272191906</v>
      </c>
      <c r="AB221" s="75">
        <v>73952600693</v>
      </c>
      <c r="AC221" s="75">
        <v>5282865317</v>
      </c>
      <c r="AD221" s="71">
        <f t="shared" si="49"/>
        <v>7.6931493736997218</v>
      </c>
      <c r="AE221" s="72">
        <v>70079991665.116699</v>
      </c>
      <c r="AF221" s="72">
        <v>-3872609027.8833008</v>
      </c>
      <c r="AG221" s="71">
        <f t="shared" si="50"/>
        <v>-5.2366096548243011</v>
      </c>
      <c r="AH221" s="72">
        <v>64499962751.286896</v>
      </c>
      <c r="AI221" s="72">
        <v>-5580028913.8298035</v>
      </c>
      <c r="AJ221" s="71">
        <f t="shared" si="51"/>
        <v>-7.9623709724374034</v>
      </c>
      <c r="AK221" s="72">
        <v>74701668656.02121</v>
      </c>
      <c r="AL221" s="72">
        <v>10201705904.734314</v>
      </c>
      <c r="AM221" s="71">
        <f t="shared" si="52"/>
        <v>15.816607435995412</v>
      </c>
      <c r="AN221" s="72">
        <v>74250962043.149704</v>
      </c>
      <c r="AO221" s="72">
        <v>-450706612.87150574</v>
      </c>
      <c r="AP221" s="71">
        <f t="shared" si="53"/>
        <v>-0.60334209527082261</v>
      </c>
      <c r="AQ221" s="72">
        <v>91997106865.292999</v>
      </c>
      <c r="AR221" s="72">
        <f t="shared" si="54"/>
        <v>17746144822.143295</v>
      </c>
      <c r="AS221" s="71">
        <f t="shared" si="55"/>
        <v>23.900222076355618</v>
      </c>
    </row>
    <row r="222" spans="1:45" s="50" customFormat="1" ht="30" x14ac:dyDescent="0.25">
      <c r="A222" s="47" t="s">
        <v>345</v>
      </c>
      <c r="B222" s="74" t="s">
        <v>60</v>
      </c>
      <c r="C222" s="75">
        <v>3014686562</v>
      </c>
      <c r="D222" s="75">
        <v>3354715909</v>
      </c>
      <c r="E222" s="49">
        <v>340029347</v>
      </c>
      <c r="F222" s="72">
        <v>11.27909452631182</v>
      </c>
      <c r="G222" s="75">
        <v>5723605801</v>
      </c>
      <c r="H222" s="75">
        <v>2368889892</v>
      </c>
      <c r="I222" s="71">
        <f t="shared" si="42"/>
        <v>70.613725759751063</v>
      </c>
      <c r="J222" s="75">
        <v>4567255060</v>
      </c>
      <c r="K222" s="75">
        <v>-1156350741</v>
      </c>
      <c r="L222" s="71">
        <f t="shared" si="43"/>
        <v>-20.203186264119868</v>
      </c>
      <c r="M222" s="75">
        <v>5901469328</v>
      </c>
      <c r="N222" s="75">
        <v>1334214268</v>
      </c>
      <c r="O222" s="71">
        <f t="shared" si="44"/>
        <v>29.212606926314294</v>
      </c>
      <c r="P222" s="75">
        <v>9491632963</v>
      </c>
      <c r="Q222" s="75">
        <v>3590163635</v>
      </c>
      <c r="R222" s="71">
        <f t="shared" si="45"/>
        <v>60.835080815656831</v>
      </c>
      <c r="S222" s="75">
        <v>10958543024</v>
      </c>
      <c r="T222" s="75">
        <v>1466910061</v>
      </c>
      <c r="U222" s="71">
        <f t="shared" si="46"/>
        <v>15.454770182520383</v>
      </c>
      <c r="V222" s="75">
        <v>10915132207</v>
      </c>
      <c r="W222" s="75">
        <v>-43410817</v>
      </c>
      <c r="X222" s="71">
        <f t="shared" si="47"/>
        <v>-0.39613675745878968</v>
      </c>
      <c r="Y222" s="75">
        <v>10339816713</v>
      </c>
      <c r="Z222" s="75">
        <v>-575315494</v>
      </c>
      <c r="AA222" s="71">
        <f t="shared" si="48"/>
        <v>-5.2708064647264967</v>
      </c>
      <c r="AB222" s="75">
        <v>9145140536</v>
      </c>
      <c r="AC222" s="75">
        <v>-1194676177</v>
      </c>
      <c r="AD222" s="71">
        <f t="shared" si="49"/>
        <v>-11.554133019572415</v>
      </c>
      <c r="AE222" s="72">
        <v>8911369072.9507313</v>
      </c>
      <c r="AF222" s="72">
        <v>-233771463.04926872</v>
      </c>
      <c r="AG222" s="71">
        <f t="shared" si="50"/>
        <v>-2.5562369668243305</v>
      </c>
      <c r="AH222" s="72">
        <v>9700887382.5861092</v>
      </c>
      <c r="AI222" s="72">
        <v>789518309.63537788</v>
      </c>
      <c r="AJ222" s="71">
        <f t="shared" si="51"/>
        <v>8.8596746826686257</v>
      </c>
      <c r="AK222" s="72">
        <v>11434316795.294699</v>
      </c>
      <c r="AL222" s="72">
        <v>1733429412.7085896</v>
      </c>
      <c r="AM222" s="71">
        <f t="shared" si="52"/>
        <v>17.868771632379097</v>
      </c>
      <c r="AN222" s="72">
        <v>9656907867.1100006</v>
      </c>
      <c r="AO222" s="72">
        <v>-1777408928.1846981</v>
      </c>
      <c r="AP222" s="71">
        <f t="shared" si="53"/>
        <v>-15.544513590143962</v>
      </c>
      <c r="AQ222" s="72">
        <v>12878810057.0793</v>
      </c>
      <c r="AR222" s="72">
        <f t="shared" si="54"/>
        <v>3221902189.9692993</v>
      </c>
      <c r="AS222" s="71">
        <f t="shared" si="55"/>
        <v>33.363704348289595</v>
      </c>
    </row>
    <row r="223" spans="1:45" s="50" customFormat="1" x14ac:dyDescent="0.25">
      <c r="A223" s="47" t="s">
        <v>579</v>
      </c>
      <c r="B223" s="74" t="s">
        <v>580</v>
      </c>
      <c r="C223" s="75">
        <v>0</v>
      </c>
      <c r="D223" s="75">
        <v>0</v>
      </c>
      <c r="E223" s="49">
        <v>0</v>
      </c>
      <c r="F223" s="72">
        <v>0</v>
      </c>
      <c r="G223" s="75">
        <v>0</v>
      </c>
      <c r="H223" s="75">
        <v>0</v>
      </c>
      <c r="I223" s="71">
        <f t="shared" si="42"/>
        <v>0</v>
      </c>
      <c r="J223" s="75">
        <v>0</v>
      </c>
      <c r="K223" s="75">
        <v>0</v>
      </c>
      <c r="L223" s="71">
        <f t="shared" si="43"/>
        <v>0</v>
      </c>
      <c r="M223" s="75">
        <v>0</v>
      </c>
      <c r="N223" s="75">
        <v>0</v>
      </c>
      <c r="O223" s="71">
        <f t="shared" si="44"/>
        <v>0</v>
      </c>
      <c r="P223" s="75">
        <v>0</v>
      </c>
      <c r="Q223" s="75">
        <v>0</v>
      </c>
      <c r="R223" s="71">
        <f t="shared" si="45"/>
        <v>0</v>
      </c>
      <c r="S223" s="75">
        <v>0</v>
      </c>
      <c r="T223" s="75">
        <v>0</v>
      </c>
      <c r="U223" s="71">
        <f t="shared" si="46"/>
        <v>0</v>
      </c>
      <c r="V223" s="75">
        <v>0</v>
      </c>
      <c r="W223" s="75">
        <v>0</v>
      </c>
      <c r="X223" s="71">
        <f t="shared" si="47"/>
        <v>0</v>
      </c>
      <c r="Y223" s="75">
        <v>0</v>
      </c>
      <c r="Z223" s="75">
        <v>0</v>
      </c>
      <c r="AA223" s="71">
        <f t="shared" si="48"/>
        <v>0</v>
      </c>
      <c r="AB223" s="75">
        <v>0</v>
      </c>
      <c r="AC223" s="75">
        <v>0</v>
      </c>
      <c r="AD223" s="71">
        <f t="shared" si="49"/>
        <v>0</v>
      </c>
      <c r="AE223" s="72">
        <v>0</v>
      </c>
      <c r="AF223" s="72">
        <v>0</v>
      </c>
      <c r="AG223" s="71">
        <f t="shared" si="50"/>
        <v>0</v>
      </c>
      <c r="AH223" s="72">
        <v>116810508.11060001</v>
      </c>
      <c r="AI223" s="72">
        <v>116810508.11060001</v>
      </c>
      <c r="AJ223" s="71">
        <f t="shared" si="51"/>
        <v>0</v>
      </c>
      <c r="AK223" s="72">
        <v>267701586.75400001</v>
      </c>
      <c r="AL223" s="72">
        <v>150891078.64340001</v>
      </c>
      <c r="AM223" s="71">
        <f t="shared" si="52"/>
        <v>129.17594579807101</v>
      </c>
      <c r="AN223" s="72">
        <v>257611584.98367003</v>
      </c>
      <c r="AO223" s="72">
        <v>-10090001.770329982</v>
      </c>
      <c r="AP223" s="71">
        <f t="shared" si="53"/>
        <v>-3.7691228851781235</v>
      </c>
      <c r="AQ223" s="72">
        <v>298367577.80702001</v>
      </c>
      <c r="AR223" s="72">
        <f t="shared" si="54"/>
        <v>40755992.823349983</v>
      </c>
      <c r="AS223" s="71">
        <f t="shared" si="55"/>
        <v>15.820714284232793</v>
      </c>
    </row>
    <row r="224" spans="1:45" s="50" customFormat="1" x14ac:dyDescent="0.25">
      <c r="A224" s="47" t="s">
        <v>346</v>
      </c>
      <c r="B224" s="74" t="s">
        <v>59</v>
      </c>
      <c r="C224" s="75">
        <v>1800921585</v>
      </c>
      <c r="D224" s="75">
        <v>2431782042</v>
      </c>
      <c r="E224" s="49">
        <v>630860457</v>
      </c>
      <c r="F224" s="72">
        <v>35.029868166081201</v>
      </c>
      <c r="G224" s="75">
        <v>2540560820</v>
      </c>
      <c r="H224" s="75">
        <v>108778778</v>
      </c>
      <c r="I224" s="71">
        <f t="shared" si="42"/>
        <v>4.4732124886708906</v>
      </c>
      <c r="J224" s="75">
        <v>2691305236</v>
      </c>
      <c r="K224" s="75">
        <v>150744416</v>
      </c>
      <c r="L224" s="71">
        <f t="shared" si="43"/>
        <v>5.9335094367077579</v>
      </c>
      <c r="M224" s="75">
        <v>3251858397</v>
      </c>
      <c r="N224" s="75">
        <v>560553161</v>
      </c>
      <c r="O224" s="71">
        <f t="shared" si="44"/>
        <v>20.828301208715072</v>
      </c>
      <c r="P224" s="75">
        <v>6061702075</v>
      </c>
      <c r="Q224" s="75">
        <v>2809843678</v>
      </c>
      <c r="R224" s="71">
        <f t="shared" si="45"/>
        <v>86.407319598916715</v>
      </c>
      <c r="S224" s="75">
        <v>1938425121</v>
      </c>
      <c r="T224" s="75">
        <v>-4123276954</v>
      </c>
      <c r="U224" s="71">
        <f t="shared" si="46"/>
        <v>-68.021768522828623</v>
      </c>
      <c r="V224" s="75">
        <v>4425389916</v>
      </c>
      <c r="W224" s="75">
        <v>2486964795</v>
      </c>
      <c r="X224" s="71">
        <f t="shared" si="47"/>
        <v>128.2982132277061</v>
      </c>
      <c r="Y224" s="75">
        <v>2166412124</v>
      </c>
      <c r="Z224" s="75">
        <v>-2258977792</v>
      </c>
      <c r="AA224" s="71">
        <f t="shared" si="48"/>
        <v>-51.04584759486761</v>
      </c>
      <c r="AB224" s="75">
        <v>3095590473</v>
      </c>
      <c r="AC224" s="75">
        <v>929178349</v>
      </c>
      <c r="AD224" s="71">
        <f t="shared" si="49"/>
        <v>42.890193361934855</v>
      </c>
      <c r="AE224" s="72">
        <v>1886460169.97557</v>
      </c>
      <c r="AF224" s="72">
        <v>-1209130303.02443</v>
      </c>
      <c r="AG224" s="71">
        <f t="shared" si="50"/>
        <v>-39.059763026490941</v>
      </c>
      <c r="AH224" s="72">
        <v>1078597295.3564498</v>
      </c>
      <c r="AI224" s="72">
        <v>-807862874.61912012</v>
      </c>
      <c r="AJ224" s="71">
        <f t="shared" si="51"/>
        <v>-42.824274134003169</v>
      </c>
      <c r="AK224" s="72">
        <v>1961605158.05075</v>
      </c>
      <c r="AL224" s="72">
        <v>883007862.69430017</v>
      </c>
      <c r="AM224" s="71">
        <f t="shared" si="52"/>
        <v>81.866315305610684</v>
      </c>
      <c r="AN224" s="72">
        <v>2500723158.9884701</v>
      </c>
      <c r="AO224" s="72">
        <v>539118000.93772006</v>
      </c>
      <c r="AP224" s="71">
        <f t="shared" si="53"/>
        <v>27.483512608288734</v>
      </c>
      <c r="AQ224" s="72">
        <v>3541744400.7726898</v>
      </c>
      <c r="AR224" s="72">
        <f t="shared" si="54"/>
        <v>1041021241.7842197</v>
      </c>
      <c r="AS224" s="71">
        <f t="shared" si="55"/>
        <v>41.628807972702887</v>
      </c>
    </row>
    <row r="225" spans="1:45" s="50" customFormat="1" ht="30" x14ac:dyDescent="0.25">
      <c r="A225" s="47" t="s">
        <v>347</v>
      </c>
      <c r="B225" s="74" t="s">
        <v>58</v>
      </c>
      <c r="C225" s="75">
        <v>82290201</v>
      </c>
      <c r="D225" s="75">
        <v>111728447</v>
      </c>
      <c r="E225" s="49">
        <v>29438246</v>
      </c>
      <c r="F225" s="72">
        <v>35.773695582539652</v>
      </c>
      <c r="G225" s="75">
        <v>146310153</v>
      </c>
      <c r="H225" s="75">
        <v>34581706</v>
      </c>
      <c r="I225" s="71">
        <f t="shared" si="42"/>
        <v>30.951567777541918</v>
      </c>
      <c r="J225" s="75">
        <v>770899666</v>
      </c>
      <c r="K225" s="75">
        <v>624589513</v>
      </c>
      <c r="L225" s="71">
        <f t="shared" si="43"/>
        <v>426.89416981198838</v>
      </c>
      <c r="M225" s="75">
        <v>446974411</v>
      </c>
      <c r="N225" s="75">
        <v>-323925255</v>
      </c>
      <c r="O225" s="71">
        <f t="shared" si="44"/>
        <v>-42.019119904509076</v>
      </c>
      <c r="P225" s="75">
        <v>546997746</v>
      </c>
      <c r="Q225" s="75">
        <v>100023335</v>
      </c>
      <c r="R225" s="71">
        <f t="shared" si="45"/>
        <v>22.377866056408315</v>
      </c>
      <c r="S225" s="75">
        <v>521824892</v>
      </c>
      <c r="T225" s="75">
        <v>-25172854</v>
      </c>
      <c r="U225" s="71">
        <f t="shared" si="46"/>
        <v>-4.6020032411614364</v>
      </c>
      <c r="V225" s="75">
        <v>609159551</v>
      </c>
      <c r="W225" s="75">
        <v>87334659</v>
      </c>
      <c r="X225" s="71">
        <f t="shared" si="47"/>
        <v>16.736391908264888</v>
      </c>
      <c r="Y225" s="75">
        <v>594213368</v>
      </c>
      <c r="Z225" s="75">
        <v>-14946183</v>
      </c>
      <c r="AA225" s="71">
        <f t="shared" si="48"/>
        <v>-2.4535744330798486</v>
      </c>
      <c r="AB225" s="75">
        <v>569787190</v>
      </c>
      <c r="AC225" s="75">
        <v>-24426178</v>
      </c>
      <c r="AD225" s="71">
        <f t="shared" si="49"/>
        <v>-4.1106746019890954</v>
      </c>
      <c r="AE225" s="72">
        <v>447620755.65297997</v>
      </c>
      <c r="AF225" s="72">
        <v>-122166434.34702003</v>
      </c>
      <c r="AG225" s="71">
        <f t="shared" si="50"/>
        <v>-21.440712689069059</v>
      </c>
      <c r="AH225" s="72">
        <v>441719773.10330999</v>
      </c>
      <c r="AI225" s="72">
        <v>-5900982.549669981</v>
      </c>
      <c r="AJ225" s="71">
        <f t="shared" si="51"/>
        <v>-1.3182995817657626</v>
      </c>
      <c r="AK225" s="72">
        <v>445179783.08271998</v>
      </c>
      <c r="AL225" s="72">
        <v>3460009.9794099927</v>
      </c>
      <c r="AM225" s="71">
        <f t="shared" si="52"/>
        <v>0.78330430062064738</v>
      </c>
      <c r="AN225" s="72">
        <v>319302392.67501003</v>
      </c>
      <c r="AO225" s="72">
        <v>-125877390.40770996</v>
      </c>
      <c r="AP225" s="71">
        <f t="shared" si="53"/>
        <v>-28.275630473614825</v>
      </c>
      <c r="AQ225" s="72">
        <v>588926192.60280001</v>
      </c>
      <c r="AR225" s="72">
        <f t="shared" si="54"/>
        <v>269623799.92778999</v>
      </c>
      <c r="AS225" s="71">
        <f t="shared" si="55"/>
        <v>84.441521928154316</v>
      </c>
    </row>
    <row r="226" spans="1:45" s="50" customFormat="1" x14ac:dyDescent="0.25">
      <c r="A226" s="47" t="s">
        <v>581</v>
      </c>
      <c r="B226" s="74" t="s">
        <v>582</v>
      </c>
      <c r="C226" s="75">
        <v>0</v>
      </c>
      <c r="D226" s="75">
        <v>0</v>
      </c>
      <c r="E226" s="49">
        <v>0</v>
      </c>
      <c r="F226" s="72">
        <v>0</v>
      </c>
      <c r="G226" s="75">
        <v>0</v>
      </c>
      <c r="H226" s="75">
        <v>0</v>
      </c>
      <c r="I226" s="71">
        <f t="shared" si="42"/>
        <v>0</v>
      </c>
      <c r="J226" s="75">
        <v>0</v>
      </c>
      <c r="K226" s="75">
        <v>0</v>
      </c>
      <c r="L226" s="71">
        <f t="shared" si="43"/>
        <v>0</v>
      </c>
      <c r="M226" s="75">
        <v>0</v>
      </c>
      <c r="N226" s="75">
        <v>0</v>
      </c>
      <c r="O226" s="71">
        <f t="shared" si="44"/>
        <v>0</v>
      </c>
      <c r="P226" s="75">
        <v>0</v>
      </c>
      <c r="Q226" s="75">
        <v>0</v>
      </c>
      <c r="R226" s="71">
        <f t="shared" si="45"/>
        <v>0</v>
      </c>
      <c r="S226" s="75">
        <v>0</v>
      </c>
      <c r="T226" s="75">
        <v>0</v>
      </c>
      <c r="U226" s="71">
        <f t="shared" si="46"/>
        <v>0</v>
      </c>
      <c r="V226" s="75">
        <v>0</v>
      </c>
      <c r="W226" s="75">
        <v>0</v>
      </c>
      <c r="X226" s="71">
        <f t="shared" si="47"/>
        <v>0</v>
      </c>
      <c r="Y226" s="75">
        <v>0</v>
      </c>
      <c r="Z226" s="75">
        <v>0</v>
      </c>
      <c r="AA226" s="71">
        <f t="shared" si="48"/>
        <v>0</v>
      </c>
      <c r="AB226" s="75">
        <v>0</v>
      </c>
      <c r="AC226" s="75">
        <v>0</v>
      </c>
      <c r="AD226" s="71">
        <f t="shared" si="49"/>
        <v>0</v>
      </c>
      <c r="AE226" s="72">
        <v>0</v>
      </c>
      <c r="AF226" s="72">
        <v>0</v>
      </c>
      <c r="AG226" s="71">
        <f t="shared" si="50"/>
        <v>0</v>
      </c>
      <c r="AH226" s="72">
        <v>7943136956.9259596</v>
      </c>
      <c r="AI226" s="72">
        <v>7943136956.9259596</v>
      </c>
      <c r="AJ226" s="71">
        <f t="shared" si="51"/>
        <v>0</v>
      </c>
      <c r="AK226" s="72">
        <v>8829832631.2329617</v>
      </c>
      <c r="AL226" s="72">
        <v>886695674.30700207</v>
      </c>
      <c r="AM226" s="71">
        <f t="shared" si="52"/>
        <v>11.163041492490624</v>
      </c>
      <c r="AN226" s="72">
        <v>9117559448.8693905</v>
      </c>
      <c r="AO226" s="72">
        <v>287726817.63642883</v>
      </c>
      <c r="AP226" s="71">
        <f t="shared" si="53"/>
        <v>3.2585761208958708</v>
      </c>
      <c r="AQ226" s="72">
        <v>9515777749.0004997</v>
      </c>
      <c r="AR226" s="72">
        <f t="shared" si="54"/>
        <v>398218300.13110924</v>
      </c>
      <c r="AS226" s="71">
        <f t="shared" si="55"/>
        <v>4.3675975173431931</v>
      </c>
    </row>
    <row r="227" spans="1:45" s="50" customFormat="1" x14ac:dyDescent="0.25">
      <c r="A227" s="47" t="s">
        <v>348</v>
      </c>
      <c r="B227" s="74" t="s">
        <v>196</v>
      </c>
      <c r="C227" s="75">
        <v>0</v>
      </c>
      <c r="D227" s="75">
        <v>0</v>
      </c>
      <c r="E227" s="49">
        <v>0</v>
      </c>
      <c r="F227" s="72">
        <v>0</v>
      </c>
      <c r="G227" s="75">
        <v>0</v>
      </c>
      <c r="H227" s="75">
        <v>0</v>
      </c>
      <c r="I227" s="71">
        <f t="shared" si="42"/>
        <v>0</v>
      </c>
      <c r="J227" s="75">
        <v>0</v>
      </c>
      <c r="K227" s="75">
        <v>0</v>
      </c>
      <c r="L227" s="71">
        <f t="shared" si="43"/>
        <v>0</v>
      </c>
      <c r="M227" s="75">
        <v>0</v>
      </c>
      <c r="N227" s="75">
        <v>0</v>
      </c>
      <c r="O227" s="71">
        <f t="shared" si="44"/>
        <v>0</v>
      </c>
      <c r="P227" s="75">
        <v>0</v>
      </c>
      <c r="Q227" s="75">
        <v>0</v>
      </c>
      <c r="R227" s="71">
        <f t="shared" si="45"/>
        <v>0</v>
      </c>
      <c r="S227" s="75">
        <v>21</v>
      </c>
      <c r="T227" s="75">
        <v>21</v>
      </c>
      <c r="U227" s="71">
        <f t="shared" si="46"/>
        <v>0</v>
      </c>
      <c r="V227" s="75">
        <v>33892</v>
      </c>
      <c r="W227" s="75">
        <v>33871</v>
      </c>
      <c r="X227" s="71">
        <f t="shared" si="47"/>
        <v>161290.47619047618</v>
      </c>
      <c r="Y227" s="75">
        <v>347480</v>
      </c>
      <c r="Z227" s="75">
        <v>313588</v>
      </c>
      <c r="AA227" s="71">
        <f t="shared" si="48"/>
        <v>925.25669774578068</v>
      </c>
      <c r="AB227" s="75">
        <v>1929945</v>
      </c>
      <c r="AC227" s="75">
        <v>1582465</v>
      </c>
      <c r="AD227" s="71">
        <f t="shared" si="49"/>
        <v>455.41182226315186</v>
      </c>
      <c r="AE227" s="72">
        <v>2762011.18</v>
      </c>
      <c r="AF227" s="72">
        <v>832066.18000000017</v>
      </c>
      <c r="AG227" s="71">
        <f t="shared" si="50"/>
        <v>43.113465927785519</v>
      </c>
      <c r="AH227" s="72">
        <v>0</v>
      </c>
      <c r="AI227" s="72">
        <v>-2762011.18</v>
      </c>
      <c r="AJ227" s="71">
        <f t="shared" si="51"/>
        <v>-100</v>
      </c>
      <c r="AK227" s="72">
        <v>0</v>
      </c>
      <c r="AL227" s="72">
        <v>0</v>
      </c>
      <c r="AM227" s="71">
        <f t="shared" si="52"/>
        <v>0</v>
      </c>
      <c r="AN227" s="51">
        <v>0</v>
      </c>
      <c r="AO227" s="72">
        <v>0</v>
      </c>
      <c r="AP227" s="71">
        <f t="shared" si="53"/>
        <v>0</v>
      </c>
      <c r="AQ227" s="51">
        <v>0</v>
      </c>
      <c r="AR227" s="72">
        <f t="shared" si="54"/>
        <v>0</v>
      </c>
      <c r="AS227" s="71">
        <f t="shared" si="55"/>
        <v>0</v>
      </c>
    </row>
    <row r="228" spans="1:45" s="50" customFormat="1" ht="45" x14ac:dyDescent="0.25">
      <c r="A228" s="47" t="s">
        <v>583</v>
      </c>
      <c r="B228" s="74" t="s">
        <v>480</v>
      </c>
      <c r="C228" s="75">
        <v>0</v>
      </c>
      <c r="D228" s="75">
        <v>0</v>
      </c>
      <c r="E228" s="49">
        <v>0</v>
      </c>
      <c r="F228" s="72">
        <v>0</v>
      </c>
      <c r="G228" s="75">
        <v>0</v>
      </c>
      <c r="H228" s="75">
        <v>0</v>
      </c>
      <c r="I228" s="71">
        <f t="shared" si="42"/>
        <v>0</v>
      </c>
      <c r="J228" s="75">
        <v>0</v>
      </c>
      <c r="K228" s="75">
        <v>0</v>
      </c>
      <c r="L228" s="71">
        <f t="shared" si="43"/>
        <v>0</v>
      </c>
      <c r="M228" s="75">
        <v>0</v>
      </c>
      <c r="N228" s="75">
        <v>0</v>
      </c>
      <c r="O228" s="71">
        <f t="shared" si="44"/>
        <v>0</v>
      </c>
      <c r="P228" s="75">
        <v>0</v>
      </c>
      <c r="Q228" s="75">
        <v>0</v>
      </c>
      <c r="R228" s="71">
        <f t="shared" si="45"/>
        <v>0</v>
      </c>
      <c r="S228" s="75">
        <v>0</v>
      </c>
      <c r="T228" s="75">
        <v>0</v>
      </c>
      <c r="U228" s="71">
        <f t="shared" si="46"/>
        <v>0</v>
      </c>
      <c r="V228" s="75">
        <v>0</v>
      </c>
      <c r="W228" s="75">
        <v>0</v>
      </c>
      <c r="X228" s="71">
        <f t="shared" si="47"/>
        <v>0</v>
      </c>
      <c r="Y228" s="75">
        <v>0</v>
      </c>
      <c r="Z228" s="75">
        <v>0</v>
      </c>
      <c r="AA228" s="71">
        <f t="shared" si="48"/>
        <v>0</v>
      </c>
      <c r="AB228" s="75">
        <v>0</v>
      </c>
      <c r="AC228" s="75">
        <v>0</v>
      </c>
      <c r="AD228" s="71">
        <f t="shared" si="49"/>
        <v>0</v>
      </c>
      <c r="AE228" s="72">
        <v>0</v>
      </c>
      <c r="AF228" s="72">
        <v>0</v>
      </c>
      <c r="AG228" s="71">
        <f t="shared" si="50"/>
        <v>0</v>
      </c>
      <c r="AH228" s="72">
        <v>128037433.126</v>
      </c>
      <c r="AI228" s="72">
        <v>128037433.126</v>
      </c>
      <c r="AJ228" s="71">
        <f t="shared" si="51"/>
        <v>0</v>
      </c>
      <c r="AK228" s="72">
        <v>151332435.3461</v>
      </c>
      <c r="AL228" s="72">
        <v>23295002.220100001</v>
      </c>
      <c r="AM228" s="71">
        <f t="shared" si="52"/>
        <v>18.193899745846736</v>
      </c>
      <c r="AN228" s="72">
        <v>172682940.69821</v>
      </c>
      <c r="AO228" s="72">
        <v>21350505.352109998</v>
      </c>
      <c r="AP228" s="71">
        <f t="shared" si="53"/>
        <v>14.108347165153992</v>
      </c>
      <c r="AQ228" s="72">
        <v>228277295.05695999</v>
      </c>
      <c r="AR228" s="72">
        <f t="shared" si="54"/>
        <v>55594354.358749986</v>
      </c>
      <c r="AS228" s="71">
        <f t="shared" si="55"/>
        <v>32.19446815879148</v>
      </c>
    </row>
    <row r="229" spans="1:45" s="50" customFormat="1" ht="30" x14ac:dyDescent="0.25">
      <c r="A229" s="47" t="s">
        <v>349</v>
      </c>
      <c r="B229" s="74" t="s">
        <v>57</v>
      </c>
      <c r="C229" s="75">
        <v>45372708</v>
      </c>
      <c r="D229" s="75">
        <v>157465647</v>
      </c>
      <c r="E229" s="49">
        <v>112092939</v>
      </c>
      <c r="F229" s="72">
        <v>247.0492592154738</v>
      </c>
      <c r="G229" s="75">
        <v>73416061</v>
      </c>
      <c r="H229" s="75">
        <v>-84049586</v>
      </c>
      <c r="I229" s="71">
        <f t="shared" si="42"/>
        <v>-53.376458676094607</v>
      </c>
      <c r="J229" s="75">
        <v>75675726</v>
      </c>
      <c r="K229" s="75">
        <v>2259665</v>
      </c>
      <c r="L229" s="71">
        <f t="shared" si="43"/>
        <v>3.0778891828587751</v>
      </c>
      <c r="M229" s="75">
        <v>95698504</v>
      </c>
      <c r="N229" s="75">
        <v>20022778</v>
      </c>
      <c r="O229" s="71">
        <f t="shared" si="44"/>
        <v>26.458653333566961</v>
      </c>
      <c r="P229" s="75">
        <v>93462369</v>
      </c>
      <c r="Q229" s="75">
        <v>-2236135</v>
      </c>
      <c r="R229" s="71">
        <f t="shared" si="45"/>
        <v>-2.3366457222779573</v>
      </c>
      <c r="S229" s="75">
        <v>84412964</v>
      </c>
      <c r="T229" s="75">
        <v>-9049405</v>
      </c>
      <c r="U229" s="71">
        <f t="shared" si="46"/>
        <v>-9.6824049045878553</v>
      </c>
      <c r="V229" s="75">
        <v>125037551</v>
      </c>
      <c r="W229" s="75">
        <v>40624587</v>
      </c>
      <c r="X229" s="71">
        <f t="shared" si="47"/>
        <v>48.126004673879244</v>
      </c>
      <c r="Y229" s="75">
        <v>193758283</v>
      </c>
      <c r="Z229" s="75">
        <v>68720732</v>
      </c>
      <c r="AA229" s="71">
        <f t="shared" si="48"/>
        <v>54.960075153743219</v>
      </c>
      <c r="AB229" s="75">
        <v>222073914</v>
      </c>
      <c r="AC229" s="75">
        <v>28315631</v>
      </c>
      <c r="AD229" s="71">
        <f t="shared" si="49"/>
        <v>14.613894467675481</v>
      </c>
      <c r="AE229" s="72">
        <v>305966152.17400002</v>
      </c>
      <c r="AF229" s="72">
        <v>83892238.174000025</v>
      </c>
      <c r="AG229" s="71">
        <f t="shared" si="50"/>
        <v>37.776718869376083</v>
      </c>
      <c r="AH229" s="72">
        <v>250193869.49900001</v>
      </c>
      <c r="AI229" s="72">
        <v>-55772282.675000012</v>
      </c>
      <c r="AJ229" s="71">
        <f t="shared" si="51"/>
        <v>-18.228252464763763</v>
      </c>
      <c r="AK229" s="72">
        <v>263611260.324</v>
      </c>
      <c r="AL229" s="72">
        <v>13417390.824999988</v>
      </c>
      <c r="AM229" s="71">
        <f t="shared" si="52"/>
        <v>5.3627975984653835</v>
      </c>
      <c r="AN229" s="72">
        <v>335240488.759</v>
      </c>
      <c r="AO229" s="72">
        <v>71629228.435000002</v>
      </c>
      <c r="AP229" s="71">
        <f t="shared" si="53"/>
        <v>27.172294668657841</v>
      </c>
      <c r="AQ229" s="72">
        <v>478837204.85799998</v>
      </c>
      <c r="AR229" s="72">
        <f t="shared" si="54"/>
        <v>143596716.09899998</v>
      </c>
      <c r="AS229" s="71">
        <f t="shared" si="55"/>
        <v>42.83394187574693</v>
      </c>
    </row>
    <row r="230" spans="1:45" s="50" customFormat="1" x14ac:dyDescent="0.25">
      <c r="A230" s="47" t="s">
        <v>350</v>
      </c>
      <c r="B230" s="74" t="s">
        <v>56</v>
      </c>
      <c r="C230" s="75">
        <v>2622520000</v>
      </c>
      <c r="D230" s="75">
        <v>1570558901</v>
      </c>
      <c r="E230" s="49">
        <v>-1051961099</v>
      </c>
      <c r="F230" s="72">
        <v>-40.112605394811098</v>
      </c>
      <c r="G230" s="75">
        <v>1809857723</v>
      </c>
      <c r="H230" s="75">
        <v>239298822</v>
      </c>
      <c r="I230" s="71">
        <f t="shared" si="42"/>
        <v>15.23653916116324</v>
      </c>
      <c r="J230" s="75">
        <v>2040580010</v>
      </c>
      <c r="K230" s="75">
        <v>230722287</v>
      </c>
      <c r="L230" s="71">
        <f t="shared" si="43"/>
        <v>12.748089756887481</v>
      </c>
      <c r="M230" s="75">
        <v>2235196554</v>
      </c>
      <c r="N230" s="75">
        <v>194616544</v>
      </c>
      <c r="O230" s="71">
        <f t="shared" si="44"/>
        <v>9.5373150303476706</v>
      </c>
      <c r="P230" s="75">
        <v>2534724688</v>
      </c>
      <c r="Q230" s="75">
        <v>299528134</v>
      </c>
      <c r="R230" s="71">
        <f t="shared" si="45"/>
        <v>13.400527728265279</v>
      </c>
      <c r="S230" s="75">
        <v>2875979598</v>
      </c>
      <c r="T230" s="75">
        <v>341254910</v>
      </c>
      <c r="U230" s="71">
        <f t="shared" si="46"/>
        <v>13.463194311223752</v>
      </c>
      <c r="V230" s="75">
        <v>3295196756</v>
      </c>
      <c r="W230" s="75">
        <v>419217158</v>
      </c>
      <c r="X230" s="71">
        <f t="shared" si="47"/>
        <v>14.576499718270949</v>
      </c>
      <c r="Y230" s="75">
        <v>3774773004</v>
      </c>
      <c r="Z230" s="75">
        <v>479576248</v>
      </c>
      <c r="AA230" s="71">
        <f t="shared" si="48"/>
        <v>14.553797041914788</v>
      </c>
      <c r="AB230" s="75">
        <v>4108658063</v>
      </c>
      <c r="AC230" s="75">
        <v>333885059</v>
      </c>
      <c r="AD230" s="71">
        <f t="shared" si="49"/>
        <v>8.8451691968283459</v>
      </c>
      <c r="AE230" s="72">
        <v>4396678236.4175997</v>
      </c>
      <c r="AF230" s="72">
        <v>288020173.41759968</v>
      </c>
      <c r="AG230" s="71">
        <f t="shared" si="50"/>
        <v>7.0100789357802462</v>
      </c>
      <c r="AH230" s="72">
        <v>4894218963.691</v>
      </c>
      <c r="AI230" s="72">
        <v>497540727.27340031</v>
      </c>
      <c r="AJ230" s="71">
        <f t="shared" si="51"/>
        <v>11.316286990307368</v>
      </c>
      <c r="AK230" s="72">
        <v>5419700691.4090004</v>
      </c>
      <c r="AL230" s="72">
        <v>525481727.71800041</v>
      </c>
      <c r="AM230" s="71">
        <f t="shared" si="52"/>
        <v>10.736784185922604</v>
      </c>
      <c r="AN230" s="72">
        <v>6028121670.3889999</v>
      </c>
      <c r="AO230" s="72">
        <v>608420978.97999954</v>
      </c>
      <c r="AP230" s="71">
        <f t="shared" si="53"/>
        <v>11.226099255710444</v>
      </c>
      <c r="AQ230" s="72">
        <v>6578494213.493</v>
      </c>
      <c r="AR230" s="72">
        <f t="shared" si="54"/>
        <v>550372543.10400009</v>
      </c>
      <c r="AS230" s="71">
        <f t="shared" si="55"/>
        <v>9.1300835185113982</v>
      </c>
    </row>
    <row r="231" spans="1:45" s="50" customFormat="1" x14ac:dyDescent="0.25">
      <c r="A231" s="47" t="s">
        <v>351</v>
      </c>
      <c r="B231" s="74" t="s">
        <v>55</v>
      </c>
      <c r="C231" s="75">
        <v>6199952282</v>
      </c>
      <c r="D231" s="75">
        <v>6407115706</v>
      </c>
      <c r="E231" s="49">
        <v>207163424</v>
      </c>
      <c r="F231" s="72">
        <v>3.3413712650893594</v>
      </c>
      <c r="G231" s="75">
        <v>6842285378</v>
      </c>
      <c r="H231" s="75">
        <v>435169672</v>
      </c>
      <c r="I231" s="71">
        <f t="shared" si="42"/>
        <v>6.7919746102365774</v>
      </c>
      <c r="J231" s="75">
        <v>7421970309</v>
      </c>
      <c r="K231" s="75">
        <v>579684931</v>
      </c>
      <c r="L231" s="71">
        <f t="shared" si="43"/>
        <v>8.4720951988331414</v>
      </c>
      <c r="M231" s="75">
        <v>7114062438</v>
      </c>
      <c r="N231" s="75">
        <v>-307907871</v>
      </c>
      <c r="O231" s="71">
        <f t="shared" si="44"/>
        <v>-4.1486001449861094</v>
      </c>
      <c r="P231" s="75">
        <v>6647353088</v>
      </c>
      <c r="Q231" s="75">
        <v>-466709350</v>
      </c>
      <c r="R231" s="71">
        <f t="shared" si="45"/>
        <v>-6.5603774786549041</v>
      </c>
      <c r="S231" s="75">
        <v>7587317199</v>
      </c>
      <c r="T231" s="75">
        <v>939964111</v>
      </c>
      <c r="U231" s="71">
        <f t="shared" si="46"/>
        <v>14.140427002393649</v>
      </c>
      <c r="V231" s="75">
        <v>8664982624</v>
      </c>
      <c r="W231" s="75">
        <v>1077665425</v>
      </c>
      <c r="X231" s="71">
        <f t="shared" si="47"/>
        <v>14.203510895024069</v>
      </c>
      <c r="Y231" s="75">
        <v>10447819900</v>
      </c>
      <c r="Z231" s="75">
        <v>1782837276</v>
      </c>
      <c r="AA231" s="71">
        <f t="shared" si="48"/>
        <v>20.575197358872398</v>
      </c>
      <c r="AB231" s="75">
        <v>11305240666</v>
      </c>
      <c r="AC231" s="75">
        <v>857420766</v>
      </c>
      <c r="AD231" s="71">
        <f t="shared" si="49"/>
        <v>8.2066955040065359</v>
      </c>
      <c r="AE231" s="72">
        <v>10496875814.462999</v>
      </c>
      <c r="AF231" s="72">
        <v>-808364851.53700066</v>
      </c>
      <c r="AG231" s="71">
        <f t="shared" si="50"/>
        <v>-7.1503550912288087</v>
      </c>
      <c r="AH231" s="72">
        <v>0</v>
      </c>
      <c r="AI231" s="72">
        <v>-10496875814.462999</v>
      </c>
      <c r="AJ231" s="71">
        <f t="shared" si="51"/>
        <v>-100</v>
      </c>
      <c r="AK231" s="72">
        <v>0</v>
      </c>
      <c r="AL231" s="72">
        <v>0</v>
      </c>
      <c r="AM231" s="71">
        <f t="shared" si="52"/>
        <v>0</v>
      </c>
      <c r="AN231" s="51">
        <v>0</v>
      </c>
      <c r="AO231" s="72">
        <v>0</v>
      </c>
      <c r="AP231" s="71">
        <f t="shared" si="53"/>
        <v>0</v>
      </c>
      <c r="AQ231" s="51">
        <v>0</v>
      </c>
      <c r="AR231" s="72">
        <f t="shared" si="54"/>
        <v>0</v>
      </c>
      <c r="AS231" s="71">
        <f t="shared" si="55"/>
        <v>0</v>
      </c>
    </row>
    <row r="232" spans="1:45" s="50" customFormat="1" x14ac:dyDescent="0.25">
      <c r="A232" s="47" t="s">
        <v>352</v>
      </c>
      <c r="B232" s="74" t="s">
        <v>54</v>
      </c>
      <c r="C232" s="75">
        <v>147</v>
      </c>
      <c r="D232" s="75">
        <v>310</v>
      </c>
      <c r="E232" s="49">
        <v>163</v>
      </c>
      <c r="F232" s="72">
        <v>110.88435374149658</v>
      </c>
      <c r="G232" s="75">
        <v>10785293</v>
      </c>
      <c r="H232" s="75">
        <v>10784983</v>
      </c>
      <c r="I232" s="71">
        <f t="shared" si="42"/>
        <v>3479026.7741935481</v>
      </c>
      <c r="J232" s="75">
        <v>14329233</v>
      </c>
      <c r="K232" s="75">
        <v>3543940</v>
      </c>
      <c r="L232" s="71">
        <f t="shared" si="43"/>
        <v>32.859005313995645</v>
      </c>
      <c r="M232" s="75">
        <v>15431901</v>
      </c>
      <c r="N232" s="75">
        <v>1102668</v>
      </c>
      <c r="O232" s="71">
        <f t="shared" si="44"/>
        <v>7.6952339319208498</v>
      </c>
      <c r="P232" s="75">
        <v>16044899</v>
      </c>
      <c r="Q232" s="75">
        <v>612998</v>
      </c>
      <c r="R232" s="71">
        <f t="shared" si="45"/>
        <v>3.9722779455363275</v>
      </c>
      <c r="S232" s="75">
        <v>17106820</v>
      </c>
      <c r="T232" s="75">
        <v>1061921</v>
      </c>
      <c r="U232" s="71">
        <f t="shared" si="46"/>
        <v>6.6184336841260265</v>
      </c>
      <c r="V232" s="75">
        <v>18417492</v>
      </c>
      <c r="W232" s="75">
        <v>1310672</v>
      </c>
      <c r="X232" s="71">
        <f t="shared" si="47"/>
        <v>7.6616928219271614</v>
      </c>
      <c r="Y232" s="75">
        <v>20157918</v>
      </c>
      <c r="Z232" s="75">
        <v>1740426</v>
      </c>
      <c r="AA232" s="71">
        <f t="shared" si="48"/>
        <v>9.4498534328126755</v>
      </c>
      <c r="AB232" s="75">
        <v>23809100</v>
      </c>
      <c r="AC232" s="75">
        <v>3651182</v>
      </c>
      <c r="AD232" s="71">
        <f t="shared" si="49"/>
        <v>18.112892412797791</v>
      </c>
      <c r="AE232" s="72">
        <v>26770902.184999999</v>
      </c>
      <c r="AF232" s="72">
        <v>2961802.1849999987</v>
      </c>
      <c r="AG232" s="71">
        <f t="shared" si="50"/>
        <v>12.439790605272769</v>
      </c>
      <c r="AH232" s="72">
        <v>0</v>
      </c>
      <c r="AI232" s="72">
        <v>-26770902.184999999</v>
      </c>
      <c r="AJ232" s="71">
        <f t="shared" si="51"/>
        <v>-100</v>
      </c>
      <c r="AK232" s="72">
        <v>0</v>
      </c>
      <c r="AL232" s="72">
        <v>0</v>
      </c>
      <c r="AM232" s="71">
        <f t="shared" si="52"/>
        <v>0</v>
      </c>
      <c r="AN232" s="51">
        <v>0</v>
      </c>
      <c r="AO232" s="72">
        <v>0</v>
      </c>
      <c r="AP232" s="71">
        <f t="shared" si="53"/>
        <v>0</v>
      </c>
      <c r="AQ232" s="51">
        <v>0</v>
      </c>
      <c r="AR232" s="72">
        <f t="shared" si="54"/>
        <v>0</v>
      </c>
      <c r="AS232" s="71">
        <f t="shared" si="55"/>
        <v>0</v>
      </c>
    </row>
    <row r="233" spans="1:45" s="50" customFormat="1" x14ac:dyDescent="0.25">
      <c r="A233" s="47" t="s">
        <v>584</v>
      </c>
      <c r="B233" s="74" t="s">
        <v>585</v>
      </c>
      <c r="C233" s="75">
        <v>0</v>
      </c>
      <c r="D233" s="75">
        <v>0</v>
      </c>
      <c r="E233" s="49">
        <v>0</v>
      </c>
      <c r="F233" s="72">
        <v>0</v>
      </c>
      <c r="G233" s="75">
        <v>0</v>
      </c>
      <c r="H233" s="75">
        <v>0</v>
      </c>
      <c r="I233" s="71">
        <f t="shared" si="42"/>
        <v>0</v>
      </c>
      <c r="J233" s="75">
        <v>0</v>
      </c>
      <c r="K233" s="75">
        <v>0</v>
      </c>
      <c r="L233" s="71">
        <f t="shared" si="43"/>
        <v>0</v>
      </c>
      <c r="M233" s="75">
        <v>0</v>
      </c>
      <c r="N233" s="75">
        <v>0</v>
      </c>
      <c r="O233" s="71">
        <f t="shared" si="44"/>
        <v>0</v>
      </c>
      <c r="P233" s="75">
        <v>0</v>
      </c>
      <c r="Q233" s="75">
        <v>0</v>
      </c>
      <c r="R233" s="71">
        <f t="shared" si="45"/>
        <v>0</v>
      </c>
      <c r="S233" s="75">
        <v>0</v>
      </c>
      <c r="T233" s="75">
        <v>0</v>
      </c>
      <c r="U233" s="71">
        <f t="shared" si="46"/>
        <v>0</v>
      </c>
      <c r="V233" s="75">
        <v>0</v>
      </c>
      <c r="W233" s="75">
        <v>0</v>
      </c>
      <c r="X233" s="71">
        <f t="shared" si="47"/>
        <v>0</v>
      </c>
      <c r="Y233" s="75">
        <v>0</v>
      </c>
      <c r="Z233" s="75">
        <v>0</v>
      </c>
      <c r="AA233" s="71">
        <f t="shared" si="48"/>
        <v>0</v>
      </c>
      <c r="AB233" s="75">
        <v>0</v>
      </c>
      <c r="AC233" s="75">
        <v>0</v>
      </c>
      <c r="AD233" s="71">
        <f t="shared" si="49"/>
        <v>0</v>
      </c>
      <c r="AE233" s="72">
        <v>0</v>
      </c>
      <c r="AF233" s="72">
        <v>0</v>
      </c>
      <c r="AG233" s="71">
        <f t="shared" si="50"/>
        <v>0</v>
      </c>
      <c r="AH233" s="72">
        <v>250644031.84319001</v>
      </c>
      <c r="AI233" s="72">
        <v>250644031.84319001</v>
      </c>
      <c r="AJ233" s="71">
        <f t="shared" si="51"/>
        <v>0</v>
      </c>
      <c r="AK233" s="72">
        <v>230064212.73978001</v>
      </c>
      <c r="AL233" s="72">
        <v>-20579819.103410006</v>
      </c>
      <c r="AM233" s="71">
        <f t="shared" si="52"/>
        <v>-8.2107756374926666</v>
      </c>
      <c r="AN233" s="72">
        <v>286518355.54790002</v>
      </c>
      <c r="AO233" s="72">
        <v>56454142.808120012</v>
      </c>
      <c r="AP233" s="71">
        <f t="shared" si="53"/>
        <v>24.538428700327202</v>
      </c>
      <c r="AQ233" s="72">
        <v>268885821.67662001</v>
      </c>
      <c r="AR233" s="72">
        <f t="shared" si="54"/>
        <v>-17632533.871280015</v>
      </c>
      <c r="AS233" s="71">
        <f t="shared" si="55"/>
        <v>-6.1540678039848009</v>
      </c>
    </row>
    <row r="234" spans="1:45" s="50" customFormat="1" x14ac:dyDescent="0.25">
      <c r="A234" s="47" t="s">
        <v>353</v>
      </c>
      <c r="B234" s="74" t="s">
        <v>53</v>
      </c>
      <c r="C234" s="75">
        <v>7562317413</v>
      </c>
      <c r="D234" s="75">
        <v>7389955615</v>
      </c>
      <c r="E234" s="49">
        <v>-172361798</v>
      </c>
      <c r="F234" s="72">
        <v>-2.2792192999423895</v>
      </c>
      <c r="G234" s="75">
        <v>8001963625</v>
      </c>
      <c r="H234" s="75">
        <v>612008010</v>
      </c>
      <c r="I234" s="71">
        <f t="shared" si="42"/>
        <v>8.2816195642333366</v>
      </c>
      <c r="J234" s="75">
        <v>11794112381</v>
      </c>
      <c r="K234" s="75">
        <v>3792148756</v>
      </c>
      <c r="L234" s="71">
        <f t="shared" si="43"/>
        <v>47.39022737059743</v>
      </c>
      <c r="M234" s="75">
        <v>13122865887</v>
      </c>
      <c r="N234" s="75">
        <v>1328753506</v>
      </c>
      <c r="O234" s="71">
        <f t="shared" si="44"/>
        <v>11.266244233356522</v>
      </c>
      <c r="P234" s="75">
        <v>14927883487</v>
      </c>
      <c r="Q234" s="75">
        <v>1805017600</v>
      </c>
      <c r="R234" s="71">
        <f t="shared" si="45"/>
        <v>13.754751557646546</v>
      </c>
      <c r="S234" s="75">
        <v>15926530836</v>
      </c>
      <c r="T234" s="75">
        <v>998647349</v>
      </c>
      <c r="U234" s="71">
        <f t="shared" si="46"/>
        <v>6.6898120545332205</v>
      </c>
      <c r="V234" s="75">
        <v>19468620385</v>
      </c>
      <c r="W234" s="75">
        <v>3542089549</v>
      </c>
      <c r="X234" s="71">
        <f t="shared" si="47"/>
        <v>22.240182657942896</v>
      </c>
      <c r="Y234" s="75">
        <v>25430819588</v>
      </c>
      <c r="Z234" s="75">
        <v>5962199203</v>
      </c>
      <c r="AA234" s="71">
        <f t="shared" si="48"/>
        <v>30.62466207206803</v>
      </c>
      <c r="AB234" s="75">
        <v>30058124801</v>
      </c>
      <c r="AC234" s="75">
        <v>4627305213</v>
      </c>
      <c r="AD234" s="71">
        <f t="shared" si="49"/>
        <v>18.19565899945859</v>
      </c>
      <c r="AE234" s="72">
        <v>27812040400.7463</v>
      </c>
      <c r="AF234" s="72">
        <v>-2246084400.2537003</v>
      </c>
      <c r="AG234" s="71">
        <f t="shared" si="50"/>
        <v>-7.4724701395177364</v>
      </c>
      <c r="AH234" s="72">
        <v>0</v>
      </c>
      <c r="AI234" s="72">
        <v>-27812040400.7463</v>
      </c>
      <c r="AJ234" s="71">
        <f t="shared" si="51"/>
        <v>-100</v>
      </c>
      <c r="AK234" s="72">
        <v>0</v>
      </c>
      <c r="AL234" s="72">
        <v>0</v>
      </c>
      <c r="AM234" s="71">
        <f t="shared" si="52"/>
        <v>0</v>
      </c>
      <c r="AN234" s="51">
        <v>0</v>
      </c>
      <c r="AO234" s="72">
        <v>0</v>
      </c>
      <c r="AP234" s="71">
        <f t="shared" si="53"/>
        <v>0</v>
      </c>
      <c r="AQ234" s="51">
        <v>0</v>
      </c>
      <c r="AR234" s="72">
        <f t="shared" si="54"/>
        <v>0</v>
      </c>
      <c r="AS234" s="71">
        <f t="shared" si="55"/>
        <v>0</v>
      </c>
    </row>
    <row r="235" spans="1:45" s="50" customFormat="1" ht="30" x14ac:dyDescent="0.25">
      <c r="A235" s="47" t="s">
        <v>586</v>
      </c>
      <c r="B235" s="74" t="s">
        <v>587</v>
      </c>
      <c r="C235" s="75">
        <v>0</v>
      </c>
      <c r="D235" s="75">
        <v>0</v>
      </c>
      <c r="E235" s="49">
        <v>0</v>
      </c>
      <c r="F235" s="72">
        <v>0</v>
      </c>
      <c r="G235" s="75">
        <v>0</v>
      </c>
      <c r="H235" s="75">
        <v>0</v>
      </c>
      <c r="I235" s="71">
        <f t="shared" si="42"/>
        <v>0</v>
      </c>
      <c r="J235" s="75">
        <v>0</v>
      </c>
      <c r="K235" s="75">
        <v>0</v>
      </c>
      <c r="L235" s="71">
        <f t="shared" si="43"/>
        <v>0</v>
      </c>
      <c r="M235" s="75">
        <v>0</v>
      </c>
      <c r="N235" s="75">
        <v>0</v>
      </c>
      <c r="O235" s="71">
        <f t="shared" si="44"/>
        <v>0</v>
      </c>
      <c r="P235" s="75">
        <v>0</v>
      </c>
      <c r="Q235" s="75">
        <v>0</v>
      </c>
      <c r="R235" s="71">
        <f t="shared" si="45"/>
        <v>0</v>
      </c>
      <c r="S235" s="75">
        <v>0</v>
      </c>
      <c r="T235" s="75">
        <v>0</v>
      </c>
      <c r="U235" s="71">
        <f t="shared" si="46"/>
        <v>0</v>
      </c>
      <c r="V235" s="75">
        <v>0</v>
      </c>
      <c r="W235" s="75">
        <v>0</v>
      </c>
      <c r="X235" s="71">
        <f t="shared" si="47"/>
        <v>0</v>
      </c>
      <c r="Y235" s="75">
        <v>0</v>
      </c>
      <c r="Z235" s="75">
        <v>0</v>
      </c>
      <c r="AA235" s="71">
        <f t="shared" si="48"/>
        <v>0</v>
      </c>
      <c r="AB235" s="75">
        <v>0</v>
      </c>
      <c r="AC235" s="75">
        <v>0</v>
      </c>
      <c r="AD235" s="71">
        <f t="shared" si="49"/>
        <v>0</v>
      </c>
      <c r="AE235" s="72">
        <v>0</v>
      </c>
      <c r="AF235" s="72">
        <v>0</v>
      </c>
      <c r="AG235" s="71">
        <f t="shared" si="50"/>
        <v>0</v>
      </c>
      <c r="AH235" s="72">
        <v>94392425.805999994</v>
      </c>
      <c r="AI235" s="72">
        <v>94392425.805999994</v>
      </c>
      <c r="AJ235" s="71">
        <f t="shared" si="51"/>
        <v>0</v>
      </c>
      <c r="AK235" s="72">
        <v>79526068.768999994</v>
      </c>
      <c r="AL235" s="72">
        <v>-14866357.037</v>
      </c>
      <c r="AM235" s="71">
        <f t="shared" si="52"/>
        <v>-15.749523237758586</v>
      </c>
      <c r="AN235" s="72">
        <v>79357153.186000004</v>
      </c>
      <c r="AO235" s="72">
        <v>-168915.58299998939</v>
      </c>
      <c r="AP235" s="71">
        <f t="shared" si="53"/>
        <v>-0.21240278265311946</v>
      </c>
      <c r="AQ235" s="72">
        <v>68445626.782000005</v>
      </c>
      <c r="AR235" s="72">
        <f t="shared" si="54"/>
        <v>-10911526.403999999</v>
      </c>
      <c r="AS235" s="71">
        <f t="shared" si="55"/>
        <v>-13.749896469225895</v>
      </c>
    </row>
    <row r="236" spans="1:45" s="50" customFormat="1" ht="45" x14ac:dyDescent="0.25">
      <c r="A236" s="47" t="s">
        <v>354</v>
      </c>
      <c r="B236" s="74" t="s">
        <v>52</v>
      </c>
      <c r="C236" s="75">
        <v>41015118</v>
      </c>
      <c r="D236" s="75">
        <v>61954068</v>
      </c>
      <c r="E236" s="49">
        <v>20938950</v>
      </c>
      <c r="F236" s="72">
        <v>51.051785344126031</v>
      </c>
      <c r="G236" s="75">
        <v>44190434</v>
      </c>
      <c r="H236" s="75">
        <v>-17763634</v>
      </c>
      <c r="I236" s="71">
        <f t="shared" si="42"/>
        <v>-28.672264103787342</v>
      </c>
      <c r="J236" s="75">
        <v>38687965</v>
      </c>
      <c r="K236" s="75">
        <v>-5502469</v>
      </c>
      <c r="L236" s="71">
        <f t="shared" si="43"/>
        <v>-12.451719754551403</v>
      </c>
      <c r="M236" s="75">
        <v>61392511</v>
      </c>
      <c r="N236" s="75">
        <v>22704546</v>
      </c>
      <c r="O236" s="71">
        <f t="shared" si="44"/>
        <v>58.686327905848756</v>
      </c>
      <c r="P236" s="75">
        <v>102066641</v>
      </c>
      <c r="Q236" s="75">
        <v>40674130</v>
      </c>
      <c r="R236" s="71">
        <f t="shared" si="45"/>
        <v>66.252592274650567</v>
      </c>
      <c r="S236" s="75">
        <v>79501835</v>
      </c>
      <c r="T236" s="75">
        <v>-22564806</v>
      </c>
      <c r="U236" s="71">
        <f t="shared" si="46"/>
        <v>-22.107914769135981</v>
      </c>
      <c r="V236" s="75">
        <v>80237068</v>
      </c>
      <c r="W236" s="75">
        <v>735233</v>
      </c>
      <c r="X236" s="71">
        <f t="shared" si="47"/>
        <v>0.92480003763435148</v>
      </c>
      <c r="Y236" s="75">
        <v>73994995</v>
      </c>
      <c r="Z236" s="75">
        <v>-6242073</v>
      </c>
      <c r="AA236" s="71">
        <f t="shared" si="48"/>
        <v>-7.7795377567884207</v>
      </c>
      <c r="AB236" s="75">
        <v>109076300</v>
      </c>
      <c r="AC236" s="75">
        <v>35081305</v>
      </c>
      <c r="AD236" s="71">
        <f t="shared" si="49"/>
        <v>47.410375526074432</v>
      </c>
      <c r="AE236" s="72">
        <v>52548762.527000003</v>
      </c>
      <c r="AF236" s="72">
        <v>-56527537.472999997</v>
      </c>
      <c r="AG236" s="71">
        <f t="shared" si="50"/>
        <v>-51.823849427419155</v>
      </c>
      <c r="AH236" s="72">
        <v>0</v>
      </c>
      <c r="AI236" s="72">
        <v>-52548762.527000003</v>
      </c>
      <c r="AJ236" s="71">
        <f t="shared" si="51"/>
        <v>-100</v>
      </c>
      <c r="AK236" s="72">
        <v>0</v>
      </c>
      <c r="AL236" s="72">
        <v>0</v>
      </c>
      <c r="AM236" s="71">
        <f t="shared" si="52"/>
        <v>0</v>
      </c>
      <c r="AN236" s="51">
        <v>0</v>
      </c>
      <c r="AO236" s="72">
        <v>0</v>
      </c>
      <c r="AP236" s="71">
        <f t="shared" si="53"/>
        <v>0</v>
      </c>
      <c r="AQ236" s="51">
        <v>0</v>
      </c>
      <c r="AR236" s="72">
        <f t="shared" si="54"/>
        <v>0</v>
      </c>
      <c r="AS236" s="71">
        <f t="shared" si="55"/>
        <v>0</v>
      </c>
    </row>
    <row r="237" spans="1:45" s="50" customFormat="1" x14ac:dyDescent="0.25">
      <c r="A237" s="47" t="s">
        <v>355</v>
      </c>
      <c r="B237" s="74" t="s">
        <v>51</v>
      </c>
      <c r="C237" s="75">
        <v>290788595</v>
      </c>
      <c r="D237" s="75">
        <v>378353817</v>
      </c>
      <c r="E237" s="49">
        <v>87565222</v>
      </c>
      <c r="F237" s="72">
        <v>30.113018015716879</v>
      </c>
      <c r="G237" s="75">
        <v>406556829</v>
      </c>
      <c r="H237" s="75">
        <v>28203012</v>
      </c>
      <c r="I237" s="71">
        <f t="shared" si="42"/>
        <v>7.4541370359691648</v>
      </c>
      <c r="J237" s="75">
        <v>562310119</v>
      </c>
      <c r="K237" s="75">
        <v>155753290</v>
      </c>
      <c r="L237" s="71">
        <f t="shared" si="43"/>
        <v>38.310336683583287</v>
      </c>
      <c r="M237" s="75">
        <v>896730004</v>
      </c>
      <c r="N237" s="75">
        <v>334419885</v>
      </c>
      <c r="O237" s="71">
        <f t="shared" si="44"/>
        <v>59.472499907119754</v>
      </c>
      <c r="P237" s="75">
        <v>1248048569</v>
      </c>
      <c r="Q237" s="75">
        <v>351318565</v>
      </c>
      <c r="R237" s="71">
        <f t="shared" si="45"/>
        <v>39.177741731947222</v>
      </c>
      <c r="S237" s="75">
        <v>694981870</v>
      </c>
      <c r="T237" s="75">
        <v>-553066699</v>
      </c>
      <c r="U237" s="71">
        <f t="shared" si="46"/>
        <v>-44.314517298244667</v>
      </c>
      <c r="V237" s="75">
        <v>782053678</v>
      </c>
      <c r="W237" s="75">
        <v>87071808</v>
      </c>
      <c r="X237" s="71">
        <f t="shared" si="47"/>
        <v>12.528644524208953</v>
      </c>
      <c r="Y237" s="75">
        <v>931565380</v>
      </c>
      <c r="Z237" s="75">
        <v>149511702</v>
      </c>
      <c r="AA237" s="71">
        <f t="shared" si="48"/>
        <v>19.117831193167792</v>
      </c>
      <c r="AB237" s="75">
        <v>132187136</v>
      </c>
      <c r="AC237" s="75">
        <v>-799378244</v>
      </c>
      <c r="AD237" s="71">
        <f t="shared" si="49"/>
        <v>-85.810213771576613</v>
      </c>
      <c r="AE237" s="72">
        <v>244355564.16962001</v>
      </c>
      <c r="AF237" s="72">
        <v>112168428.16962001</v>
      </c>
      <c r="AG237" s="71">
        <f t="shared" si="50"/>
        <v>84.855782161450264</v>
      </c>
      <c r="AH237" s="72">
        <v>832815330.66999996</v>
      </c>
      <c r="AI237" s="72">
        <v>588459766.50037992</v>
      </c>
      <c r="AJ237" s="71">
        <f t="shared" si="51"/>
        <v>240.82110366510793</v>
      </c>
      <c r="AK237" s="72">
        <v>901290181.76566005</v>
      </c>
      <c r="AL237" s="72">
        <v>68474851.09566009</v>
      </c>
      <c r="AM237" s="71">
        <f t="shared" si="52"/>
        <v>8.2220930107725181</v>
      </c>
      <c r="AN237" s="72">
        <v>708997201.12331998</v>
      </c>
      <c r="AO237" s="72">
        <v>-192292980.64234006</v>
      </c>
      <c r="AP237" s="71">
        <f t="shared" si="53"/>
        <v>-21.335301829831447</v>
      </c>
      <c r="AQ237" s="72">
        <v>190191713.95355999</v>
      </c>
      <c r="AR237" s="72">
        <f t="shared" si="54"/>
        <v>-518805487.16975999</v>
      </c>
      <c r="AS237" s="71">
        <f t="shared" si="55"/>
        <v>-73.174546577585303</v>
      </c>
    </row>
    <row r="238" spans="1:45" s="50" customFormat="1" ht="30" x14ac:dyDescent="0.25">
      <c r="A238" s="47" t="s">
        <v>356</v>
      </c>
      <c r="B238" s="74" t="s">
        <v>50</v>
      </c>
      <c r="C238" s="75">
        <v>236726205</v>
      </c>
      <c r="D238" s="75">
        <v>228676454</v>
      </c>
      <c r="E238" s="49">
        <v>-8049751</v>
      </c>
      <c r="F238" s="72">
        <v>-3.4004477873499472</v>
      </c>
      <c r="G238" s="75">
        <v>368295438</v>
      </c>
      <c r="H238" s="75">
        <v>139618984</v>
      </c>
      <c r="I238" s="71">
        <f t="shared" si="42"/>
        <v>61.055251451467761</v>
      </c>
      <c r="J238" s="75">
        <v>382195620</v>
      </c>
      <c r="K238" s="75">
        <v>13900182</v>
      </c>
      <c r="L238" s="71">
        <f t="shared" si="43"/>
        <v>3.7741933691831395</v>
      </c>
      <c r="M238" s="75">
        <v>520249594</v>
      </c>
      <c r="N238" s="75">
        <v>138053974</v>
      </c>
      <c r="O238" s="71">
        <f t="shared" si="44"/>
        <v>36.121286266964546</v>
      </c>
      <c r="P238" s="75">
        <v>579960222</v>
      </c>
      <c r="Q238" s="75">
        <v>59710628</v>
      </c>
      <c r="R238" s="71">
        <f t="shared" si="45"/>
        <v>11.477304103383885</v>
      </c>
      <c r="S238" s="75">
        <v>669865617</v>
      </c>
      <c r="T238" s="75">
        <v>89905395</v>
      </c>
      <c r="U238" s="71">
        <f t="shared" si="46"/>
        <v>15.501993341881299</v>
      </c>
      <c r="V238" s="75">
        <v>626720459</v>
      </c>
      <c r="W238" s="75">
        <v>-43145158</v>
      </c>
      <c r="X238" s="71">
        <f t="shared" si="47"/>
        <v>-6.4408676762999164</v>
      </c>
      <c r="Y238" s="75">
        <v>626478352</v>
      </c>
      <c r="Z238" s="75">
        <v>-242107</v>
      </c>
      <c r="AA238" s="71">
        <f t="shared" si="48"/>
        <v>-3.8630779723755594E-2</v>
      </c>
      <c r="AB238" s="75">
        <v>658497297</v>
      </c>
      <c r="AC238" s="75">
        <v>32018945</v>
      </c>
      <c r="AD238" s="71">
        <f t="shared" si="49"/>
        <v>5.1109419659563917</v>
      </c>
      <c r="AE238" s="72">
        <v>703249376.19006002</v>
      </c>
      <c r="AF238" s="72">
        <v>44752079.190060019</v>
      </c>
      <c r="AG238" s="71">
        <f t="shared" si="50"/>
        <v>6.7960915548086174</v>
      </c>
      <c r="AH238" s="72">
        <v>626886111.89668989</v>
      </c>
      <c r="AI238" s="72">
        <v>-76363264.293370128</v>
      </c>
      <c r="AJ238" s="71">
        <f t="shared" si="51"/>
        <v>-10.858632354155436</v>
      </c>
      <c r="AK238" s="72">
        <v>1125495816.3433602</v>
      </c>
      <c r="AL238" s="72">
        <v>498609704.44667029</v>
      </c>
      <c r="AM238" s="71">
        <f t="shared" si="52"/>
        <v>79.537526032932846</v>
      </c>
      <c r="AN238" s="72">
        <v>873869801.16609001</v>
      </c>
      <c r="AO238" s="72">
        <v>-251626015.17727017</v>
      </c>
      <c r="AP238" s="71">
        <f t="shared" si="53"/>
        <v>-22.356903644011901</v>
      </c>
      <c r="AQ238" s="72">
        <v>1206068402.0170901</v>
      </c>
      <c r="AR238" s="72">
        <f t="shared" si="54"/>
        <v>332198600.85100007</v>
      </c>
      <c r="AS238" s="71">
        <f t="shared" si="55"/>
        <v>38.014656234568925</v>
      </c>
    </row>
    <row r="239" spans="1:45" s="50" customFormat="1" ht="30" x14ac:dyDescent="0.25">
      <c r="A239" s="47" t="s">
        <v>357</v>
      </c>
      <c r="B239" s="74" t="s">
        <v>49</v>
      </c>
      <c r="C239" s="75">
        <v>41316372</v>
      </c>
      <c r="D239" s="75">
        <v>29841501</v>
      </c>
      <c r="E239" s="49">
        <v>-11474871</v>
      </c>
      <c r="F239" s="72">
        <v>-27.773181536849361</v>
      </c>
      <c r="G239" s="75">
        <v>46855200</v>
      </c>
      <c r="H239" s="75">
        <v>17013699</v>
      </c>
      <c r="I239" s="71">
        <f t="shared" si="42"/>
        <v>57.013549687061648</v>
      </c>
      <c r="J239" s="75">
        <v>66452891</v>
      </c>
      <c r="K239" s="75">
        <v>19597691</v>
      </c>
      <c r="L239" s="71">
        <f t="shared" si="43"/>
        <v>41.826074800662468</v>
      </c>
      <c r="M239" s="75">
        <v>98962683</v>
      </c>
      <c r="N239" s="75">
        <v>32509792</v>
      </c>
      <c r="O239" s="71">
        <f t="shared" si="44"/>
        <v>48.921561591654452</v>
      </c>
      <c r="P239" s="75">
        <v>92762333</v>
      </c>
      <c r="Q239" s="75">
        <v>-6200350</v>
      </c>
      <c r="R239" s="71">
        <f t="shared" si="45"/>
        <v>-6.2653414519895341</v>
      </c>
      <c r="S239" s="75">
        <v>113315477</v>
      </c>
      <c r="T239" s="75">
        <v>20553144</v>
      </c>
      <c r="U239" s="71">
        <f t="shared" si="46"/>
        <v>22.156777794711136</v>
      </c>
      <c r="V239" s="75">
        <v>212070890</v>
      </c>
      <c r="W239" s="75">
        <v>98755413</v>
      </c>
      <c r="X239" s="71">
        <f t="shared" si="47"/>
        <v>87.150860248331313</v>
      </c>
      <c r="Y239" s="75">
        <v>605486068</v>
      </c>
      <c r="Z239" s="75">
        <v>393415178</v>
      </c>
      <c r="AA239" s="71">
        <f t="shared" si="48"/>
        <v>185.51116468648763</v>
      </c>
      <c r="AB239" s="75">
        <v>307029513</v>
      </c>
      <c r="AC239" s="75">
        <v>-298456555</v>
      </c>
      <c r="AD239" s="71">
        <f t="shared" si="49"/>
        <v>-49.292059846371231</v>
      </c>
      <c r="AE239" s="72">
        <v>131734504.25802</v>
      </c>
      <c r="AF239" s="72">
        <v>-175295008.74198002</v>
      </c>
      <c r="AG239" s="71">
        <f t="shared" si="50"/>
        <v>-57.093862746015567</v>
      </c>
      <c r="AH239" s="72">
        <v>214992851.48754001</v>
      </c>
      <c r="AI239" s="72">
        <v>83258347.229520008</v>
      </c>
      <c r="AJ239" s="71">
        <f t="shared" si="51"/>
        <v>63.201624888227592</v>
      </c>
      <c r="AK239" s="72">
        <v>478686256.38922</v>
      </c>
      <c r="AL239" s="72">
        <v>263693404.90167999</v>
      </c>
      <c r="AM239" s="71">
        <f t="shared" si="52"/>
        <v>122.65217335236025</v>
      </c>
      <c r="AN239" s="72">
        <v>316007182.10196996</v>
      </c>
      <c r="AO239" s="72">
        <v>-162679074.28725004</v>
      </c>
      <c r="AP239" s="71">
        <f t="shared" si="53"/>
        <v>-33.984488193656354</v>
      </c>
      <c r="AQ239" s="72">
        <v>419875136.61491996</v>
      </c>
      <c r="AR239" s="72">
        <f t="shared" si="54"/>
        <v>103867954.51295</v>
      </c>
      <c r="AS239" s="71">
        <f t="shared" si="55"/>
        <v>32.868858809491755</v>
      </c>
    </row>
    <row r="240" spans="1:45" s="50" customFormat="1" x14ac:dyDescent="0.25">
      <c r="A240" s="47" t="s">
        <v>358</v>
      </c>
      <c r="B240" s="74" t="s">
        <v>48</v>
      </c>
      <c r="C240" s="75">
        <v>115985158</v>
      </c>
      <c r="D240" s="75">
        <v>42230202</v>
      </c>
      <c r="E240" s="49">
        <v>-73754956</v>
      </c>
      <c r="F240" s="72">
        <v>-63.589994850892907</v>
      </c>
      <c r="G240" s="75">
        <v>43830503</v>
      </c>
      <c r="H240" s="75">
        <v>1600301</v>
      </c>
      <c r="I240" s="71">
        <f t="shared" si="42"/>
        <v>3.7894703889884305</v>
      </c>
      <c r="J240" s="75">
        <v>55161955</v>
      </c>
      <c r="K240" s="75">
        <v>11331452</v>
      </c>
      <c r="L240" s="71">
        <f t="shared" si="43"/>
        <v>25.852890622770175</v>
      </c>
      <c r="M240" s="75">
        <v>47935520</v>
      </c>
      <c r="N240" s="75">
        <v>-7226435</v>
      </c>
      <c r="O240" s="71">
        <f t="shared" si="44"/>
        <v>-13.100396822411389</v>
      </c>
      <c r="P240" s="75">
        <v>50489031</v>
      </c>
      <c r="Q240" s="75">
        <v>2553511</v>
      </c>
      <c r="R240" s="71">
        <f t="shared" si="45"/>
        <v>5.3269704803452642</v>
      </c>
      <c r="S240" s="75">
        <v>195382678</v>
      </c>
      <c r="T240" s="75">
        <v>144893647</v>
      </c>
      <c r="U240" s="71">
        <f t="shared" si="46"/>
        <v>286.98044729755259</v>
      </c>
      <c r="V240" s="75">
        <v>116903505</v>
      </c>
      <c r="W240" s="75">
        <v>-78479173</v>
      </c>
      <c r="X240" s="71">
        <f t="shared" si="47"/>
        <v>-40.166904151042502</v>
      </c>
      <c r="Y240" s="75">
        <v>108211687</v>
      </c>
      <c r="Z240" s="75">
        <v>-8691818</v>
      </c>
      <c r="AA240" s="71">
        <f t="shared" si="48"/>
        <v>-7.4350362720091239</v>
      </c>
      <c r="AB240" s="75">
        <v>93208768</v>
      </c>
      <c r="AC240" s="75">
        <v>-15002919</v>
      </c>
      <c r="AD240" s="71">
        <f t="shared" si="49"/>
        <v>-13.864416511684178</v>
      </c>
      <c r="AE240" s="72">
        <v>78847486.559330001</v>
      </c>
      <c r="AF240" s="72">
        <v>-14361281.440669999</v>
      </c>
      <c r="AG240" s="71">
        <f t="shared" si="50"/>
        <v>-15.407650748768612</v>
      </c>
      <c r="AH240" s="72">
        <v>243711618.13935998</v>
      </c>
      <c r="AI240" s="72">
        <v>164864131.58002996</v>
      </c>
      <c r="AJ240" s="71">
        <f t="shared" si="51"/>
        <v>209.09243753252099</v>
      </c>
      <c r="AK240" s="72">
        <v>119967763.41402</v>
      </c>
      <c r="AL240" s="72">
        <v>-123743854.72533998</v>
      </c>
      <c r="AM240" s="71">
        <f t="shared" si="52"/>
        <v>-50.774704821245066</v>
      </c>
      <c r="AN240" s="72">
        <v>88897144.686440006</v>
      </c>
      <c r="AO240" s="72">
        <v>-31070618.727579996</v>
      </c>
      <c r="AP240" s="71">
        <f t="shared" si="53"/>
        <v>-25.899139771700487</v>
      </c>
      <c r="AQ240" s="72">
        <v>129675602.49272001</v>
      </c>
      <c r="AR240" s="72">
        <f t="shared" si="54"/>
        <v>40778457.806280002</v>
      </c>
      <c r="AS240" s="71">
        <f t="shared" si="55"/>
        <v>45.871504591193215</v>
      </c>
    </row>
    <row r="241" spans="1:45" s="50" customFormat="1" x14ac:dyDescent="0.25">
      <c r="A241" s="47" t="s">
        <v>359</v>
      </c>
      <c r="B241" s="74" t="s">
        <v>47</v>
      </c>
      <c r="C241" s="75">
        <v>1053745189</v>
      </c>
      <c r="D241" s="75">
        <v>1338706259</v>
      </c>
      <c r="E241" s="49">
        <v>284961070</v>
      </c>
      <c r="F241" s="72">
        <v>27.042692386612643</v>
      </c>
      <c r="G241" s="75">
        <v>1006450397</v>
      </c>
      <c r="H241" s="75">
        <v>-332255862</v>
      </c>
      <c r="I241" s="71">
        <f t="shared" si="42"/>
        <v>-24.819175959346882</v>
      </c>
      <c r="J241" s="75">
        <v>1022340296</v>
      </c>
      <c r="K241" s="75">
        <v>15889899</v>
      </c>
      <c r="L241" s="71">
        <f t="shared" si="43"/>
        <v>1.5788059746773591</v>
      </c>
      <c r="M241" s="75">
        <v>981940102</v>
      </c>
      <c r="N241" s="75">
        <v>-40400194</v>
      </c>
      <c r="O241" s="71">
        <f t="shared" si="44"/>
        <v>-3.9517364382553892</v>
      </c>
      <c r="P241" s="75">
        <v>1186972240</v>
      </c>
      <c r="Q241" s="75">
        <v>205032138</v>
      </c>
      <c r="R241" s="71">
        <f t="shared" si="45"/>
        <v>20.880310070073907</v>
      </c>
      <c r="S241" s="75">
        <v>1446525954</v>
      </c>
      <c r="T241" s="75">
        <v>259553714</v>
      </c>
      <c r="U241" s="71">
        <f t="shared" si="46"/>
        <v>21.866873146081328</v>
      </c>
      <c r="V241" s="75">
        <v>1754809988</v>
      </c>
      <c r="W241" s="75">
        <v>308284034</v>
      </c>
      <c r="X241" s="71">
        <f t="shared" si="47"/>
        <v>21.312029220597033</v>
      </c>
      <c r="Y241" s="75">
        <v>1247363962</v>
      </c>
      <c r="Z241" s="75">
        <v>-507446026</v>
      </c>
      <c r="AA241" s="71">
        <f t="shared" si="48"/>
        <v>-28.917434335916258</v>
      </c>
      <c r="AB241" s="75">
        <v>1096090496</v>
      </c>
      <c r="AC241" s="75">
        <v>-151273466</v>
      </c>
      <c r="AD241" s="71">
        <f t="shared" si="49"/>
        <v>-12.127452019493248</v>
      </c>
      <c r="AE241" s="72">
        <v>179469877.64776</v>
      </c>
      <c r="AF241" s="72">
        <v>-916620618.35223997</v>
      </c>
      <c r="AG241" s="71">
        <f t="shared" si="50"/>
        <v>-83.626363123966001</v>
      </c>
      <c r="AH241" s="72">
        <v>0</v>
      </c>
      <c r="AI241" s="72">
        <v>-179469877.64776</v>
      </c>
      <c r="AJ241" s="71">
        <f t="shared" si="51"/>
        <v>-100</v>
      </c>
      <c r="AK241" s="72">
        <v>0</v>
      </c>
      <c r="AL241" s="72">
        <v>0</v>
      </c>
      <c r="AM241" s="71">
        <f t="shared" si="52"/>
        <v>0</v>
      </c>
      <c r="AN241" s="51">
        <v>0</v>
      </c>
      <c r="AO241" s="72">
        <v>0</v>
      </c>
      <c r="AP241" s="71">
        <f t="shared" si="53"/>
        <v>0</v>
      </c>
      <c r="AQ241" s="51">
        <v>0</v>
      </c>
      <c r="AR241" s="72">
        <f t="shared" si="54"/>
        <v>0</v>
      </c>
      <c r="AS241" s="71">
        <f t="shared" si="55"/>
        <v>0</v>
      </c>
    </row>
    <row r="242" spans="1:45" s="50" customFormat="1" ht="30" x14ac:dyDescent="0.25">
      <c r="A242" s="47" t="s">
        <v>360</v>
      </c>
      <c r="B242" s="74" t="s">
        <v>46</v>
      </c>
      <c r="C242" s="75">
        <v>2784754499</v>
      </c>
      <c r="D242" s="75">
        <v>4449114849</v>
      </c>
      <c r="E242" s="49">
        <v>1664360350</v>
      </c>
      <c r="F242" s="72">
        <v>59.766860978146141</v>
      </c>
      <c r="G242" s="75">
        <v>4223160458</v>
      </c>
      <c r="H242" s="75">
        <v>-225954391</v>
      </c>
      <c r="I242" s="71">
        <f t="shared" si="42"/>
        <v>-5.0786369574340471</v>
      </c>
      <c r="J242" s="75">
        <v>25290353765</v>
      </c>
      <c r="K242" s="75">
        <v>21067193307</v>
      </c>
      <c r="L242" s="71">
        <f t="shared" si="43"/>
        <v>498.84899038330593</v>
      </c>
      <c r="M242" s="75">
        <v>5071672824</v>
      </c>
      <c r="N242" s="75">
        <v>-20218680941</v>
      </c>
      <c r="O242" s="71">
        <f t="shared" si="44"/>
        <v>-79.946216367211036</v>
      </c>
      <c r="P242" s="75">
        <v>9617761760</v>
      </c>
      <c r="Q242" s="75">
        <v>4546088936</v>
      </c>
      <c r="R242" s="71">
        <f t="shared" si="45"/>
        <v>89.63687315331444</v>
      </c>
      <c r="S242" s="75">
        <v>11118053538</v>
      </c>
      <c r="T242" s="75">
        <v>1500291778</v>
      </c>
      <c r="U242" s="71">
        <f t="shared" si="46"/>
        <v>15.599178014989635</v>
      </c>
      <c r="V242" s="75">
        <v>7047192703</v>
      </c>
      <c r="W242" s="75">
        <v>-4070860835</v>
      </c>
      <c r="X242" s="71">
        <f t="shared" si="47"/>
        <v>-36.614869869859405</v>
      </c>
      <c r="Y242" s="75">
        <v>6650801291</v>
      </c>
      <c r="Z242" s="75">
        <v>-396391412</v>
      </c>
      <c r="AA242" s="71">
        <f t="shared" si="48"/>
        <v>-5.6248130100267533</v>
      </c>
      <c r="AB242" s="75">
        <v>7009463495</v>
      </c>
      <c r="AC242" s="75">
        <v>358662204</v>
      </c>
      <c r="AD242" s="71">
        <f t="shared" si="49"/>
        <v>5.3927668006763181</v>
      </c>
      <c r="AE242" s="72">
        <v>7102586097.2044296</v>
      </c>
      <c r="AF242" s="72">
        <v>93122602.204429626</v>
      </c>
      <c r="AG242" s="71">
        <f t="shared" si="50"/>
        <v>1.3285268162228958</v>
      </c>
      <c r="AH242" s="72">
        <v>0</v>
      </c>
      <c r="AI242" s="72">
        <v>-7102586097.2044296</v>
      </c>
      <c r="AJ242" s="71">
        <f t="shared" si="51"/>
        <v>-100</v>
      </c>
      <c r="AK242" s="72">
        <v>0</v>
      </c>
      <c r="AL242" s="72">
        <v>0</v>
      </c>
      <c r="AM242" s="71">
        <f t="shared" si="52"/>
        <v>0</v>
      </c>
      <c r="AN242" s="51">
        <v>0</v>
      </c>
      <c r="AO242" s="72">
        <v>0</v>
      </c>
      <c r="AP242" s="71">
        <f t="shared" si="53"/>
        <v>0</v>
      </c>
      <c r="AQ242" s="51">
        <v>0</v>
      </c>
      <c r="AR242" s="72">
        <f t="shared" si="54"/>
        <v>0</v>
      </c>
      <c r="AS242" s="71">
        <f t="shared" si="55"/>
        <v>0</v>
      </c>
    </row>
    <row r="243" spans="1:45" s="50" customFormat="1" x14ac:dyDescent="0.25">
      <c r="A243" s="47" t="s">
        <v>361</v>
      </c>
      <c r="B243" s="74" t="s">
        <v>45</v>
      </c>
      <c r="C243" s="75">
        <v>512536229</v>
      </c>
      <c r="D243" s="75">
        <v>453802596</v>
      </c>
      <c r="E243" s="49">
        <v>-58733633</v>
      </c>
      <c r="F243" s="72">
        <v>-11.459410999022277</v>
      </c>
      <c r="G243" s="75">
        <v>380606199</v>
      </c>
      <c r="H243" s="75">
        <v>-73196397</v>
      </c>
      <c r="I243" s="71">
        <f t="shared" si="42"/>
        <v>-16.129567711860336</v>
      </c>
      <c r="J243" s="75">
        <v>299555634</v>
      </c>
      <c r="K243" s="75">
        <v>-81050565</v>
      </c>
      <c r="L243" s="71">
        <f t="shared" si="43"/>
        <v>-21.295124780666015</v>
      </c>
      <c r="M243" s="75">
        <v>619977564</v>
      </c>
      <c r="N243" s="75">
        <v>320421930</v>
      </c>
      <c r="O243" s="71">
        <f t="shared" si="44"/>
        <v>106.96574980793049</v>
      </c>
      <c r="P243" s="75">
        <v>389063972</v>
      </c>
      <c r="Q243" s="75">
        <v>-230913592</v>
      </c>
      <c r="R243" s="71">
        <f t="shared" si="45"/>
        <v>-37.245475547563522</v>
      </c>
      <c r="S243" s="75">
        <v>808528450</v>
      </c>
      <c r="T243" s="75">
        <v>419464478</v>
      </c>
      <c r="U243" s="71">
        <f t="shared" si="46"/>
        <v>107.8137551117172</v>
      </c>
      <c r="V243" s="75">
        <v>516441624</v>
      </c>
      <c r="W243" s="75">
        <v>-292086826</v>
      </c>
      <c r="X243" s="71">
        <f t="shared" si="47"/>
        <v>-36.125732619550988</v>
      </c>
      <c r="Y243" s="75">
        <v>1033075337</v>
      </c>
      <c r="Z243" s="75">
        <v>516633713</v>
      </c>
      <c r="AA243" s="71">
        <f t="shared" si="48"/>
        <v>100.03719471689989</v>
      </c>
      <c r="AB243" s="75">
        <v>489440581</v>
      </c>
      <c r="AC243" s="75">
        <v>-543634756</v>
      </c>
      <c r="AD243" s="71">
        <f t="shared" si="49"/>
        <v>-52.622953673319572</v>
      </c>
      <c r="AE243" s="72">
        <v>492401688.01584005</v>
      </c>
      <c r="AF243" s="72">
        <v>2961107.0158400536</v>
      </c>
      <c r="AG243" s="71">
        <f t="shared" si="50"/>
        <v>0.6049982634848281</v>
      </c>
      <c r="AH243" s="72">
        <v>0</v>
      </c>
      <c r="AI243" s="72">
        <v>-492401688.01584005</v>
      </c>
      <c r="AJ243" s="71">
        <f t="shared" si="51"/>
        <v>-100</v>
      </c>
      <c r="AK243" s="72">
        <v>0</v>
      </c>
      <c r="AL243" s="72">
        <v>0</v>
      </c>
      <c r="AM243" s="71">
        <f t="shared" si="52"/>
        <v>0</v>
      </c>
      <c r="AN243" s="51">
        <v>0</v>
      </c>
      <c r="AO243" s="72">
        <v>0</v>
      </c>
      <c r="AP243" s="71">
        <f t="shared" si="53"/>
        <v>0</v>
      </c>
      <c r="AQ243" s="51">
        <v>0</v>
      </c>
      <c r="AR243" s="72">
        <f t="shared" si="54"/>
        <v>0</v>
      </c>
      <c r="AS243" s="71">
        <f t="shared" si="55"/>
        <v>0</v>
      </c>
    </row>
    <row r="244" spans="1:45" s="50" customFormat="1" ht="45" x14ac:dyDescent="0.25">
      <c r="A244" s="47" t="s">
        <v>423</v>
      </c>
      <c r="B244" s="74" t="s">
        <v>44</v>
      </c>
      <c r="C244" s="75">
        <v>372912031</v>
      </c>
      <c r="D244" s="75">
        <v>430974052</v>
      </c>
      <c r="E244" s="49">
        <v>58062021</v>
      </c>
      <c r="F244" s="72">
        <v>15.569897502180616</v>
      </c>
      <c r="G244" s="75">
        <v>546705987</v>
      </c>
      <c r="H244" s="75">
        <v>115731935</v>
      </c>
      <c r="I244" s="71">
        <f t="shared" si="42"/>
        <v>26.853573773856809</v>
      </c>
      <c r="J244" s="75">
        <v>577840639</v>
      </c>
      <c r="K244" s="75">
        <v>31134652</v>
      </c>
      <c r="L244" s="71">
        <f t="shared" si="43"/>
        <v>5.6949535473076862</v>
      </c>
      <c r="M244" s="75">
        <v>649289452</v>
      </c>
      <c r="N244" s="75">
        <v>71448813</v>
      </c>
      <c r="O244" s="71">
        <f t="shared" si="44"/>
        <v>12.364795443194849</v>
      </c>
      <c r="P244" s="75">
        <v>911195777</v>
      </c>
      <c r="Q244" s="75">
        <v>261906325</v>
      </c>
      <c r="R244" s="71">
        <f t="shared" si="45"/>
        <v>40.337375602399284</v>
      </c>
      <c r="S244" s="75">
        <v>637983572</v>
      </c>
      <c r="T244" s="75">
        <v>-273212205</v>
      </c>
      <c r="U244" s="71">
        <f t="shared" si="46"/>
        <v>-29.983919141890404</v>
      </c>
      <c r="V244" s="75">
        <v>0</v>
      </c>
      <c r="W244" s="75">
        <v>-637983572</v>
      </c>
      <c r="X244" s="71">
        <f t="shared" si="47"/>
        <v>-100</v>
      </c>
      <c r="Y244" s="75">
        <v>0</v>
      </c>
      <c r="Z244" s="75">
        <v>0</v>
      </c>
      <c r="AA244" s="71">
        <f t="shared" si="48"/>
        <v>0</v>
      </c>
      <c r="AB244" s="75">
        <v>0</v>
      </c>
      <c r="AC244" s="75">
        <v>0</v>
      </c>
      <c r="AD244" s="71">
        <f t="shared" si="49"/>
        <v>0</v>
      </c>
      <c r="AE244" s="72">
        <v>0</v>
      </c>
      <c r="AF244" s="72">
        <v>0</v>
      </c>
      <c r="AG244" s="71">
        <f t="shared" si="50"/>
        <v>0</v>
      </c>
      <c r="AH244" s="72">
        <v>0</v>
      </c>
      <c r="AI244" s="72">
        <v>0</v>
      </c>
      <c r="AJ244" s="71">
        <f t="shared" si="51"/>
        <v>0</v>
      </c>
      <c r="AK244" s="72">
        <v>0</v>
      </c>
      <c r="AL244" s="72">
        <v>0</v>
      </c>
      <c r="AM244" s="71">
        <f t="shared" si="52"/>
        <v>0</v>
      </c>
      <c r="AN244" s="51">
        <v>0</v>
      </c>
      <c r="AO244" s="72">
        <v>0</v>
      </c>
      <c r="AP244" s="71">
        <f t="shared" si="53"/>
        <v>0</v>
      </c>
      <c r="AQ244" s="51">
        <v>0</v>
      </c>
      <c r="AR244" s="72">
        <f t="shared" si="54"/>
        <v>0</v>
      </c>
      <c r="AS244" s="71">
        <f t="shared" si="55"/>
        <v>0</v>
      </c>
    </row>
    <row r="245" spans="1:45" s="50" customFormat="1" x14ac:dyDescent="0.25">
      <c r="A245" s="47" t="s">
        <v>362</v>
      </c>
      <c r="B245" s="74" t="s">
        <v>43</v>
      </c>
      <c r="C245" s="75">
        <v>783356261</v>
      </c>
      <c r="D245" s="75">
        <v>1023996583</v>
      </c>
      <c r="E245" s="49">
        <v>240640322</v>
      </c>
      <c r="F245" s="72">
        <v>30.719141976705284</v>
      </c>
      <c r="G245" s="75">
        <v>1148632162</v>
      </c>
      <c r="H245" s="75">
        <v>124635579</v>
      </c>
      <c r="I245" s="71">
        <f t="shared" si="42"/>
        <v>12.17148387691446</v>
      </c>
      <c r="J245" s="75">
        <v>1236392542</v>
      </c>
      <c r="K245" s="75">
        <v>87760380</v>
      </c>
      <c r="L245" s="71">
        <f t="shared" si="43"/>
        <v>7.6404250989447737</v>
      </c>
      <c r="M245" s="75">
        <v>1105161002</v>
      </c>
      <c r="N245" s="75">
        <v>-131231540</v>
      </c>
      <c r="O245" s="71">
        <f t="shared" si="44"/>
        <v>-10.614067583076704</v>
      </c>
      <c r="P245" s="75">
        <v>1260242819</v>
      </c>
      <c r="Q245" s="75">
        <v>155081817</v>
      </c>
      <c r="R245" s="71">
        <f t="shared" si="45"/>
        <v>14.032508993653398</v>
      </c>
      <c r="S245" s="75">
        <v>1339969312</v>
      </c>
      <c r="T245" s="75">
        <v>79726493</v>
      </c>
      <c r="U245" s="71">
        <f t="shared" si="46"/>
        <v>6.3262802848789725</v>
      </c>
      <c r="V245" s="75">
        <v>2061788507</v>
      </c>
      <c r="W245" s="75">
        <v>721819195</v>
      </c>
      <c r="X245" s="71">
        <f t="shared" si="47"/>
        <v>53.868337769813046</v>
      </c>
      <c r="Y245" s="75">
        <v>2885083956</v>
      </c>
      <c r="Z245" s="75">
        <v>823295449</v>
      </c>
      <c r="AA245" s="71">
        <f t="shared" si="48"/>
        <v>39.9311299973213</v>
      </c>
      <c r="AB245" s="75">
        <v>3540367381</v>
      </c>
      <c r="AC245" s="75">
        <v>655283425</v>
      </c>
      <c r="AD245" s="71">
        <f t="shared" si="49"/>
        <v>22.712802642613983</v>
      </c>
      <c r="AE245" s="72">
        <v>5379344723.7631598</v>
      </c>
      <c r="AF245" s="72">
        <v>1838977342.7631598</v>
      </c>
      <c r="AG245" s="71">
        <f t="shared" si="50"/>
        <v>51.943121853182603</v>
      </c>
      <c r="AH245" s="72">
        <v>8832010365.7249699</v>
      </c>
      <c r="AI245" s="72">
        <v>3452665641.9618101</v>
      </c>
      <c r="AJ245" s="71">
        <f t="shared" si="51"/>
        <v>64.183758789610962</v>
      </c>
      <c r="AK245" s="72">
        <v>10404834543.015499</v>
      </c>
      <c r="AL245" s="72">
        <v>1572824177.2905293</v>
      </c>
      <c r="AM245" s="71">
        <f t="shared" si="52"/>
        <v>17.808223860269724</v>
      </c>
      <c r="AN245" s="72">
        <v>12871660487.561001</v>
      </c>
      <c r="AO245" s="72">
        <v>2466825944.5455017</v>
      </c>
      <c r="AP245" s="71">
        <f t="shared" si="53"/>
        <v>23.708459123950405</v>
      </c>
      <c r="AQ245" s="72">
        <v>13489798596.635599</v>
      </c>
      <c r="AR245" s="72">
        <f t="shared" si="54"/>
        <v>618138109.07459831</v>
      </c>
      <c r="AS245" s="71">
        <f t="shared" si="55"/>
        <v>4.8023183152784261</v>
      </c>
    </row>
    <row r="246" spans="1:45" s="50" customFormat="1" x14ac:dyDescent="0.25">
      <c r="A246" s="47" t="s">
        <v>424</v>
      </c>
      <c r="B246" s="74" t="s">
        <v>42</v>
      </c>
      <c r="C246" s="75">
        <v>0</v>
      </c>
      <c r="D246" s="75">
        <v>0</v>
      </c>
      <c r="E246" s="49">
        <v>0</v>
      </c>
      <c r="F246" s="72">
        <v>0</v>
      </c>
      <c r="G246" s="75">
        <v>0</v>
      </c>
      <c r="H246" s="75">
        <v>0</v>
      </c>
      <c r="I246" s="71">
        <f t="shared" si="42"/>
        <v>0</v>
      </c>
      <c r="J246" s="75">
        <v>450</v>
      </c>
      <c r="K246" s="75">
        <v>450</v>
      </c>
      <c r="L246" s="71">
        <f t="shared" si="43"/>
        <v>0</v>
      </c>
      <c r="M246" s="75">
        <v>331391</v>
      </c>
      <c r="N246" s="75">
        <v>330941</v>
      </c>
      <c r="O246" s="71">
        <f t="shared" si="44"/>
        <v>73542.444444444453</v>
      </c>
      <c r="P246" s="75">
        <v>0</v>
      </c>
      <c r="Q246" s="75">
        <v>-331391</v>
      </c>
      <c r="R246" s="71">
        <f t="shared" si="45"/>
        <v>-100</v>
      </c>
      <c r="S246" s="75">
        <v>0</v>
      </c>
      <c r="T246" s="75">
        <v>0</v>
      </c>
      <c r="U246" s="71">
        <f t="shared" si="46"/>
        <v>0</v>
      </c>
      <c r="V246" s="75">
        <v>0</v>
      </c>
      <c r="W246" s="75">
        <v>0</v>
      </c>
      <c r="X246" s="71">
        <f t="shared" si="47"/>
        <v>0</v>
      </c>
      <c r="Y246" s="75">
        <v>0</v>
      </c>
      <c r="Z246" s="75">
        <v>0</v>
      </c>
      <c r="AA246" s="71">
        <f t="shared" si="48"/>
        <v>0</v>
      </c>
      <c r="AB246" s="75">
        <v>0</v>
      </c>
      <c r="AC246" s="75">
        <v>0</v>
      </c>
      <c r="AD246" s="71">
        <f t="shared" si="49"/>
        <v>0</v>
      </c>
      <c r="AE246" s="72">
        <v>0</v>
      </c>
      <c r="AF246" s="72">
        <v>0</v>
      </c>
      <c r="AG246" s="71">
        <f t="shared" si="50"/>
        <v>0</v>
      </c>
      <c r="AH246" s="72">
        <v>0</v>
      </c>
      <c r="AI246" s="72">
        <v>0</v>
      </c>
      <c r="AJ246" s="71">
        <f t="shared" si="51"/>
        <v>0</v>
      </c>
      <c r="AK246" s="72">
        <v>0</v>
      </c>
      <c r="AL246" s="72">
        <v>0</v>
      </c>
      <c r="AM246" s="71">
        <f t="shared" si="52"/>
        <v>0</v>
      </c>
      <c r="AN246" s="72">
        <v>0</v>
      </c>
      <c r="AO246" s="72">
        <v>0</v>
      </c>
      <c r="AP246" s="71">
        <f t="shared" si="53"/>
        <v>0</v>
      </c>
      <c r="AQ246" s="72">
        <v>0</v>
      </c>
      <c r="AR246" s="72">
        <f t="shared" si="54"/>
        <v>0</v>
      </c>
      <c r="AS246" s="71">
        <f t="shared" si="55"/>
        <v>0</v>
      </c>
    </row>
    <row r="247" spans="1:45" s="50" customFormat="1" ht="60" x14ac:dyDescent="0.25">
      <c r="A247" s="47" t="s">
        <v>425</v>
      </c>
      <c r="B247" s="74" t="s">
        <v>209</v>
      </c>
      <c r="C247" s="75">
        <v>0</v>
      </c>
      <c r="D247" s="75">
        <v>0</v>
      </c>
      <c r="E247" s="49">
        <v>0</v>
      </c>
      <c r="F247" s="72">
        <v>0</v>
      </c>
      <c r="G247" s="75">
        <v>0</v>
      </c>
      <c r="H247" s="75">
        <v>0</v>
      </c>
      <c r="I247" s="71">
        <f t="shared" si="42"/>
        <v>0</v>
      </c>
      <c r="J247" s="75">
        <v>0</v>
      </c>
      <c r="K247" s="75">
        <v>0</v>
      </c>
      <c r="L247" s="71">
        <f t="shared" si="43"/>
        <v>0</v>
      </c>
      <c r="M247" s="75">
        <v>0</v>
      </c>
      <c r="N247" s="75">
        <v>0</v>
      </c>
      <c r="O247" s="71">
        <f t="shared" si="44"/>
        <v>0</v>
      </c>
      <c r="P247" s="75">
        <v>0</v>
      </c>
      <c r="Q247" s="75">
        <v>0</v>
      </c>
      <c r="R247" s="71">
        <f t="shared" si="45"/>
        <v>0</v>
      </c>
      <c r="S247" s="75">
        <v>0</v>
      </c>
      <c r="T247" s="75">
        <v>0</v>
      </c>
      <c r="U247" s="71">
        <f t="shared" si="46"/>
        <v>0</v>
      </c>
      <c r="V247" s="75">
        <v>0</v>
      </c>
      <c r="W247" s="75">
        <v>0</v>
      </c>
      <c r="X247" s="71">
        <f t="shared" si="47"/>
        <v>0</v>
      </c>
      <c r="Y247" s="75">
        <v>0</v>
      </c>
      <c r="Z247" s="75">
        <v>0</v>
      </c>
      <c r="AA247" s="71">
        <f t="shared" si="48"/>
        <v>0</v>
      </c>
      <c r="AB247" s="75">
        <v>0</v>
      </c>
      <c r="AC247" s="75">
        <v>0</v>
      </c>
      <c r="AD247" s="71">
        <f t="shared" si="49"/>
        <v>0</v>
      </c>
      <c r="AE247" s="72">
        <v>0</v>
      </c>
      <c r="AF247" s="72">
        <v>0</v>
      </c>
      <c r="AG247" s="71">
        <f t="shared" si="50"/>
        <v>0</v>
      </c>
      <c r="AH247" s="72">
        <v>0</v>
      </c>
      <c r="AI247" s="72">
        <v>0</v>
      </c>
      <c r="AJ247" s="71">
        <f t="shared" si="51"/>
        <v>0</v>
      </c>
      <c r="AK247" s="72">
        <v>0</v>
      </c>
      <c r="AL247" s="72">
        <v>0</v>
      </c>
      <c r="AM247" s="71">
        <f t="shared" si="52"/>
        <v>0</v>
      </c>
      <c r="AN247" s="72">
        <v>0</v>
      </c>
      <c r="AO247" s="72">
        <v>0</v>
      </c>
      <c r="AP247" s="71">
        <f t="shared" si="53"/>
        <v>0</v>
      </c>
      <c r="AQ247" s="72">
        <v>0</v>
      </c>
      <c r="AR247" s="72">
        <f t="shared" si="54"/>
        <v>0</v>
      </c>
      <c r="AS247" s="71">
        <f t="shared" si="55"/>
        <v>0</v>
      </c>
    </row>
    <row r="248" spans="1:45" s="50" customFormat="1" ht="45" x14ac:dyDescent="0.25">
      <c r="A248" s="47" t="s">
        <v>363</v>
      </c>
      <c r="B248" s="74" t="s">
        <v>197</v>
      </c>
      <c r="C248" s="75">
        <v>1065531379.9999999</v>
      </c>
      <c r="D248" s="75">
        <v>1200723968</v>
      </c>
      <c r="E248" s="49">
        <v>135192588.00000012</v>
      </c>
      <c r="F248" s="72">
        <v>12.687809156779609</v>
      </c>
      <c r="G248" s="75">
        <v>1544150859</v>
      </c>
      <c r="H248" s="75">
        <v>343426891</v>
      </c>
      <c r="I248" s="71">
        <f t="shared" si="42"/>
        <v>28.601652015994404</v>
      </c>
      <c r="J248" s="75">
        <v>1750459892</v>
      </c>
      <c r="K248" s="75">
        <v>206309033</v>
      </c>
      <c r="L248" s="71">
        <f t="shared" si="43"/>
        <v>13.360678576030246</v>
      </c>
      <c r="M248" s="75">
        <v>1955834757</v>
      </c>
      <c r="N248" s="75">
        <v>205374865</v>
      </c>
      <c r="O248" s="71">
        <f t="shared" si="44"/>
        <v>11.732623291662373</v>
      </c>
      <c r="P248" s="75">
        <v>2393599197</v>
      </c>
      <c r="Q248" s="75">
        <v>437764440</v>
      </c>
      <c r="R248" s="71">
        <f t="shared" si="45"/>
        <v>22.382485965812091</v>
      </c>
      <c r="S248" s="75">
        <v>2626230904</v>
      </c>
      <c r="T248" s="75">
        <v>232631707</v>
      </c>
      <c r="U248" s="71">
        <f t="shared" si="46"/>
        <v>9.7189081318028201</v>
      </c>
      <c r="V248" s="75">
        <v>2773715521</v>
      </c>
      <c r="W248" s="75">
        <v>147484617</v>
      </c>
      <c r="X248" s="71">
        <f t="shared" si="47"/>
        <v>5.6158282493503089</v>
      </c>
      <c r="Y248" s="75">
        <v>279087</v>
      </c>
      <c r="Z248" s="75">
        <v>-2773436434</v>
      </c>
      <c r="AA248" s="71">
        <f t="shared" si="48"/>
        <v>-99.989938153430401</v>
      </c>
      <c r="AB248" s="75">
        <v>42261</v>
      </c>
      <c r="AC248" s="75">
        <v>-236826</v>
      </c>
      <c r="AD248" s="71">
        <f t="shared" si="49"/>
        <v>-84.857410054929105</v>
      </c>
      <c r="AE248" s="72">
        <v>58117.19816</v>
      </c>
      <c r="AF248" s="72">
        <v>15856.19816</v>
      </c>
      <c r="AG248" s="71">
        <f t="shared" si="50"/>
        <v>37.519694659378622</v>
      </c>
      <c r="AH248" s="72">
        <v>50505.997000000003</v>
      </c>
      <c r="AI248" s="72">
        <v>-7611.2011599999969</v>
      </c>
      <c r="AJ248" s="71">
        <f t="shared" si="51"/>
        <v>-13.096297483312808</v>
      </c>
      <c r="AK248" s="72">
        <v>1078455.183</v>
      </c>
      <c r="AL248" s="72">
        <v>1027949.186</v>
      </c>
      <c r="AM248" s="71">
        <f t="shared" si="52"/>
        <v>2035.3012455134781</v>
      </c>
      <c r="AN248" s="72">
        <v>2059.7359999999999</v>
      </c>
      <c r="AO248" s="72">
        <v>-1076395.4469999999</v>
      </c>
      <c r="AP248" s="71">
        <f t="shared" si="53"/>
        <v>-99.809010514996984</v>
      </c>
      <c r="AQ248" s="72">
        <v>3328926.3</v>
      </c>
      <c r="AR248" s="72">
        <f t="shared" si="54"/>
        <v>3326866.5639999998</v>
      </c>
      <c r="AS248" s="71">
        <f t="shared" si="55"/>
        <v>161519.0764253283</v>
      </c>
    </row>
    <row r="249" spans="1:45" s="50" customFormat="1" ht="30" x14ac:dyDescent="0.25">
      <c r="A249" s="47" t="s">
        <v>364</v>
      </c>
      <c r="B249" s="74" t="s">
        <v>174</v>
      </c>
      <c r="C249" s="75">
        <v>108534501</v>
      </c>
      <c r="D249" s="75">
        <v>0</v>
      </c>
      <c r="E249" s="49">
        <v>-108534501</v>
      </c>
      <c r="F249" s="72">
        <v>-100</v>
      </c>
      <c r="G249" s="75">
        <v>0</v>
      </c>
      <c r="H249" s="75">
        <v>0</v>
      </c>
      <c r="I249" s="71">
        <f t="shared" si="42"/>
        <v>0</v>
      </c>
      <c r="J249" s="75">
        <v>0</v>
      </c>
      <c r="K249" s="75">
        <v>0</v>
      </c>
      <c r="L249" s="71">
        <f t="shared" si="43"/>
        <v>0</v>
      </c>
      <c r="M249" s="75">
        <v>0</v>
      </c>
      <c r="N249" s="75">
        <v>0</v>
      </c>
      <c r="O249" s="71">
        <f t="shared" si="44"/>
        <v>0</v>
      </c>
      <c r="P249" s="75">
        <v>34770936</v>
      </c>
      <c r="Q249" s="75">
        <v>34770936</v>
      </c>
      <c r="R249" s="71">
        <f t="shared" si="45"/>
        <v>0</v>
      </c>
      <c r="S249" s="75">
        <v>34273194</v>
      </c>
      <c r="T249" s="75">
        <v>-497742</v>
      </c>
      <c r="U249" s="71">
        <f t="shared" si="46"/>
        <v>-1.4314886432737963</v>
      </c>
      <c r="V249" s="75">
        <v>10922619</v>
      </c>
      <c r="W249" s="75">
        <v>-23350575</v>
      </c>
      <c r="X249" s="71">
        <f t="shared" si="47"/>
        <v>-68.13072338691282</v>
      </c>
      <c r="Y249" s="75">
        <v>2466040</v>
      </c>
      <c r="Z249" s="75">
        <v>-8456579</v>
      </c>
      <c r="AA249" s="71">
        <f t="shared" si="48"/>
        <v>-77.422630964240355</v>
      </c>
      <c r="AB249" s="75">
        <v>2537510</v>
      </c>
      <c r="AC249" s="75">
        <v>71470</v>
      </c>
      <c r="AD249" s="71">
        <f t="shared" si="49"/>
        <v>2.8981687239460836</v>
      </c>
      <c r="AE249" s="72">
        <v>2781941.64261</v>
      </c>
      <c r="AF249" s="72">
        <v>244431.64260999998</v>
      </c>
      <c r="AG249" s="71">
        <f t="shared" si="50"/>
        <v>9.6327361314832238</v>
      </c>
      <c r="AH249" s="72">
        <v>2822165.4786100001</v>
      </c>
      <c r="AI249" s="72">
        <v>40223.836000000127</v>
      </c>
      <c r="AJ249" s="71">
        <f t="shared" si="51"/>
        <v>1.4458907183352121</v>
      </c>
      <c r="AK249" s="72">
        <v>2475236.4796500001</v>
      </c>
      <c r="AL249" s="72">
        <v>-346928.99896</v>
      </c>
      <c r="AM249" s="71">
        <f t="shared" si="52"/>
        <v>-12.293006968920645</v>
      </c>
      <c r="AN249" s="72">
        <v>2488184.1162399999</v>
      </c>
      <c r="AO249" s="72">
        <v>12947.636589999776</v>
      </c>
      <c r="AP249" s="71">
        <f t="shared" si="53"/>
        <v>0.52308685236533758</v>
      </c>
      <c r="AQ249" s="72">
        <v>2510498.6539600003</v>
      </c>
      <c r="AR249" s="72">
        <f t="shared" si="54"/>
        <v>22314.537720000371</v>
      </c>
      <c r="AS249" s="71">
        <f t="shared" si="55"/>
        <v>0.89682019808569513</v>
      </c>
    </row>
    <row r="250" spans="1:45" s="50" customFormat="1" x14ac:dyDescent="0.25">
      <c r="A250" s="47" t="s">
        <v>588</v>
      </c>
      <c r="B250" s="74" t="s">
        <v>25</v>
      </c>
      <c r="C250" s="75">
        <v>0</v>
      </c>
      <c r="D250" s="75">
        <v>0</v>
      </c>
      <c r="E250" s="49">
        <v>0</v>
      </c>
      <c r="F250" s="72">
        <v>0</v>
      </c>
      <c r="G250" s="75">
        <v>0</v>
      </c>
      <c r="H250" s="75">
        <v>0</v>
      </c>
      <c r="I250" s="71">
        <f t="shared" si="42"/>
        <v>0</v>
      </c>
      <c r="J250" s="75">
        <v>0</v>
      </c>
      <c r="K250" s="75">
        <v>0</v>
      </c>
      <c r="L250" s="71">
        <f t="shared" si="43"/>
        <v>0</v>
      </c>
      <c r="M250" s="75">
        <v>0</v>
      </c>
      <c r="N250" s="75">
        <v>0</v>
      </c>
      <c r="O250" s="71">
        <f t="shared" si="44"/>
        <v>0</v>
      </c>
      <c r="P250" s="75">
        <v>0</v>
      </c>
      <c r="Q250" s="75">
        <v>0</v>
      </c>
      <c r="R250" s="71">
        <f t="shared" si="45"/>
        <v>0</v>
      </c>
      <c r="S250" s="75">
        <v>0</v>
      </c>
      <c r="T250" s="75">
        <v>0</v>
      </c>
      <c r="U250" s="71">
        <f t="shared" si="46"/>
        <v>0</v>
      </c>
      <c r="V250" s="75">
        <v>0</v>
      </c>
      <c r="W250" s="75">
        <v>0</v>
      </c>
      <c r="X250" s="71">
        <f t="shared" si="47"/>
        <v>0</v>
      </c>
      <c r="Y250" s="75">
        <v>0</v>
      </c>
      <c r="Z250" s="75">
        <v>0</v>
      </c>
      <c r="AA250" s="71">
        <f t="shared" si="48"/>
        <v>0</v>
      </c>
      <c r="AB250" s="75">
        <v>0</v>
      </c>
      <c r="AC250" s="75">
        <v>0</v>
      </c>
      <c r="AD250" s="71">
        <f t="shared" si="49"/>
        <v>0</v>
      </c>
      <c r="AE250" s="72">
        <v>0</v>
      </c>
      <c r="AF250" s="72">
        <v>0</v>
      </c>
      <c r="AG250" s="71">
        <f t="shared" si="50"/>
        <v>0</v>
      </c>
      <c r="AH250" s="72">
        <v>15396343.293</v>
      </c>
      <c r="AI250" s="72">
        <v>15396343.293</v>
      </c>
      <c r="AJ250" s="71">
        <f t="shared" si="51"/>
        <v>0</v>
      </c>
      <c r="AK250" s="72">
        <v>12510925.225</v>
      </c>
      <c r="AL250" s="72">
        <v>-2885418.068</v>
      </c>
      <c r="AM250" s="71">
        <f t="shared" si="52"/>
        <v>-18.740930967107399</v>
      </c>
      <c r="AN250" s="72">
        <v>17177265.394000001</v>
      </c>
      <c r="AO250" s="72">
        <v>4666340.1690000016</v>
      </c>
      <c r="AP250" s="71">
        <f t="shared" si="53"/>
        <v>37.298122121899276</v>
      </c>
      <c r="AQ250" s="72">
        <v>18423551.480999999</v>
      </c>
      <c r="AR250" s="72">
        <f t="shared" si="54"/>
        <v>1246286.0869999975</v>
      </c>
      <c r="AS250" s="71">
        <f t="shared" si="55"/>
        <v>7.2554394335394266</v>
      </c>
    </row>
    <row r="251" spans="1:45" s="50" customFormat="1" ht="30" x14ac:dyDescent="0.25">
      <c r="A251" s="47" t="s">
        <v>426</v>
      </c>
      <c r="B251" s="74" t="s">
        <v>41</v>
      </c>
      <c r="C251" s="75">
        <v>0</v>
      </c>
      <c r="D251" s="75">
        <v>6483179</v>
      </c>
      <c r="E251" s="49">
        <v>6483179</v>
      </c>
      <c r="F251" s="72">
        <v>0</v>
      </c>
      <c r="G251" s="75">
        <v>10475813</v>
      </c>
      <c r="H251" s="75">
        <v>3992634</v>
      </c>
      <c r="I251" s="71">
        <f t="shared" si="42"/>
        <v>61.584509698097179</v>
      </c>
      <c r="J251" s="75">
        <v>53065284</v>
      </c>
      <c r="K251" s="75">
        <v>42589471</v>
      </c>
      <c r="L251" s="71">
        <f t="shared" si="43"/>
        <v>406.55050829945134</v>
      </c>
      <c r="M251" s="75">
        <v>2499186</v>
      </c>
      <c r="N251" s="75">
        <v>-50566098</v>
      </c>
      <c r="O251" s="71">
        <f t="shared" si="44"/>
        <v>-95.290355932138226</v>
      </c>
      <c r="P251" s="75">
        <v>0</v>
      </c>
      <c r="Q251" s="75">
        <v>-2499186</v>
      </c>
      <c r="R251" s="71">
        <f t="shared" si="45"/>
        <v>-100</v>
      </c>
      <c r="S251" s="75">
        <v>0</v>
      </c>
      <c r="T251" s="75">
        <v>0</v>
      </c>
      <c r="U251" s="71">
        <f t="shared" si="46"/>
        <v>0</v>
      </c>
      <c r="V251" s="75">
        <v>0</v>
      </c>
      <c r="W251" s="75">
        <v>0</v>
      </c>
      <c r="X251" s="71">
        <f t="shared" si="47"/>
        <v>0</v>
      </c>
      <c r="Y251" s="75">
        <v>0</v>
      </c>
      <c r="Z251" s="75">
        <v>0</v>
      </c>
      <c r="AA251" s="71">
        <f t="shared" si="48"/>
        <v>0</v>
      </c>
      <c r="AB251" s="75">
        <v>0</v>
      </c>
      <c r="AC251" s="75">
        <v>0</v>
      </c>
      <c r="AD251" s="71">
        <f t="shared" si="49"/>
        <v>0</v>
      </c>
      <c r="AE251" s="72">
        <v>0</v>
      </c>
      <c r="AF251" s="72">
        <v>0</v>
      </c>
      <c r="AG251" s="71">
        <f t="shared" si="50"/>
        <v>0</v>
      </c>
      <c r="AH251" s="72">
        <v>0</v>
      </c>
      <c r="AI251" s="72">
        <v>0</v>
      </c>
      <c r="AJ251" s="71">
        <f t="shared" si="51"/>
        <v>0</v>
      </c>
      <c r="AK251" s="72">
        <v>0</v>
      </c>
      <c r="AL251" s="72">
        <v>0</v>
      </c>
      <c r="AM251" s="71">
        <f t="shared" si="52"/>
        <v>0</v>
      </c>
      <c r="AN251" s="72">
        <v>0</v>
      </c>
      <c r="AO251" s="72">
        <v>0</v>
      </c>
      <c r="AP251" s="71">
        <f t="shared" si="53"/>
        <v>0</v>
      </c>
      <c r="AQ251" s="72">
        <v>0</v>
      </c>
      <c r="AR251" s="72">
        <f t="shared" si="54"/>
        <v>0</v>
      </c>
      <c r="AS251" s="71">
        <f t="shared" si="55"/>
        <v>0</v>
      </c>
    </row>
    <row r="252" spans="1:45" s="50" customFormat="1" ht="30" x14ac:dyDescent="0.25">
      <c r="A252" s="47" t="s">
        <v>589</v>
      </c>
      <c r="B252" s="74" t="s">
        <v>199</v>
      </c>
      <c r="C252" s="75">
        <v>0</v>
      </c>
      <c r="D252" s="75">
        <v>0</v>
      </c>
      <c r="E252" s="49">
        <v>0</v>
      </c>
      <c r="F252" s="72">
        <v>0</v>
      </c>
      <c r="G252" s="75">
        <v>0</v>
      </c>
      <c r="H252" s="75">
        <v>0</v>
      </c>
      <c r="I252" s="71">
        <f t="shared" si="42"/>
        <v>0</v>
      </c>
      <c r="J252" s="75">
        <v>0</v>
      </c>
      <c r="K252" s="75">
        <v>0</v>
      </c>
      <c r="L252" s="71">
        <f t="shared" si="43"/>
        <v>0</v>
      </c>
      <c r="M252" s="75">
        <v>0</v>
      </c>
      <c r="N252" s="75">
        <v>0</v>
      </c>
      <c r="O252" s="71">
        <f t="shared" si="44"/>
        <v>0</v>
      </c>
      <c r="P252" s="75">
        <v>0</v>
      </c>
      <c r="Q252" s="75">
        <v>0</v>
      </c>
      <c r="R252" s="71">
        <f t="shared" si="45"/>
        <v>0</v>
      </c>
      <c r="S252" s="75">
        <v>0</v>
      </c>
      <c r="T252" s="75">
        <v>0</v>
      </c>
      <c r="U252" s="71">
        <f t="shared" si="46"/>
        <v>0</v>
      </c>
      <c r="V252" s="75">
        <v>0</v>
      </c>
      <c r="W252" s="75">
        <v>0</v>
      </c>
      <c r="X252" s="71">
        <f t="shared" si="47"/>
        <v>0</v>
      </c>
      <c r="Y252" s="75">
        <v>0</v>
      </c>
      <c r="Z252" s="75">
        <v>0</v>
      </c>
      <c r="AA252" s="71">
        <f t="shared" si="48"/>
        <v>0</v>
      </c>
      <c r="AB252" s="75">
        <v>0</v>
      </c>
      <c r="AC252" s="75">
        <v>0</v>
      </c>
      <c r="AD252" s="71">
        <f t="shared" si="49"/>
        <v>0</v>
      </c>
      <c r="AE252" s="72">
        <v>0</v>
      </c>
      <c r="AF252" s="72">
        <v>0</v>
      </c>
      <c r="AG252" s="71">
        <f t="shared" si="50"/>
        <v>0</v>
      </c>
      <c r="AH252" s="72">
        <v>299313152.79905999</v>
      </c>
      <c r="AI252" s="72">
        <v>299313152.79905999</v>
      </c>
      <c r="AJ252" s="71">
        <f t="shared" si="51"/>
        <v>0</v>
      </c>
      <c r="AK252" s="72">
        <v>329409269.91742998</v>
      </c>
      <c r="AL252" s="72">
        <v>30096117.118369997</v>
      </c>
      <c r="AM252" s="71">
        <f t="shared" si="52"/>
        <v>10.055060005523591</v>
      </c>
      <c r="AN252" s="72">
        <v>219984458.43360001</v>
      </c>
      <c r="AO252" s="72">
        <v>-109424811.48382998</v>
      </c>
      <c r="AP252" s="71">
        <f t="shared" si="53"/>
        <v>-33.218497922435056</v>
      </c>
      <c r="AQ252" s="72">
        <v>104347416.22061999</v>
      </c>
      <c r="AR252" s="72">
        <f t="shared" si="54"/>
        <v>-115637042.21298002</v>
      </c>
      <c r="AS252" s="71">
        <f t="shared" si="55"/>
        <v>-52.56600536073045</v>
      </c>
    </row>
    <row r="253" spans="1:45" s="50" customFormat="1" ht="30" x14ac:dyDescent="0.25">
      <c r="A253" s="47" t="s">
        <v>590</v>
      </c>
      <c r="B253" s="74" t="s">
        <v>591</v>
      </c>
      <c r="C253" s="75">
        <v>0</v>
      </c>
      <c r="D253" s="75">
        <v>0</v>
      </c>
      <c r="E253" s="49">
        <v>0</v>
      </c>
      <c r="F253" s="72">
        <v>0</v>
      </c>
      <c r="G253" s="75">
        <v>0</v>
      </c>
      <c r="H253" s="75">
        <v>0</v>
      </c>
      <c r="I253" s="71">
        <f t="shared" si="42"/>
        <v>0</v>
      </c>
      <c r="J253" s="75">
        <v>0</v>
      </c>
      <c r="K253" s="75">
        <v>0</v>
      </c>
      <c r="L253" s="71">
        <f t="shared" si="43"/>
        <v>0</v>
      </c>
      <c r="M253" s="75">
        <v>0</v>
      </c>
      <c r="N253" s="75">
        <v>0</v>
      </c>
      <c r="O253" s="71">
        <f t="shared" si="44"/>
        <v>0</v>
      </c>
      <c r="P253" s="75">
        <v>0</v>
      </c>
      <c r="Q253" s="75">
        <v>0</v>
      </c>
      <c r="R253" s="71">
        <f t="shared" si="45"/>
        <v>0</v>
      </c>
      <c r="S253" s="75">
        <v>0</v>
      </c>
      <c r="T253" s="75">
        <v>0</v>
      </c>
      <c r="U253" s="71">
        <f t="shared" si="46"/>
        <v>0</v>
      </c>
      <c r="V253" s="75">
        <v>0</v>
      </c>
      <c r="W253" s="75">
        <v>0</v>
      </c>
      <c r="X253" s="71">
        <f t="shared" si="47"/>
        <v>0</v>
      </c>
      <c r="Y253" s="75">
        <v>0</v>
      </c>
      <c r="Z253" s="75">
        <v>0</v>
      </c>
      <c r="AA253" s="71">
        <f t="shared" si="48"/>
        <v>0</v>
      </c>
      <c r="AB253" s="75">
        <v>0</v>
      </c>
      <c r="AC253" s="75">
        <v>0</v>
      </c>
      <c r="AD253" s="71">
        <f t="shared" si="49"/>
        <v>0</v>
      </c>
      <c r="AE253" s="72">
        <v>0</v>
      </c>
      <c r="AF253" s="72">
        <v>0</v>
      </c>
      <c r="AG253" s="71">
        <f t="shared" si="50"/>
        <v>0</v>
      </c>
      <c r="AH253" s="72">
        <v>11056406.244999999</v>
      </c>
      <c r="AI253" s="72">
        <v>11056406.244999999</v>
      </c>
      <c r="AJ253" s="71">
        <f t="shared" si="51"/>
        <v>0</v>
      </c>
      <c r="AK253" s="72">
        <v>0</v>
      </c>
      <c r="AL253" s="72">
        <v>-11056406.244999999</v>
      </c>
      <c r="AM253" s="71">
        <f t="shared" si="52"/>
        <v>-100</v>
      </c>
      <c r="AN253" s="51">
        <v>0</v>
      </c>
      <c r="AO253" s="72">
        <v>0</v>
      </c>
      <c r="AP253" s="71">
        <f t="shared" si="53"/>
        <v>0</v>
      </c>
      <c r="AQ253" s="51">
        <v>0</v>
      </c>
      <c r="AR253" s="72">
        <f t="shared" si="54"/>
        <v>0</v>
      </c>
      <c r="AS253" s="71">
        <f t="shared" si="55"/>
        <v>0</v>
      </c>
    </row>
    <row r="254" spans="1:45" s="50" customFormat="1" ht="30" x14ac:dyDescent="0.25">
      <c r="A254" s="47" t="s">
        <v>592</v>
      </c>
      <c r="B254" s="74" t="s">
        <v>593</v>
      </c>
      <c r="C254" s="75">
        <v>0</v>
      </c>
      <c r="D254" s="75">
        <v>0</v>
      </c>
      <c r="E254" s="49">
        <v>0</v>
      </c>
      <c r="F254" s="72">
        <v>0</v>
      </c>
      <c r="G254" s="75">
        <v>0</v>
      </c>
      <c r="H254" s="75">
        <v>0</v>
      </c>
      <c r="I254" s="71">
        <f t="shared" si="42"/>
        <v>0</v>
      </c>
      <c r="J254" s="75">
        <v>0</v>
      </c>
      <c r="K254" s="75">
        <v>0</v>
      </c>
      <c r="L254" s="71">
        <f t="shared" si="43"/>
        <v>0</v>
      </c>
      <c r="M254" s="75">
        <v>0</v>
      </c>
      <c r="N254" s="75">
        <v>0</v>
      </c>
      <c r="O254" s="71">
        <f t="shared" si="44"/>
        <v>0</v>
      </c>
      <c r="P254" s="75">
        <v>0</v>
      </c>
      <c r="Q254" s="75">
        <v>0</v>
      </c>
      <c r="R254" s="71">
        <f t="shared" si="45"/>
        <v>0</v>
      </c>
      <c r="S254" s="75">
        <v>0</v>
      </c>
      <c r="T254" s="75">
        <v>0</v>
      </c>
      <c r="U254" s="71">
        <f t="shared" si="46"/>
        <v>0</v>
      </c>
      <c r="V254" s="75">
        <v>0</v>
      </c>
      <c r="W254" s="75">
        <v>0</v>
      </c>
      <c r="X254" s="71">
        <f t="shared" si="47"/>
        <v>0</v>
      </c>
      <c r="Y254" s="75">
        <v>0</v>
      </c>
      <c r="Z254" s="75">
        <v>0</v>
      </c>
      <c r="AA254" s="71">
        <f t="shared" si="48"/>
        <v>0</v>
      </c>
      <c r="AB254" s="75">
        <v>0</v>
      </c>
      <c r="AC254" s="75">
        <v>0</v>
      </c>
      <c r="AD254" s="71">
        <f t="shared" si="49"/>
        <v>0</v>
      </c>
      <c r="AE254" s="72">
        <v>0</v>
      </c>
      <c r="AF254" s="72">
        <v>0</v>
      </c>
      <c r="AG254" s="71">
        <f t="shared" si="50"/>
        <v>0</v>
      </c>
      <c r="AH254" s="72">
        <v>898093599.22002006</v>
      </c>
      <c r="AI254" s="72">
        <v>898093599.22002006</v>
      </c>
      <c r="AJ254" s="71">
        <f t="shared" si="51"/>
        <v>0</v>
      </c>
      <c r="AK254" s="72">
        <v>1081221125.30669</v>
      </c>
      <c r="AL254" s="72">
        <v>183127526.08666992</v>
      </c>
      <c r="AM254" s="71">
        <f t="shared" si="52"/>
        <v>20.390694939337418</v>
      </c>
      <c r="AN254" s="72">
        <v>429287538.92900002</v>
      </c>
      <c r="AO254" s="72">
        <v>-651933586.37768996</v>
      </c>
      <c r="AP254" s="71">
        <f t="shared" si="53"/>
        <v>-60.296045935355544</v>
      </c>
      <c r="AQ254" s="72">
        <v>441789118.10799998</v>
      </c>
      <c r="AR254" s="72">
        <f t="shared" si="54"/>
        <v>12501579.17899996</v>
      </c>
      <c r="AS254" s="71">
        <f t="shared" si="55"/>
        <v>2.9121691279903654</v>
      </c>
    </row>
    <row r="255" spans="1:45" s="50" customFormat="1" x14ac:dyDescent="0.25">
      <c r="A255" s="47" t="s">
        <v>365</v>
      </c>
      <c r="B255" s="74" t="s">
        <v>40</v>
      </c>
      <c r="C255" s="75">
        <v>1454614312</v>
      </c>
      <c r="D255" s="75">
        <v>1513442677</v>
      </c>
      <c r="E255" s="49">
        <v>58828365</v>
      </c>
      <c r="F255" s="72">
        <v>4.0442586405680849</v>
      </c>
      <c r="G255" s="75">
        <v>1518295222</v>
      </c>
      <c r="H255" s="75">
        <v>4852545</v>
      </c>
      <c r="I255" s="71">
        <f t="shared" si="42"/>
        <v>0.32062958668635455</v>
      </c>
      <c r="J255" s="75">
        <v>1581347856</v>
      </c>
      <c r="K255" s="75">
        <v>63052634</v>
      </c>
      <c r="L255" s="71">
        <f t="shared" si="43"/>
        <v>4.152857302477897</v>
      </c>
      <c r="M255" s="75">
        <v>2543396198</v>
      </c>
      <c r="N255" s="75">
        <v>962048342</v>
      </c>
      <c r="O255" s="71">
        <f t="shared" si="44"/>
        <v>60.837236939979135</v>
      </c>
      <c r="P255" s="75">
        <v>1010562825</v>
      </c>
      <c r="Q255" s="75">
        <v>-1532833373</v>
      </c>
      <c r="R255" s="71">
        <f t="shared" si="45"/>
        <v>-60.267188187406418</v>
      </c>
      <c r="S255" s="75">
        <v>1191460024</v>
      </c>
      <c r="T255" s="75">
        <v>180897199</v>
      </c>
      <c r="U255" s="71">
        <f t="shared" si="46"/>
        <v>17.900638587214999</v>
      </c>
      <c r="V255" s="75">
        <v>1244427323</v>
      </c>
      <c r="W255" s="75">
        <v>52967299</v>
      </c>
      <c r="X255" s="71">
        <f t="shared" si="47"/>
        <v>4.4455791997264695</v>
      </c>
      <c r="Y255" s="75">
        <v>1536810842</v>
      </c>
      <c r="Z255" s="75">
        <v>292383519</v>
      </c>
      <c r="AA255" s="71">
        <f t="shared" si="48"/>
        <v>23.495427462580714</v>
      </c>
      <c r="AB255" s="75">
        <v>1984305267</v>
      </c>
      <c r="AC255" s="75">
        <v>447494425</v>
      </c>
      <c r="AD255" s="71">
        <f t="shared" si="49"/>
        <v>29.118380269730032</v>
      </c>
      <c r="AE255" s="72">
        <v>1426070010.1956298</v>
      </c>
      <c r="AF255" s="72">
        <v>-558235256.80437016</v>
      </c>
      <c r="AG255" s="71">
        <f t="shared" si="50"/>
        <v>-28.13252910669063</v>
      </c>
      <c r="AH255" s="72">
        <v>27003027879.762897</v>
      </c>
      <c r="AI255" s="72">
        <v>25576957869.567268</v>
      </c>
      <c r="AJ255" s="71">
        <f t="shared" si="51"/>
        <v>1793.5275047301914</v>
      </c>
      <c r="AK255" s="72">
        <v>30067703875.461102</v>
      </c>
      <c r="AL255" s="72">
        <v>3064675995.698204</v>
      </c>
      <c r="AM255" s="71">
        <f t="shared" si="52"/>
        <v>11.349379074614776</v>
      </c>
      <c r="AN255" s="72">
        <v>28970152302.860397</v>
      </c>
      <c r="AO255" s="72">
        <v>-1097551572.6007042</v>
      </c>
      <c r="AP255" s="71">
        <f t="shared" si="53"/>
        <v>-3.6502673338366867</v>
      </c>
      <c r="AQ255" s="72">
        <v>40479677986.857498</v>
      </c>
      <c r="AR255" s="72">
        <f t="shared" si="54"/>
        <v>11509525683.997101</v>
      </c>
      <c r="AS255" s="71">
        <f t="shared" si="55"/>
        <v>39.728909823027394</v>
      </c>
    </row>
    <row r="256" spans="1:45" s="50" customFormat="1" x14ac:dyDescent="0.25">
      <c r="A256" s="47" t="s">
        <v>679</v>
      </c>
      <c r="B256" s="52" t="s">
        <v>680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71">
        <f t="shared" si="42"/>
        <v>0</v>
      </c>
      <c r="J256" s="51">
        <v>0</v>
      </c>
      <c r="K256" s="51">
        <v>0</v>
      </c>
      <c r="L256" s="71">
        <f t="shared" si="43"/>
        <v>0</v>
      </c>
      <c r="M256" s="51">
        <v>0</v>
      </c>
      <c r="N256" s="51">
        <v>0</v>
      </c>
      <c r="O256" s="71">
        <f t="shared" si="44"/>
        <v>0</v>
      </c>
      <c r="P256" s="51">
        <v>0</v>
      </c>
      <c r="Q256" s="51">
        <v>0</v>
      </c>
      <c r="R256" s="71">
        <f t="shared" si="45"/>
        <v>0</v>
      </c>
      <c r="S256" s="51">
        <v>0</v>
      </c>
      <c r="T256" s="51">
        <v>0</v>
      </c>
      <c r="U256" s="71">
        <f t="shared" si="46"/>
        <v>0</v>
      </c>
      <c r="V256" s="51">
        <v>0</v>
      </c>
      <c r="W256" s="51">
        <v>0</v>
      </c>
      <c r="X256" s="71">
        <f t="shared" si="47"/>
        <v>0</v>
      </c>
      <c r="Y256" s="51">
        <v>0</v>
      </c>
      <c r="Z256" s="51">
        <v>0</v>
      </c>
      <c r="AA256" s="71">
        <f t="shared" si="48"/>
        <v>0</v>
      </c>
      <c r="AB256" s="51">
        <v>0</v>
      </c>
      <c r="AC256" s="51">
        <v>0</v>
      </c>
      <c r="AD256" s="71">
        <f t="shared" si="49"/>
        <v>0</v>
      </c>
      <c r="AE256" s="51">
        <v>0</v>
      </c>
      <c r="AF256" s="51">
        <v>0</v>
      </c>
      <c r="AG256" s="71">
        <f t="shared" si="50"/>
        <v>0</v>
      </c>
      <c r="AH256" s="51">
        <v>0</v>
      </c>
      <c r="AI256" s="51">
        <v>0</v>
      </c>
      <c r="AJ256" s="71">
        <f t="shared" si="51"/>
        <v>0</v>
      </c>
      <c r="AK256" s="51">
        <v>0</v>
      </c>
      <c r="AL256" s="51">
        <v>0</v>
      </c>
      <c r="AM256" s="71">
        <f t="shared" si="52"/>
        <v>0</v>
      </c>
      <c r="AN256" s="72">
        <v>998413355.83498001</v>
      </c>
      <c r="AO256" s="72">
        <v>998413355.83498001</v>
      </c>
      <c r="AP256" s="71">
        <f t="shared" si="53"/>
        <v>0</v>
      </c>
      <c r="AQ256" s="72">
        <v>1064853776.8291</v>
      </c>
      <c r="AR256" s="72">
        <f t="shared" si="54"/>
        <v>66440420.994120002</v>
      </c>
      <c r="AS256" s="71">
        <f t="shared" si="55"/>
        <v>6.6546005825969159</v>
      </c>
    </row>
    <row r="257" spans="1:45" s="50" customFormat="1" ht="30" x14ac:dyDescent="0.25">
      <c r="A257" s="47" t="s">
        <v>366</v>
      </c>
      <c r="B257" s="74" t="s">
        <v>177</v>
      </c>
      <c r="C257" s="75">
        <v>1981409754</v>
      </c>
      <c r="D257" s="75">
        <v>2438519575</v>
      </c>
      <c r="E257" s="49">
        <v>457109821</v>
      </c>
      <c r="F257" s="72">
        <v>23.069928876508396</v>
      </c>
      <c r="G257" s="75">
        <v>1243034360</v>
      </c>
      <c r="H257" s="75">
        <v>-1195485215</v>
      </c>
      <c r="I257" s="71">
        <f t="shared" si="42"/>
        <v>-49.02504073603756</v>
      </c>
      <c r="J257" s="75">
        <v>1729215948</v>
      </c>
      <c r="K257" s="75">
        <v>486181588</v>
      </c>
      <c r="L257" s="71">
        <f t="shared" si="43"/>
        <v>39.112481814259745</v>
      </c>
      <c r="M257" s="75">
        <v>1695398898</v>
      </c>
      <c r="N257" s="75">
        <v>-33817050</v>
      </c>
      <c r="O257" s="71">
        <f t="shared" si="44"/>
        <v>-1.9556290837539743</v>
      </c>
      <c r="P257" s="75">
        <v>2261453162</v>
      </c>
      <c r="Q257" s="75">
        <v>566054264</v>
      </c>
      <c r="R257" s="71">
        <f t="shared" si="45"/>
        <v>33.387674409117139</v>
      </c>
      <c r="S257" s="75">
        <v>2666870401</v>
      </c>
      <c r="T257" s="75">
        <v>405417239</v>
      </c>
      <c r="U257" s="71">
        <f t="shared" si="46"/>
        <v>17.927288781053253</v>
      </c>
      <c r="V257" s="75">
        <v>2992466487</v>
      </c>
      <c r="W257" s="75">
        <v>325596086</v>
      </c>
      <c r="X257" s="71">
        <f t="shared" si="47"/>
        <v>12.208920458898595</v>
      </c>
      <c r="Y257" s="75">
        <v>3192610912</v>
      </c>
      <c r="Z257" s="75">
        <v>200144425</v>
      </c>
      <c r="AA257" s="71">
        <f t="shared" si="48"/>
        <v>6.688276238663855</v>
      </c>
      <c r="AB257" s="75">
        <v>9025427920</v>
      </c>
      <c r="AC257" s="75">
        <v>5832817008</v>
      </c>
      <c r="AD257" s="71">
        <f t="shared" si="49"/>
        <v>182.69739623066226</v>
      </c>
      <c r="AE257" s="72">
        <v>10009832079.7558</v>
      </c>
      <c r="AF257" s="72">
        <v>984404159.75580025</v>
      </c>
      <c r="AG257" s="71">
        <f t="shared" si="50"/>
        <v>10.90700816051501</v>
      </c>
      <c r="AH257" s="72">
        <v>241727078725.703</v>
      </c>
      <c r="AI257" s="72">
        <v>231717246645.9472</v>
      </c>
      <c r="AJ257" s="71">
        <f t="shared" si="51"/>
        <v>2314.8964418152373</v>
      </c>
      <c r="AK257" s="72">
        <v>386963759961.14398</v>
      </c>
      <c r="AL257" s="72">
        <v>145236681235.44098</v>
      </c>
      <c r="AM257" s="71">
        <f t="shared" si="52"/>
        <v>60.082917479115615</v>
      </c>
      <c r="AN257" s="72">
        <v>496612481935.58301</v>
      </c>
      <c r="AO257" s="72">
        <v>109648721974.43903</v>
      </c>
      <c r="AP257" s="71">
        <f t="shared" si="53"/>
        <v>28.335656544542864</v>
      </c>
      <c r="AQ257" s="72">
        <v>544884406761.27399</v>
      </c>
      <c r="AR257" s="72">
        <f t="shared" si="54"/>
        <v>48271924825.690979</v>
      </c>
      <c r="AS257" s="71">
        <f t="shared" si="55"/>
        <v>9.7202399419256782</v>
      </c>
    </row>
    <row r="258" spans="1:45" s="50" customFormat="1" x14ac:dyDescent="0.25">
      <c r="A258" s="47" t="s">
        <v>367</v>
      </c>
      <c r="B258" s="74" t="s">
        <v>39</v>
      </c>
      <c r="C258" s="75">
        <v>771671523</v>
      </c>
      <c r="D258" s="75">
        <v>1085049243</v>
      </c>
      <c r="E258" s="49">
        <v>313377720</v>
      </c>
      <c r="F258" s="72">
        <v>40.610248099047709</v>
      </c>
      <c r="G258" s="75">
        <v>1019569767</v>
      </c>
      <c r="H258" s="75">
        <v>-65479476</v>
      </c>
      <c r="I258" s="71">
        <f t="shared" si="42"/>
        <v>-6.0347008601157093</v>
      </c>
      <c r="J258" s="75">
        <v>1534449185</v>
      </c>
      <c r="K258" s="75">
        <v>514879418</v>
      </c>
      <c r="L258" s="71">
        <f t="shared" si="43"/>
        <v>50.499674928081696</v>
      </c>
      <c r="M258" s="75">
        <v>1522814897</v>
      </c>
      <c r="N258" s="75">
        <v>-11634288</v>
      </c>
      <c r="O258" s="71">
        <f t="shared" si="44"/>
        <v>-0.75820614418065591</v>
      </c>
      <c r="P258" s="75">
        <v>1512448429</v>
      </c>
      <c r="Q258" s="75">
        <v>-10366468</v>
      </c>
      <c r="R258" s="71">
        <f t="shared" si="45"/>
        <v>-0.68074380020988201</v>
      </c>
      <c r="S258" s="75">
        <v>1637565954</v>
      </c>
      <c r="T258" s="75">
        <v>125117525</v>
      </c>
      <c r="U258" s="71">
        <f t="shared" si="46"/>
        <v>8.2725151219023818</v>
      </c>
      <c r="V258" s="75">
        <v>1703863132</v>
      </c>
      <c r="W258" s="75">
        <v>66297178</v>
      </c>
      <c r="X258" s="71">
        <f t="shared" si="47"/>
        <v>4.048519562711915</v>
      </c>
      <c r="Y258" s="75">
        <v>1878711168</v>
      </c>
      <c r="Z258" s="75">
        <v>174848036</v>
      </c>
      <c r="AA258" s="71">
        <f t="shared" si="48"/>
        <v>10.261859225439242</v>
      </c>
      <c r="AB258" s="75">
        <v>7302522104</v>
      </c>
      <c r="AC258" s="75">
        <v>5423810936</v>
      </c>
      <c r="AD258" s="71">
        <f t="shared" si="49"/>
        <v>288.69849865075162</v>
      </c>
      <c r="AE258" s="72">
        <v>2544783038.2977595</v>
      </c>
      <c r="AF258" s="72">
        <v>-4757739065.70224</v>
      </c>
      <c r="AG258" s="71">
        <f t="shared" si="50"/>
        <v>-65.15199814453365</v>
      </c>
      <c r="AH258" s="72">
        <v>0</v>
      </c>
      <c r="AI258" s="72">
        <v>-2544783038.2977595</v>
      </c>
      <c r="AJ258" s="71">
        <f t="shared" si="51"/>
        <v>-100</v>
      </c>
      <c r="AK258" s="72">
        <v>0</v>
      </c>
      <c r="AL258" s="72">
        <v>0</v>
      </c>
      <c r="AM258" s="71">
        <f t="shared" si="52"/>
        <v>0</v>
      </c>
      <c r="AN258" s="51">
        <v>0</v>
      </c>
      <c r="AO258" s="72">
        <v>0</v>
      </c>
      <c r="AP258" s="71">
        <f t="shared" si="53"/>
        <v>0</v>
      </c>
      <c r="AQ258" s="51">
        <v>0</v>
      </c>
      <c r="AR258" s="72">
        <f t="shared" si="54"/>
        <v>0</v>
      </c>
      <c r="AS258" s="71">
        <f t="shared" si="55"/>
        <v>0</v>
      </c>
    </row>
    <row r="259" spans="1:45" s="50" customFormat="1" ht="30" x14ac:dyDescent="0.25">
      <c r="A259" s="47" t="s">
        <v>368</v>
      </c>
      <c r="B259" s="74" t="s">
        <v>198</v>
      </c>
      <c r="C259" s="75">
        <v>1058574999.0000001</v>
      </c>
      <c r="D259" s="75">
        <v>1269045641</v>
      </c>
      <c r="E259" s="49">
        <v>210470641.99999988</v>
      </c>
      <c r="F259" s="72">
        <v>19.882449727116583</v>
      </c>
      <c r="G259" s="75">
        <v>166921407</v>
      </c>
      <c r="H259" s="75">
        <v>-1102124234</v>
      </c>
      <c r="I259" s="71">
        <f t="shared" si="42"/>
        <v>-86.846697895871813</v>
      </c>
      <c r="J259" s="75">
        <v>168027869</v>
      </c>
      <c r="K259" s="75">
        <v>1106462</v>
      </c>
      <c r="L259" s="71">
        <f t="shared" si="43"/>
        <v>0.6628640507445519</v>
      </c>
      <c r="M259" s="75">
        <v>155551693</v>
      </c>
      <c r="N259" s="75">
        <v>-12476176</v>
      </c>
      <c r="O259" s="71">
        <f t="shared" si="44"/>
        <v>-7.4250635172906945</v>
      </c>
      <c r="P259" s="75">
        <v>96454658</v>
      </c>
      <c r="Q259" s="75">
        <v>-59097035</v>
      </c>
      <c r="R259" s="71">
        <f t="shared" si="45"/>
        <v>-37.991894437304516</v>
      </c>
      <c r="S259" s="75">
        <v>97033634</v>
      </c>
      <c r="T259" s="75">
        <v>578976</v>
      </c>
      <c r="U259" s="71">
        <f t="shared" si="46"/>
        <v>0.60025716953970232</v>
      </c>
      <c r="V259" s="75">
        <v>263723066</v>
      </c>
      <c r="W259" s="75">
        <v>166689432</v>
      </c>
      <c r="X259" s="71">
        <f t="shared" si="47"/>
        <v>171.7852100643783</v>
      </c>
      <c r="Y259" s="75">
        <v>285067243</v>
      </c>
      <c r="Z259" s="75">
        <v>21344177</v>
      </c>
      <c r="AA259" s="71">
        <f t="shared" si="48"/>
        <v>8.093405451307774</v>
      </c>
      <c r="AB259" s="75">
        <v>269750402</v>
      </c>
      <c r="AC259" s="75">
        <v>-15316841</v>
      </c>
      <c r="AD259" s="71">
        <f t="shared" si="49"/>
        <v>-5.3730624531981039</v>
      </c>
      <c r="AE259" s="72">
        <v>6335507153.7161198</v>
      </c>
      <c r="AF259" s="72">
        <v>6065756751.7161198</v>
      </c>
      <c r="AG259" s="71">
        <f t="shared" si="50"/>
        <v>2248.6553149663591</v>
      </c>
      <c r="AH259" s="72">
        <v>0</v>
      </c>
      <c r="AI259" s="72">
        <v>-6335507153.7161198</v>
      </c>
      <c r="AJ259" s="71">
        <f t="shared" si="51"/>
        <v>-100</v>
      </c>
      <c r="AK259" s="72">
        <v>0</v>
      </c>
      <c r="AL259" s="72">
        <v>0</v>
      </c>
      <c r="AM259" s="71">
        <f t="shared" si="52"/>
        <v>0</v>
      </c>
      <c r="AN259" s="51">
        <v>0</v>
      </c>
      <c r="AO259" s="72">
        <v>0</v>
      </c>
      <c r="AP259" s="71">
        <f t="shared" si="53"/>
        <v>0</v>
      </c>
      <c r="AQ259" s="51">
        <v>0</v>
      </c>
      <c r="AR259" s="72">
        <f t="shared" si="54"/>
        <v>0</v>
      </c>
      <c r="AS259" s="71">
        <f t="shared" si="55"/>
        <v>0</v>
      </c>
    </row>
    <row r="260" spans="1:45" s="50" customFormat="1" ht="30" x14ac:dyDescent="0.25">
      <c r="A260" s="47" t="s">
        <v>594</v>
      </c>
      <c r="B260" s="74" t="s">
        <v>595</v>
      </c>
      <c r="C260" s="75">
        <v>0</v>
      </c>
      <c r="D260" s="75">
        <v>0</v>
      </c>
      <c r="E260" s="49">
        <v>0</v>
      </c>
      <c r="F260" s="72">
        <v>0</v>
      </c>
      <c r="G260" s="75">
        <v>0</v>
      </c>
      <c r="H260" s="75">
        <v>0</v>
      </c>
      <c r="I260" s="71">
        <f t="shared" si="42"/>
        <v>0</v>
      </c>
      <c r="J260" s="75">
        <v>0</v>
      </c>
      <c r="K260" s="75">
        <v>0</v>
      </c>
      <c r="L260" s="71">
        <f t="shared" si="43"/>
        <v>0</v>
      </c>
      <c r="M260" s="75">
        <v>0</v>
      </c>
      <c r="N260" s="75">
        <v>0</v>
      </c>
      <c r="O260" s="71">
        <f t="shared" si="44"/>
        <v>0</v>
      </c>
      <c r="P260" s="75">
        <v>0</v>
      </c>
      <c r="Q260" s="75">
        <v>0</v>
      </c>
      <c r="R260" s="71">
        <f t="shared" si="45"/>
        <v>0</v>
      </c>
      <c r="S260" s="75">
        <v>0</v>
      </c>
      <c r="T260" s="75">
        <v>0</v>
      </c>
      <c r="U260" s="71">
        <f t="shared" si="46"/>
        <v>0</v>
      </c>
      <c r="V260" s="75">
        <v>0</v>
      </c>
      <c r="W260" s="75">
        <v>0</v>
      </c>
      <c r="X260" s="71">
        <f t="shared" si="47"/>
        <v>0</v>
      </c>
      <c r="Y260" s="75">
        <v>0</v>
      </c>
      <c r="Z260" s="75">
        <v>0</v>
      </c>
      <c r="AA260" s="71">
        <f t="shared" si="48"/>
        <v>0</v>
      </c>
      <c r="AB260" s="75">
        <v>0</v>
      </c>
      <c r="AC260" s="75">
        <v>0</v>
      </c>
      <c r="AD260" s="71">
        <f t="shared" si="49"/>
        <v>0</v>
      </c>
      <c r="AE260" s="72">
        <v>0</v>
      </c>
      <c r="AF260" s="72">
        <v>0</v>
      </c>
      <c r="AG260" s="71">
        <f t="shared" si="50"/>
        <v>0</v>
      </c>
      <c r="AH260" s="72">
        <v>3272052136.5945296</v>
      </c>
      <c r="AI260" s="72">
        <v>3272052136.5945296</v>
      </c>
      <c r="AJ260" s="71">
        <f t="shared" si="51"/>
        <v>0</v>
      </c>
      <c r="AK260" s="72">
        <v>3296667823.1317797</v>
      </c>
      <c r="AL260" s="72">
        <v>24615686.537250042</v>
      </c>
      <c r="AM260" s="71">
        <f t="shared" si="52"/>
        <v>0.75230117093639703</v>
      </c>
      <c r="AN260" s="72">
        <v>3584547165.4478502</v>
      </c>
      <c r="AO260" s="72">
        <v>287879342.31607056</v>
      </c>
      <c r="AP260" s="71">
        <f t="shared" si="53"/>
        <v>8.7324340140096357</v>
      </c>
      <c r="AQ260" s="72">
        <v>3393974689.31987</v>
      </c>
      <c r="AR260" s="72">
        <f t="shared" si="54"/>
        <v>-190572476.12798023</v>
      </c>
      <c r="AS260" s="71">
        <f t="shared" si="55"/>
        <v>-5.3165007274822758</v>
      </c>
    </row>
    <row r="261" spans="1:45" s="50" customFormat="1" ht="30" x14ac:dyDescent="0.25">
      <c r="A261" s="47" t="s">
        <v>596</v>
      </c>
      <c r="B261" s="74" t="s">
        <v>597</v>
      </c>
      <c r="C261" s="75">
        <v>0</v>
      </c>
      <c r="D261" s="75">
        <v>0</v>
      </c>
      <c r="E261" s="49">
        <v>0</v>
      </c>
      <c r="F261" s="72">
        <v>0</v>
      </c>
      <c r="G261" s="75">
        <v>0</v>
      </c>
      <c r="H261" s="75">
        <v>0</v>
      </c>
      <c r="I261" s="71">
        <f t="shared" ref="I261:I324" si="56">IFERROR(H261/D261*100,0)</f>
        <v>0</v>
      </c>
      <c r="J261" s="75">
        <v>0</v>
      </c>
      <c r="K261" s="75">
        <v>0</v>
      </c>
      <c r="L261" s="71">
        <f t="shared" ref="L261:L324" si="57">IFERROR(K261/G261*100,0)</f>
        <v>0</v>
      </c>
      <c r="M261" s="75">
        <v>0</v>
      </c>
      <c r="N261" s="75">
        <v>0</v>
      </c>
      <c r="O261" s="71">
        <f t="shared" ref="O261:O324" si="58">IFERROR(N261/J261*100,0)</f>
        <v>0</v>
      </c>
      <c r="P261" s="75">
        <v>0</v>
      </c>
      <c r="Q261" s="75">
        <v>0</v>
      </c>
      <c r="R261" s="71">
        <f t="shared" ref="R261:R324" si="59">IFERROR(Q261/M261*100,0)</f>
        <v>0</v>
      </c>
      <c r="S261" s="75">
        <v>0</v>
      </c>
      <c r="T261" s="75">
        <v>0</v>
      </c>
      <c r="U261" s="71">
        <f t="shared" ref="U261:U324" si="60">IFERROR(T261/P261*100,0)</f>
        <v>0</v>
      </c>
      <c r="V261" s="75">
        <v>0</v>
      </c>
      <c r="W261" s="75">
        <v>0</v>
      </c>
      <c r="X261" s="71">
        <f t="shared" ref="X261:X324" si="61">IFERROR(W261/S261*100,0)</f>
        <v>0</v>
      </c>
      <c r="Y261" s="75">
        <v>0</v>
      </c>
      <c r="Z261" s="75">
        <v>0</v>
      </c>
      <c r="AA261" s="71">
        <f t="shared" ref="AA261:AA324" si="62">IFERROR(Z261/V261*100,0)</f>
        <v>0</v>
      </c>
      <c r="AB261" s="75">
        <v>0</v>
      </c>
      <c r="AC261" s="75">
        <v>0</v>
      </c>
      <c r="AD261" s="71">
        <f t="shared" ref="AD261:AD324" si="63">IFERROR(AC261/Y261*100,0)</f>
        <v>0</v>
      </c>
      <c r="AE261" s="72">
        <v>0</v>
      </c>
      <c r="AF261" s="72">
        <v>0</v>
      </c>
      <c r="AG261" s="71">
        <f t="shared" ref="AG261:AG324" si="64">IFERROR(AF261/AB261*100,0)</f>
        <v>0</v>
      </c>
      <c r="AH261" s="72">
        <v>6546555631.6153002</v>
      </c>
      <c r="AI261" s="72">
        <v>6546555631.6153002</v>
      </c>
      <c r="AJ261" s="71">
        <f t="shared" ref="AJ261:AJ324" si="65">IFERROR(AI261/AE261*100,0)</f>
        <v>0</v>
      </c>
      <c r="AK261" s="72">
        <v>5536971489.6144295</v>
      </c>
      <c r="AL261" s="72">
        <v>-1009584142.0008707</v>
      </c>
      <c r="AM261" s="71">
        <f t="shared" ref="AM261:AM324" si="66">IFERROR(AL261/AH261*100,0)</f>
        <v>-15.421607923490072</v>
      </c>
      <c r="AN261" s="72">
        <v>6196680996.0591297</v>
      </c>
      <c r="AO261" s="72">
        <v>659709506.44470024</v>
      </c>
      <c r="AP261" s="71">
        <f t="shared" ref="AP261:AP324" si="67">IFERROR(AO261/AK261*100,0)</f>
        <v>11.914627114878634</v>
      </c>
      <c r="AQ261" s="72">
        <v>6018269434.3263798</v>
      </c>
      <c r="AR261" s="72">
        <f t="shared" ref="AR261:AR324" si="68">AQ261-AN261</f>
        <v>-178411561.73274994</v>
      </c>
      <c r="AS261" s="71">
        <f t="shared" ref="AS261:AS324" si="69">IFERROR(AR261/AN261*100,0)</f>
        <v>-2.8791471086895291</v>
      </c>
    </row>
    <row r="262" spans="1:45" s="50" customFormat="1" ht="30" x14ac:dyDescent="0.25">
      <c r="A262" s="47" t="s">
        <v>598</v>
      </c>
      <c r="B262" s="74" t="s">
        <v>599</v>
      </c>
      <c r="C262" s="75">
        <v>0</v>
      </c>
      <c r="D262" s="75">
        <v>0</v>
      </c>
      <c r="E262" s="49">
        <v>0</v>
      </c>
      <c r="F262" s="72">
        <v>0</v>
      </c>
      <c r="G262" s="75">
        <v>0</v>
      </c>
      <c r="H262" s="75">
        <v>0</v>
      </c>
      <c r="I262" s="71">
        <f t="shared" si="56"/>
        <v>0</v>
      </c>
      <c r="J262" s="75">
        <v>0</v>
      </c>
      <c r="K262" s="75">
        <v>0</v>
      </c>
      <c r="L262" s="71">
        <f t="shared" si="57"/>
        <v>0</v>
      </c>
      <c r="M262" s="75">
        <v>0</v>
      </c>
      <c r="N262" s="75">
        <v>0</v>
      </c>
      <c r="O262" s="71">
        <f t="shared" si="58"/>
        <v>0</v>
      </c>
      <c r="P262" s="75">
        <v>0</v>
      </c>
      <c r="Q262" s="75">
        <v>0</v>
      </c>
      <c r="R262" s="71">
        <f t="shared" si="59"/>
        <v>0</v>
      </c>
      <c r="S262" s="75">
        <v>0</v>
      </c>
      <c r="T262" s="75">
        <v>0</v>
      </c>
      <c r="U262" s="71">
        <f t="shared" si="60"/>
        <v>0</v>
      </c>
      <c r="V262" s="75">
        <v>0</v>
      </c>
      <c r="W262" s="75">
        <v>0</v>
      </c>
      <c r="X262" s="71">
        <f t="shared" si="61"/>
        <v>0</v>
      </c>
      <c r="Y262" s="75">
        <v>0</v>
      </c>
      <c r="Z262" s="75">
        <v>0</v>
      </c>
      <c r="AA262" s="71">
        <f t="shared" si="62"/>
        <v>0</v>
      </c>
      <c r="AB262" s="75">
        <v>0</v>
      </c>
      <c r="AC262" s="75">
        <v>0</v>
      </c>
      <c r="AD262" s="71">
        <f t="shared" si="63"/>
        <v>0</v>
      </c>
      <c r="AE262" s="72">
        <v>0</v>
      </c>
      <c r="AF262" s="72">
        <v>0</v>
      </c>
      <c r="AG262" s="71">
        <f t="shared" si="64"/>
        <v>0</v>
      </c>
      <c r="AH262" s="72">
        <v>150389355.48582</v>
      </c>
      <c r="AI262" s="72">
        <v>150389355.48582</v>
      </c>
      <c r="AJ262" s="71">
        <f t="shared" si="65"/>
        <v>0</v>
      </c>
      <c r="AK262" s="72">
        <v>127790175.33719</v>
      </c>
      <c r="AL262" s="72">
        <v>-22599180.148629993</v>
      </c>
      <c r="AM262" s="71">
        <f t="shared" si="66"/>
        <v>-15.027114170165348</v>
      </c>
      <c r="AN262" s="72">
        <v>703026957.53553998</v>
      </c>
      <c r="AO262" s="72">
        <v>575236782.19834995</v>
      </c>
      <c r="AP262" s="71">
        <f t="shared" si="67"/>
        <v>450.14163309543738</v>
      </c>
      <c r="AQ262" s="72">
        <v>736648982.06257999</v>
      </c>
      <c r="AR262" s="72">
        <f t="shared" si="68"/>
        <v>33622024.527040005</v>
      </c>
      <c r="AS262" s="71">
        <f t="shared" si="69"/>
        <v>4.78246590214719</v>
      </c>
    </row>
    <row r="263" spans="1:45" s="50" customFormat="1" x14ac:dyDescent="0.25">
      <c r="A263" s="47" t="s">
        <v>600</v>
      </c>
      <c r="B263" s="74" t="s">
        <v>601</v>
      </c>
      <c r="C263" s="75">
        <v>0</v>
      </c>
      <c r="D263" s="75">
        <v>0</v>
      </c>
      <c r="E263" s="49">
        <v>0</v>
      </c>
      <c r="F263" s="72">
        <v>0</v>
      </c>
      <c r="G263" s="75">
        <v>0</v>
      </c>
      <c r="H263" s="75">
        <v>0</v>
      </c>
      <c r="I263" s="71">
        <f t="shared" si="56"/>
        <v>0</v>
      </c>
      <c r="J263" s="75">
        <v>0</v>
      </c>
      <c r="K263" s="75">
        <v>0</v>
      </c>
      <c r="L263" s="71">
        <f t="shared" si="57"/>
        <v>0</v>
      </c>
      <c r="M263" s="75">
        <v>0</v>
      </c>
      <c r="N263" s="75">
        <v>0</v>
      </c>
      <c r="O263" s="71">
        <f t="shared" si="58"/>
        <v>0</v>
      </c>
      <c r="P263" s="75">
        <v>0</v>
      </c>
      <c r="Q263" s="75">
        <v>0</v>
      </c>
      <c r="R263" s="71">
        <f t="shared" si="59"/>
        <v>0</v>
      </c>
      <c r="S263" s="75">
        <v>0</v>
      </c>
      <c r="T263" s="75">
        <v>0</v>
      </c>
      <c r="U263" s="71">
        <f t="shared" si="60"/>
        <v>0</v>
      </c>
      <c r="V263" s="75">
        <v>0</v>
      </c>
      <c r="W263" s="75">
        <v>0</v>
      </c>
      <c r="X263" s="71">
        <f t="shared" si="61"/>
        <v>0</v>
      </c>
      <c r="Y263" s="75">
        <v>0</v>
      </c>
      <c r="Z263" s="75">
        <v>0</v>
      </c>
      <c r="AA263" s="71">
        <f t="shared" si="62"/>
        <v>0</v>
      </c>
      <c r="AB263" s="75">
        <v>0</v>
      </c>
      <c r="AC263" s="75">
        <v>0</v>
      </c>
      <c r="AD263" s="71">
        <f t="shared" si="63"/>
        <v>0</v>
      </c>
      <c r="AE263" s="72">
        <v>0</v>
      </c>
      <c r="AF263" s="72">
        <v>0</v>
      </c>
      <c r="AG263" s="71">
        <f t="shared" si="64"/>
        <v>0</v>
      </c>
      <c r="AH263" s="72">
        <v>225541850257.534</v>
      </c>
      <c r="AI263" s="72">
        <v>225541850257.534</v>
      </c>
      <c r="AJ263" s="71">
        <f t="shared" si="65"/>
        <v>0</v>
      </c>
      <c r="AK263" s="72">
        <v>369862269491.10999</v>
      </c>
      <c r="AL263" s="72">
        <v>144320419233.57599</v>
      </c>
      <c r="AM263" s="71">
        <f t="shared" si="66"/>
        <v>63.988310403938044</v>
      </c>
      <c r="AN263" s="72">
        <v>461426253909.92999</v>
      </c>
      <c r="AO263" s="72">
        <v>91563984418.820007</v>
      </c>
      <c r="AP263" s="71">
        <f t="shared" si="67"/>
        <v>24.756238192341716</v>
      </c>
      <c r="AQ263" s="72">
        <v>512164359550.04901</v>
      </c>
      <c r="AR263" s="72">
        <f t="shared" si="68"/>
        <v>50738105640.119019</v>
      </c>
      <c r="AS263" s="71">
        <f t="shared" si="69"/>
        <v>10.995929514236755</v>
      </c>
    </row>
    <row r="264" spans="1:45" s="50" customFormat="1" x14ac:dyDescent="0.25">
      <c r="A264" s="47" t="s">
        <v>602</v>
      </c>
      <c r="B264" s="74" t="s">
        <v>603</v>
      </c>
      <c r="C264" s="75">
        <v>0</v>
      </c>
      <c r="D264" s="75">
        <v>0</v>
      </c>
      <c r="E264" s="49">
        <v>0</v>
      </c>
      <c r="F264" s="72">
        <v>0</v>
      </c>
      <c r="G264" s="75">
        <v>0</v>
      </c>
      <c r="H264" s="75">
        <v>0</v>
      </c>
      <c r="I264" s="71">
        <f t="shared" si="56"/>
        <v>0</v>
      </c>
      <c r="J264" s="75">
        <v>0</v>
      </c>
      <c r="K264" s="75">
        <v>0</v>
      </c>
      <c r="L264" s="71">
        <f t="shared" si="57"/>
        <v>0</v>
      </c>
      <c r="M264" s="75">
        <v>0</v>
      </c>
      <c r="N264" s="75">
        <v>0</v>
      </c>
      <c r="O264" s="71">
        <f t="shared" si="58"/>
        <v>0</v>
      </c>
      <c r="P264" s="75">
        <v>0</v>
      </c>
      <c r="Q264" s="75">
        <v>0</v>
      </c>
      <c r="R264" s="71">
        <f t="shared" si="59"/>
        <v>0</v>
      </c>
      <c r="S264" s="75">
        <v>0</v>
      </c>
      <c r="T264" s="75">
        <v>0</v>
      </c>
      <c r="U264" s="71">
        <f t="shared" si="60"/>
        <v>0</v>
      </c>
      <c r="V264" s="75">
        <v>0</v>
      </c>
      <c r="W264" s="75">
        <v>0</v>
      </c>
      <c r="X264" s="71">
        <f t="shared" si="61"/>
        <v>0</v>
      </c>
      <c r="Y264" s="75">
        <v>0</v>
      </c>
      <c r="Z264" s="75">
        <v>0</v>
      </c>
      <c r="AA264" s="71">
        <f t="shared" si="62"/>
        <v>0</v>
      </c>
      <c r="AB264" s="75">
        <v>0</v>
      </c>
      <c r="AC264" s="75">
        <v>0</v>
      </c>
      <c r="AD264" s="71">
        <f t="shared" si="63"/>
        <v>0</v>
      </c>
      <c r="AE264" s="72">
        <v>0</v>
      </c>
      <c r="AF264" s="72">
        <v>0</v>
      </c>
      <c r="AG264" s="71">
        <f t="shared" si="64"/>
        <v>0</v>
      </c>
      <c r="AH264" s="72">
        <v>6216231344.4734297</v>
      </c>
      <c r="AI264" s="72">
        <v>6216231344.4734297</v>
      </c>
      <c r="AJ264" s="71">
        <f t="shared" si="65"/>
        <v>0</v>
      </c>
      <c r="AK264" s="72">
        <v>8140060981.9507103</v>
      </c>
      <c r="AL264" s="72">
        <v>1923829637.4772806</v>
      </c>
      <c r="AM264" s="71">
        <f t="shared" si="66"/>
        <v>30.948488414731713</v>
      </c>
      <c r="AN264" s="72">
        <v>24701972906.610802</v>
      </c>
      <c r="AO264" s="72">
        <v>16561911924.660091</v>
      </c>
      <c r="AP264" s="71">
        <f t="shared" si="67"/>
        <v>203.46176719539932</v>
      </c>
      <c r="AQ264" s="72">
        <v>22571154105.515602</v>
      </c>
      <c r="AR264" s="72">
        <f t="shared" si="68"/>
        <v>-2130818801.0951996</v>
      </c>
      <c r="AS264" s="71">
        <f t="shared" si="69"/>
        <v>-8.6261077572672118</v>
      </c>
    </row>
    <row r="265" spans="1:45" s="50" customFormat="1" ht="30" x14ac:dyDescent="0.25">
      <c r="A265" s="47" t="s">
        <v>369</v>
      </c>
      <c r="B265" s="74" t="s">
        <v>199</v>
      </c>
      <c r="C265" s="75">
        <v>68414813</v>
      </c>
      <c r="D265" s="75">
        <v>48004615</v>
      </c>
      <c r="E265" s="49">
        <v>-20410198</v>
      </c>
      <c r="F265" s="72">
        <v>-29.833009994487597</v>
      </c>
      <c r="G265" s="75">
        <v>10236077</v>
      </c>
      <c r="H265" s="75">
        <v>-37768538</v>
      </c>
      <c r="I265" s="71">
        <f t="shared" si="56"/>
        <v>-78.676889711541278</v>
      </c>
      <c r="J265" s="75">
        <v>4539895</v>
      </c>
      <c r="K265" s="75">
        <v>-5696182</v>
      </c>
      <c r="L265" s="71">
        <f t="shared" si="57"/>
        <v>-55.648096433819326</v>
      </c>
      <c r="M265" s="75">
        <v>2644347</v>
      </c>
      <c r="N265" s="75">
        <v>-1895548</v>
      </c>
      <c r="O265" s="71">
        <f t="shared" si="58"/>
        <v>-41.753124246265607</v>
      </c>
      <c r="P265" s="75">
        <v>1021284</v>
      </c>
      <c r="Q265" s="75">
        <v>-1623063</v>
      </c>
      <c r="R265" s="71">
        <f t="shared" si="59"/>
        <v>-61.37859365658138</v>
      </c>
      <c r="S265" s="75">
        <v>349355</v>
      </c>
      <c r="T265" s="75">
        <v>-671929</v>
      </c>
      <c r="U265" s="71">
        <f t="shared" si="60"/>
        <v>-65.792570920527496</v>
      </c>
      <c r="V265" s="75">
        <v>833378</v>
      </c>
      <c r="W265" s="75">
        <v>484023</v>
      </c>
      <c r="X265" s="71">
        <f t="shared" si="61"/>
        <v>138.54760916546206</v>
      </c>
      <c r="Y265" s="75">
        <v>107892359</v>
      </c>
      <c r="Z265" s="75">
        <v>107058981</v>
      </c>
      <c r="AA265" s="71">
        <f t="shared" si="62"/>
        <v>12846.38915354137</v>
      </c>
      <c r="AB265" s="75">
        <v>113243315</v>
      </c>
      <c r="AC265" s="75">
        <v>5350956</v>
      </c>
      <c r="AD265" s="71">
        <f t="shared" si="63"/>
        <v>4.959531934972337</v>
      </c>
      <c r="AE265" s="72">
        <v>105526674.17753001</v>
      </c>
      <c r="AF265" s="72">
        <v>-7716640.8224699944</v>
      </c>
      <c r="AG265" s="71">
        <f t="shared" si="64"/>
        <v>-6.8142131148933558</v>
      </c>
      <c r="AH265" s="72">
        <v>0</v>
      </c>
      <c r="AI265" s="72">
        <v>-105526674.17753001</v>
      </c>
      <c r="AJ265" s="71">
        <f t="shared" si="65"/>
        <v>-100</v>
      </c>
      <c r="AK265" s="72">
        <v>0</v>
      </c>
      <c r="AL265" s="72">
        <v>0</v>
      </c>
      <c r="AM265" s="71">
        <f t="shared" si="66"/>
        <v>0</v>
      </c>
      <c r="AN265" s="72">
        <v>0</v>
      </c>
      <c r="AO265" s="72">
        <v>0</v>
      </c>
      <c r="AP265" s="71">
        <f t="shared" si="67"/>
        <v>0</v>
      </c>
      <c r="AQ265" s="72">
        <v>0</v>
      </c>
      <c r="AR265" s="72">
        <f t="shared" si="68"/>
        <v>0</v>
      </c>
      <c r="AS265" s="71">
        <f t="shared" si="69"/>
        <v>0</v>
      </c>
    </row>
    <row r="266" spans="1:45" s="50" customFormat="1" ht="30" x14ac:dyDescent="0.25">
      <c r="A266" s="47" t="s">
        <v>370</v>
      </c>
      <c r="B266" s="74" t="s">
        <v>200</v>
      </c>
      <c r="C266" s="75">
        <v>10646172</v>
      </c>
      <c r="D266" s="75">
        <v>5542584</v>
      </c>
      <c r="E266" s="49">
        <v>-5103588</v>
      </c>
      <c r="F266" s="72">
        <v>-47.938244845189423</v>
      </c>
      <c r="G266" s="75">
        <v>16933</v>
      </c>
      <c r="H266" s="75">
        <v>-5525651</v>
      </c>
      <c r="I266" s="71">
        <f t="shared" si="56"/>
        <v>-99.694492677061817</v>
      </c>
      <c r="J266" s="75">
        <v>7133</v>
      </c>
      <c r="K266" s="75">
        <v>-9800</v>
      </c>
      <c r="L266" s="71">
        <f t="shared" si="57"/>
        <v>-57.875155022736671</v>
      </c>
      <c r="M266" s="75">
        <v>0</v>
      </c>
      <c r="N266" s="75">
        <v>-7133</v>
      </c>
      <c r="O266" s="71">
        <f t="shared" si="58"/>
        <v>-100</v>
      </c>
      <c r="P266" s="75">
        <v>12</v>
      </c>
      <c r="Q266" s="75">
        <v>12</v>
      </c>
      <c r="R266" s="71">
        <f t="shared" si="59"/>
        <v>0</v>
      </c>
      <c r="S266" s="75">
        <v>0</v>
      </c>
      <c r="T266" s="75">
        <v>-12</v>
      </c>
      <c r="U266" s="71">
        <f t="shared" si="60"/>
        <v>-100</v>
      </c>
      <c r="V266" s="75">
        <v>2</v>
      </c>
      <c r="W266" s="75">
        <v>2</v>
      </c>
      <c r="X266" s="71">
        <f t="shared" si="61"/>
        <v>0</v>
      </c>
      <c r="Y266" s="75">
        <v>0</v>
      </c>
      <c r="Z266" s="75">
        <v>-2</v>
      </c>
      <c r="AA266" s="71">
        <f t="shared" si="62"/>
        <v>-100</v>
      </c>
      <c r="AB266" s="75">
        <v>15912986</v>
      </c>
      <c r="AC266" s="75">
        <v>15912986</v>
      </c>
      <c r="AD266" s="71">
        <f t="shared" si="63"/>
        <v>0</v>
      </c>
      <c r="AE266" s="72">
        <v>23036232.210999999</v>
      </c>
      <c r="AF266" s="72">
        <v>7123246.2109999992</v>
      </c>
      <c r="AG266" s="71">
        <f t="shared" si="64"/>
        <v>44.763730773093116</v>
      </c>
      <c r="AH266" s="72">
        <v>0</v>
      </c>
      <c r="AI266" s="72">
        <v>-23036232.210999999</v>
      </c>
      <c r="AJ266" s="71">
        <f t="shared" si="65"/>
        <v>-100</v>
      </c>
      <c r="AK266" s="72">
        <v>0</v>
      </c>
      <c r="AL266" s="72">
        <v>0</v>
      </c>
      <c r="AM266" s="71">
        <f t="shared" si="66"/>
        <v>0</v>
      </c>
      <c r="AN266" s="72">
        <v>0</v>
      </c>
      <c r="AO266" s="72">
        <v>0</v>
      </c>
      <c r="AP266" s="71">
        <f t="shared" si="67"/>
        <v>0</v>
      </c>
      <c r="AQ266" s="72">
        <v>0</v>
      </c>
      <c r="AR266" s="72">
        <f t="shared" si="68"/>
        <v>0</v>
      </c>
      <c r="AS266" s="71">
        <f t="shared" si="69"/>
        <v>0</v>
      </c>
    </row>
    <row r="267" spans="1:45" s="50" customFormat="1" ht="30" x14ac:dyDescent="0.25">
      <c r="A267" s="47" t="s">
        <v>371</v>
      </c>
      <c r="B267" s="74" t="s">
        <v>210</v>
      </c>
      <c r="C267" s="75">
        <v>72102247</v>
      </c>
      <c r="D267" s="75">
        <v>30877492</v>
      </c>
      <c r="E267" s="49">
        <v>-41224755</v>
      </c>
      <c r="F267" s="72">
        <v>-57.175409526418782</v>
      </c>
      <c r="G267" s="75">
        <v>46290176</v>
      </c>
      <c r="H267" s="75">
        <v>15412684</v>
      </c>
      <c r="I267" s="71">
        <f t="shared" si="56"/>
        <v>49.915595476471985</v>
      </c>
      <c r="J267" s="75">
        <v>22191866</v>
      </c>
      <c r="K267" s="75">
        <v>-24098310</v>
      </c>
      <c r="L267" s="71">
        <f t="shared" si="57"/>
        <v>-52.059231747142199</v>
      </c>
      <c r="M267" s="75">
        <v>14387961</v>
      </c>
      <c r="N267" s="75">
        <v>-7803905</v>
      </c>
      <c r="O267" s="71">
        <f t="shared" si="58"/>
        <v>-35.165609777924942</v>
      </c>
      <c r="P267" s="75">
        <v>651528779</v>
      </c>
      <c r="Q267" s="75">
        <v>637140818</v>
      </c>
      <c r="R267" s="71">
        <f t="shared" si="59"/>
        <v>4428.2912498859287</v>
      </c>
      <c r="S267" s="75">
        <v>931921458</v>
      </c>
      <c r="T267" s="75">
        <v>280392679</v>
      </c>
      <c r="U267" s="71">
        <f t="shared" si="60"/>
        <v>43.036115677094287</v>
      </c>
      <c r="V267" s="75">
        <v>1024046909</v>
      </c>
      <c r="W267" s="75">
        <v>92125451</v>
      </c>
      <c r="X267" s="71">
        <f t="shared" si="61"/>
        <v>9.8855381222480663</v>
      </c>
      <c r="Y267" s="75">
        <v>920940142</v>
      </c>
      <c r="Z267" s="75">
        <v>-103106767</v>
      </c>
      <c r="AA267" s="71">
        <f t="shared" si="62"/>
        <v>-10.06855897848328</v>
      </c>
      <c r="AB267" s="75">
        <v>1323999113</v>
      </c>
      <c r="AC267" s="75">
        <v>403058971</v>
      </c>
      <c r="AD267" s="71">
        <f t="shared" si="63"/>
        <v>43.766033493195259</v>
      </c>
      <c r="AE267" s="72">
        <v>1000978981.35341</v>
      </c>
      <c r="AF267" s="72">
        <v>-323020131.64658999</v>
      </c>
      <c r="AG267" s="71">
        <f t="shared" si="64"/>
        <v>-24.397307254584994</v>
      </c>
      <c r="AH267" s="72">
        <v>0</v>
      </c>
      <c r="AI267" s="72">
        <v>-1000978981.35341</v>
      </c>
      <c r="AJ267" s="71">
        <f t="shared" si="65"/>
        <v>-100</v>
      </c>
      <c r="AK267" s="72">
        <v>0</v>
      </c>
      <c r="AL267" s="72">
        <v>0</v>
      </c>
      <c r="AM267" s="71">
        <f t="shared" si="66"/>
        <v>0</v>
      </c>
      <c r="AN267" s="72">
        <v>0</v>
      </c>
      <c r="AO267" s="72">
        <v>0</v>
      </c>
      <c r="AP267" s="71">
        <f t="shared" si="67"/>
        <v>0</v>
      </c>
      <c r="AQ267" s="72">
        <v>0</v>
      </c>
      <c r="AR267" s="72">
        <f t="shared" si="68"/>
        <v>0</v>
      </c>
      <c r="AS267" s="71">
        <f t="shared" si="69"/>
        <v>0</v>
      </c>
    </row>
    <row r="268" spans="1:45" s="50" customFormat="1" x14ac:dyDescent="0.25">
      <c r="A268" s="47" t="s">
        <v>372</v>
      </c>
      <c r="B268" s="74" t="s">
        <v>178</v>
      </c>
      <c r="C268" s="75">
        <v>9045467849</v>
      </c>
      <c r="D268" s="75">
        <v>10712868951</v>
      </c>
      <c r="E268" s="49">
        <v>1667401102</v>
      </c>
      <c r="F268" s="72">
        <v>18.433552911078397</v>
      </c>
      <c r="G268" s="75">
        <v>12561727067</v>
      </c>
      <c r="H268" s="75">
        <v>1848858116</v>
      </c>
      <c r="I268" s="71">
        <f t="shared" si="56"/>
        <v>17.25829116790808</v>
      </c>
      <c r="J268" s="75">
        <v>14118815650</v>
      </c>
      <c r="K268" s="75">
        <v>1557088583</v>
      </c>
      <c r="L268" s="71">
        <f t="shared" si="57"/>
        <v>12.395497646900116</v>
      </c>
      <c r="M268" s="75">
        <v>12424673175</v>
      </c>
      <c r="N268" s="75">
        <v>-1694142475</v>
      </c>
      <c r="O268" s="71">
        <f t="shared" si="58"/>
        <v>-11.999182629741327</v>
      </c>
      <c r="P268" s="75">
        <v>13081081685</v>
      </c>
      <c r="Q268" s="75">
        <v>656408510</v>
      </c>
      <c r="R268" s="71">
        <f t="shared" si="59"/>
        <v>5.2831048411058106</v>
      </c>
      <c r="S268" s="75">
        <v>15535398510</v>
      </c>
      <c r="T268" s="75">
        <v>2454316825</v>
      </c>
      <c r="U268" s="71">
        <f t="shared" si="60"/>
        <v>18.762338498461872</v>
      </c>
      <c r="V268" s="75">
        <v>16499688252</v>
      </c>
      <c r="W268" s="75">
        <v>964289742</v>
      </c>
      <c r="X268" s="71">
        <f t="shared" si="61"/>
        <v>6.2070486404278276</v>
      </c>
      <c r="Y268" s="75">
        <v>20740432692</v>
      </c>
      <c r="Z268" s="75">
        <v>4240744440</v>
      </c>
      <c r="AA268" s="71">
        <f t="shared" si="62"/>
        <v>25.701967062838055</v>
      </c>
      <c r="AB268" s="75">
        <v>21950241992</v>
      </c>
      <c r="AC268" s="75">
        <v>1209809300</v>
      </c>
      <c r="AD268" s="71">
        <f t="shared" si="63"/>
        <v>5.8330957601798135</v>
      </c>
      <c r="AE268" s="72">
        <v>22552656644.211498</v>
      </c>
      <c r="AF268" s="72">
        <v>602414652.21149826</v>
      </c>
      <c r="AG268" s="71">
        <f t="shared" si="64"/>
        <v>2.7444556302889724</v>
      </c>
      <c r="AH268" s="72">
        <v>193158292.44299999</v>
      </c>
      <c r="AI268" s="72">
        <v>-22359498351.768497</v>
      </c>
      <c r="AJ268" s="71">
        <f t="shared" si="65"/>
        <v>-99.143523109094218</v>
      </c>
      <c r="AK268" s="72">
        <v>213489143.63299999</v>
      </c>
      <c r="AL268" s="72">
        <v>20330851.189999998</v>
      </c>
      <c r="AM268" s="71">
        <f t="shared" si="66"/>
        <v>10.52548711880932</v>
      </c>
      <c r="AN268" s="72">
        <v>292947520.44</v>
      </c>
      <c r="AO268" s="72">
        <v>79458376.807000011</v>
      </c>
      <c r="AP268" s="71">
        <f t="shared" si="67"/>
        <v>37.218930880903947</v>
      </c>
      <c r="AQ268" s="72">
        <v>228737544.102</v>
      </c>
      <c r="AR268" s="72">
        <f t="shared" si="68"/>
        <v>-64209976.338</v>
      </c>
      <c r="AS268" s="71">
        <f t="shared" si="69"/>
        <v>-21.918593556128478</v>
      </c>
    </row>
    <row r="269" spans="1:45" s="50" customFormat="1" ht="30" x14ac:dyDescent="0.25">
      <c r="A269" s="47" t="s">
        <v>604</v>
      </c>
      <c r="B269" s="74" t="s">
        <v>465</v>
      </c>
      <c r="C269" s="75">
        <v>0</v>
      </c>
      <c r="D269" s="75">
        <v>0</v>
      </c>
      <c r="E269" s="49">
        <v>0</v>
      </c>
      <c r="F269" s="72">
        <v>0</v>
      </c>
      <c r="G269" s="75">
        <v>0</v>
      </c>
      <c r="H269" s="75">
        <v>0</v>
      </c>
      <c r="I269" s="71">
        <f t="shared" si="56"/>
        <v>0</v>
      </c>
      <c r="J269" s="75">
        <v>0</v>
      </c>
      <c r="K269" s="75">
        <v>0</v>
      </c>
      <c r="L269" s="71">
        <f t="shared" si="57"/>
        <v>0</v>
      </c>
      <c r="M269" s="75">
        <v>0</v>
      </c>
      <c r="N269" s="75">
        <v>0</v>
      </c>
      <c r="O269" s="71">
        <f t="shared" si="58"/>
        <v>0</v>
      </c>
      <c r="P269" s="75">
        <v>0</v>
      </c>
      <c r="Q269" s="75">
        <v>0</v>
      </c>
      <c r="R269" s="71">
        <f t="shared" si="59"/>
        <v>0</v>
      </c>
      <c r="S269" s="75">
        <v>0</v>
      </c>
      <c r="T269" s="75">
        <v>0</v>
      </c>
      <c r="U269" s="71">
        <f t="shared" si="60"/>
        <v>0</v>
      </c>
      <c r="V269" s="75">
        <v>0</v>
      </c>
      <c r="W269" s="75">
        <v>0</v>
      </c>
      <c r="X269" s="71">
        <f t="shared" si="61"/>
        <v>0</v>
      </c>
      <c r="Y269" s="75">
        <v>0</v>
      </c>
      <c r="Z269" s="75">
        <v>0</v>
      </c>
      <c r="AA269" s="71">
        <f t="shared" si="62"/>
        <v>0</v>
      </c>
      <c r="AB269" s="75">
        <v>0</v>
      </c>
      <c r="AC269" s="75">
        <v>0</v>
      </c>
      <c r="AD269" s="71">
        <f t="shared" si="63"/>
        <v>0</v>
      </c>
      <c r="AE269" s="72">
        <v>0</v>
      </c>
      <c r="AF269" s="72">
        <v>0</v>
      </c>
      <c r="AG269" s="71">
        <f t="shared" si="64"/>
        <v>0</v>
      </c>
      <c r="AH269" s="72">
        <v>106128946.258</v>
      </c>
      <c r="AI269" s="72">
        <v>106128946.258</v>
      </c>
      <c r="AJ269" s="71">
        <f t="shared" si="65"/>
        <v>0</v>
      </c>
      <c r="AK269" s="72">
        <v>174473752.199</v>
      </c>
      <c r="AL269" s="72">
        <v>68344805.941</v>
      </c>
      <c r="AM269" s="71">
        <f t="shared" si="66"/>
        <v>64.397893648028344</v>
      </c>
      <c r="AN269" s="72">
        <v>218280183.94299999</v>
      </c>
      <c r="AO269" s="72">
        <v>43806431.743999988</v>
      </c>
      <c r="AP269" s="71">
        <f t="shared" si="67"/>
        <v>25.107748983374627</v>
      </c>
      <c r="AQ269" s="72">
        <v>90773428.870000005</v>
      </c>
      <c r="AR269" s="72">
        <f t="shared" si="68"/>
        <v>-127506755.07299998</v>
      </c>
      <c r="AS269" s="71">
        <f t="shared" si="69"/>
        <v>-58.414260410508042</v>
      </c>
    </row>
    <row r="270" spans="1:45" s="50" customFormat="1" ht="45" x14ac:dyDescent="0.25">
      <c r="A270" s="47" t="s">
        <v>605</v>
      </c>
      <c r="B270" s="74" t="s">
        <v>467</v>
      </c>
      <c r="C270" s="75">
        <v>0</v>
      </c>
      <c r="D270" s="75">
        <v>0</v>
      </c>
      <c r="E270" s="49">
        <v>0</v>
      </c>
      <c r="F270" s="72">
        <v>0</v>
      </c>
      <c r="G270" s="75">
        <v>0</v>
      </c>
      <c r="H270" s="75">
        <v>0</v>
      </c>
      <c r="I270" s="71">
        <f t="shared" si="56"/>
        <v>0</v>
      </c>
      <c r="J270" s="75">
        <v>0</v>
      </c>
      <c r="K270" s="75">
        <v>0</v>
      </c>
      <c r="L270" s="71">
        <f t="shared" si="57"/>
        <v>0</v>
      </c>
      <c r="M270" s="75">
        <v>0</v>
      </c>
      <c r="N270" s="75">
        <v>0</v>
      </c>
      <c r="O270" s="71">
        <f t="shared" si="58"/>
        <v>0</v>
      </c>
      <c r="P270" s="75">
        <v>0</v>
      </c>
      <c r="Q270" s="75">
        <v>0</v>
      </c>
      <c r="R270" s="71">
        <f t="shared" si="59"/>
        <v>0</v>
      </c>
      <c r="S270" s="75">
        <v>0</v>
      </c>
      <c r="T270" s="75">
        <v>0</v>
      </c>
      <c r="U270" s="71">
        <f t="shared" si="60"/>
        <v>0</v>
      </c>
      <c r="V270" s="75">
        <v>0</v>
      </c>
      <c r="W270" s="75">
        <v>0</v>
      </c>
      <c r="X270" s="71">
        <f t="shared" si="61"/>
        <v>0</v>
      </c>
      <c r="Y270" s="75">
        <v>0</v>
      </c>
      <c r="Z270" s="75">
        <v>0</v>
      </c>
      <c r="AA270" s="71">
        <f t="shared" si="62"/>
        <v>0</v>
      </c>
      <c r="AB270" s="75">
        <v>0</v>
      </c>
      <c r="AC270" s="75">
        <v>0</v>
      </c>
      <c r="AD270" s="71">
        <f t="shared" si="63"/>
        <v>0</v>
      </c>
      <c r="AE270" s="72">
        <v>0</v>
      </c>
      <c r="AF270" s="72">
        <v>0</v>
      </c>
      <c r="AG270" s="71">
        <f t="shared" si="64"/>
        <v>0</v>
      </c>
      <c r="AH270" s="72">
        <v>87029346.185000002</v>
      </c>
      <c r="AI270" s="72">
        <v>87029346.185000002</v>
      </c>
      <c r="AJ270" s="71">
        <f t="shared" si="65"/>
        <v>0</v>
      </c>
      <c r="AK270" s="72">
        <v>39015391.434</v>
      </c>
      <c r="AL270" s="72">
        <v>-48013954.751000002</v>
      </c>
      <c r="AM270" s="71">
        <f t="shared" si="66"/>
        <v>-55.1698442602749</v>
      </c>
      <c r="AN270" s="72">
        <v>70953198.155000001</v>
      </c>
      <c r="AO270" s="72">
        <v>31937806.721000001</v>
      </c>
      <c r="AP270" s="71">
        <f t="shared" si="67"/>
        <v>81.859506074743024</v>
      </c>
      <c r="AQ270" s="72">
        <v>99139463.234999999</v>
      </c>
      <c r="AR270" s="72">
        <f t="shared" si="68"/>
        <v>28186265.079999998</v>
      </c>
      <c r="AS270" s="71">
        <f t="shared" si="69"/>
        <v>39.725150962788192</v>
      </c>
    </row>
    <row r="271" spans="1:45" s="50" customFormat="1" ht="45" x14ac:dyDescent="0.25">
      <c r="A271" s="47" t="s">
        <v>681</v>
      </c>
      <c r="B271" s="74" t="s">
        <v>469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0</v>
      </c>
      <c r="I271" s="71">
        <f t="shared" si="56"/>
        <v>0</v>
      </c>
      <c r="J271" s="51">
        <v>0</v>
      </c>
      <c r="K271" s="51">
        <v>0</v>
      </c>
      <c r="L271" s="71">
        <f t="shared" si="57"/>
        <v>0</v>
      </c>
      <c r="M271" s="51">
        <v>0</v>
      </c>
      <c r="N271" s="51">
        <v>0</v>
      </c>
      <c r="O271" s="71">
        <f t="shared" si="58"/>
        <v>0</v>
      </c>
      <c r="P271" s="51">
        <v>0</v>
      </c>
      <c r="Q271" s="51">
        <v>0</v>
      </c>
      <c r="R271" s="71">
        <f t="shared" si="59"/>
        <v>0</v>
      </c>
      <c r="S271" s="51">
        <v>0</v>
      </c>
      <c r="T271" s="51">
        <v>0</v>
      </c>
      <c r="U271" s="71">
        <f t="shared" si="60"/>
        <v>0</v>
      </c>
      <c r="V271" s="51">
        <v>0</v>
      </c>
      <c r="W271" s="51">
        <v>0</v>
      </c>
      <c r="X271" s="71">
        <f t="shared" si="61"/>
        <v>0</v>
      </c>
      <c r="Y271" s="51">
        <v>0</v>
      </c>
      <c r="Z271" s="51">
        <v>0</v>
      </c>
      <c r="AA271" s="71">
        <f t="shared" si="62"/>
        <v>0</v>
      </c>
      <c r="AB271" s="51">
        <v>0</v>
      </c>
      <c r="AC271" s="51">
        <v>0</v>
      </c>
      <c r="AD271" s="71">
        <f t="shared" si="63"/>
        <v>0</v>
      </c>
      <c r="AE271" s="51">
        <v>0</v>
      </c>
      <c r="AF271" s="51">
        <v>0</v>
      </c>
      <c r="AG271" s="71">
        <f t="shared" si="64"/>
        <v>0</v>
      </c>
      <c r="AH271" s="51">
        <v>0</v>
      </c>
      <c r="AI271" s="51">
        <v>0</v>
      </c>
      <c r="AJ271" s="71">
        <f t="shared" si="65"/>
        <v>0</v>
      </c>
      <c r="AK271" s="51">
        <v>0</v>
      </c>
      <c r="AL271" s="51">
        <v>0</v>
      </c>
      <c r="AM271" s="71">
        <f t="shared" si="66"/>
        <v>0</v>
      </c>
      <c r="AN271" s="72">
        <v>3714138.3420000002</v>
      </c>
      <c r="AO271" s="72">
        <v>3714138.3420000002</v>
      </c>
      <c r="AP271" s="71">
        <f t="shared" si="67"/>
        <v>0</v>
      </c>
      <c r="AQ271" s="72">
        <v>38824651.997000001</v>
      </c>
      <c r="AR271" s="72">
        <f t="shared" si="68"/>
        <v>35110513.655000001</v>
      </c>
      <c r="AS271" s="71">
        <f t="shared" si="69"/>
        <v>945.32056757190117</v>
      </c>
    </row>
    <row r="272" spans="1:45" s="50" customFormat="1" x14ac:dyDescent="0.25">
      <c r="A272" s="47" t="s">
        <v>373</v>
      </c>
      <c r="B272" s="74" t="s">
        <v>201</v>
      </c>
      <c r="C272" s="75">
        <v>5267452914</v>
      </c>
      <c r="D272" s="75">
        <v>6637296935</v>
      </c>
      <c r="E272" s="49">
        <v>1369844021</v>
      </c>
      <c r="F272" s="72">
        <v>26.005814259092585</v>
      </c>
      <c r="G272" s="75">
        <v>7740987612</v>
      </c>
      <c r="H272" s="75">
        <v>1103690677</v>
      </c>
      <c r="I272" s="71">
        <f t="shared" si="56"/>
        <v>16.628616857262841</v>
      </c>
      <c r="J272" s="75">
        <v>8758484300</v>
      </c>
      <c r="K272" s="75">
        <v>1017496688</v>
      </c>
      <c r="L272" s="71">
        <f t="shared" si="57"/>
        <v>13.144274852251241</v>
      </c>
      <c r="M272" s="75">
        <v>5624497899</v>
      </c>
      <c r="N272" s="75">
        <v>-3133986401</v>
      </c>
      <c r="O272" s="71">
        <f t="shared" si="58"/>
        <v>-35.782291703143201</v>
      </c>
      <c r="P272" s="75">
        <v>6340357933</v>
      </c>
      <c r="Q272" s="75">
        <v>715860034</v>
      </c>
      <c r="R272" s="71">
        <f t="shared" si="59"/>
        <v>12.727536694915919</v>
      </c>
      <c r="S272" s="75">
        <v>6839017627</v>
      </c>
      <c r="T272" s="75">
        <v>498659694</v>
      </c>
      <c r="U272" s="71">
        <f t="shared" si="60"/>
        <v>7.8648508375938713</v>
      </c>
      <c r="V272" s="75">
        <v>7463758413</v>
      </c>
      <c r="W272" s="75">
        <v>624740786</v>
      </c>
      <c r="X272" s="71">
        <f t="shared" si="61"/>
        <v>9.1349491999196459</v>
      </c>
      <c r="Y272" s="75">
        <v>12003880800</v>
      </c>
      <c r="Z272" s="75">
        <v>4540122387</v>
      </c>
      <c r="AA272" s="71">
        <f t="shared" si="62"/>
        <v>60.828903292103377</v>
      </c>
      <c r="AB272" s="75">
        <v>10670124072</v>
      </c>
      <c r="AC272" s="75">
        <v>-1333756728</v>
      </c>
      <c r="AD272" s="71">
        <f t="shared" si="63"/>
        <v>-11.111046087695239</v>
      </c>
      <c r="AE272" s="72">
        <v>10837528905.3417</v>
      </c>
      <c r="AF272" s="72">
        <v>167404833.3416996</v>
      </c>
      <c r="AG272" s="71">
        <f t="shared" si="64"/>
        <v>1.5689117784580864</v>
      </c>
      <c r="AH272" s="72">
        <v>0</v>
      </c>
      <c r="AI272" s="72">
        <v>-10837528905.3417</v>
      </c>
      <c r="AJ272" s="71">
        <f t="shared" si="65"/>
        <v>-100</v>
      </c>
      <c r="AK272" s="72">
        <v>0</v>
      </c>
      <c r="AL272" s="72">
        <v>0</v>
      </c>
      <c r="AM272" s="71">
        <f t="shared" si="66"/>
        <v>0</v>
      </c>
      <c r="AN272" s="72">
        <v>0</v>
      </c>
      <c r="AO272" s="72">
        <v>0</v>
      </c>
      <c r="AP272" s="71">
        <f t="shared" si="67"/>
        <v>0</v>
      </c>
      <c r="AQ272" s="72">
        <v>0</v>
      </c>
      <c r="AR272" s="72">
        <f t="shared" si="68"/>
        <v>0</v>
      </c>
      <c r="AS272" s="71">
        <f t="shared" si="69"/>
        <v>0</v>
      </c>
    </row>
    <row r="273" spans="1:45" s="50" customFormat="1" x14ac:dyDescent="0.25">
      <c r="A273" s="47" t="s">
        <v>374</v>
      </c>
      <c r="B273" s="74" t="s">
        <v>38</v>
      </c>
      <c r="C273" s="75">
        <v>3778014935</v>
      </c>
      <c r="D273" s="75">
        <v>4075572016</v>
      </c>
      <c r="E273" s="49">
        <v>297557081</v>
      </c>
      <c r="F273" s="72">
        <v>7.8760165356519432</v>
      </c>
      <c r="G273" s="75">
        <v>4820739455</v>
      </c>
      <c r="H273" s="75">
        <v>745167439</v>
      </c>
      <c r="I273" s="71">
        <f t="shared" si="56"/>
        <v>18.283750994329136</v>
      </c>
      <c r="J273" s="75">
        <v>5360331350</v>
      </c>
      <c r="K273" s="75">
        <v>539591895</v>
      </c>
      <c r="L273" s="71">
        <f t="shared" si="57"/>
        <v>11.193135410799753</v>
      </c>
      <c r="M273" s="75">
        <v>6800175276</v>
      </c>
      <c r="N273" s="75">
        <v>1439843926</v>
      </c>
      <c r="O273" s="71">
        <f t="shared" si="58"/>
        <v>26.861099286334227</v>
      </c>
      <c r="P273" s="75">
        <v>6740723752</v>
      </c>
      <c r="Q273" s="75">
        <v>-59451524</v>
      </c>
      <c r="R273" s="71">
        <f t="shared" si="59"/>
        <v>-0.87426458270602969</v>
      </c>
      <c r="S273" s="75">
        <v>8696380883</v>
      </c>
      <c r="T273" s="75">
        <v>1955657131</v>
      </c>
      <c r="U273" s="71">
        <f t="shared" si="60"/>
        <v>29.012569020051426</v>
      </c>
      <c r="V273" s="75">
        <v>9035929839</v>
      </c>
      <c r="W273" s="75">
        <v>339548956</v>
      </c>
      <c r="X273" s="71">
        <f t="shared" si="61"/>
        <v>3.9044857920581952</v>
      </c>
      <c r="Y273" s="75">
        <v>8736551892</v>
      </c>
      <c r="Z273" s="75">
        <v>-299377947</v>
      </c>
      <c r="AA273" s="71">
        <f t="shared" si="62"/>
        <v>-3.3131946831620374</v>
      </c>
      <c r="AB273" s="75">
        <v>11280117920</v>
      </c>
      <c r="AC273" s="75">
        <v>2543566028</v>
      </c>
      <c r="AD273" s="71">
        <f t="shared" si="63"/>
        <v>29.114072227157784</v>
      </c>
      <c r="AE273" s="72">
        <v>11715127738.8699</v>
      </c>
      <c r="AF273" s="72">
        <v>435009818.86989975</v>
      </c>
      <c r="AG273" s="71">
        <f t="shared" si="64"/>
        <v>3.8564297107090861</v>
      </c>
      <c r="AH273" s="72">
        <v>0</v>
      </c>
      <c r="AI273" s="72">
        <v>-11715127738.8699</v>
      </c>
      <c r="AJ273" s="71">
        <f t="shared" si="65"/>
        <v>-100</v>
      </c>
      <c r="AK273" s="72">
        <v>0</v>
      </c>
      <c r="AL273" s="72">
        <v>0</v>
      </c>
      <c r="AM273" s="71">
        <f t="shared" si="66"/>
        <v>0</v>
      </c>
      <c r="AN273" s="51">
        <v>0</v>
      </c>
      <c r="AO273" s="72">
        <v>0</v>
      </c>
      <c r="AP273" s="71">
        <f t="shared" si="67"/>
        <v>0</v>
      </c>
      <c r="AQ273" s="51">
        <v>0</v>
      </c>
      <c r="AR273" s="72">
        <f t="shared" si="68"/>
        <v>0</v>
      </c>
      <c r="AS273" s="71">
        <f t="shared" si="69"/>
        <v>0</v>
      </c>
    </row>
    <row r="274" spans="1:45" s="50" customFormat="1" x14ac:dyDescent="0.25">
      <c r="A274" s="47" t="s">
        <v>375</v>
      </c>
      <c r="B274" s="74" t="s">
        <v>37</v>
      </c>
      <c r="C274" s="75">
        <v>124012289395</v>
      </c>
      <c r="D274" s="75">
        <v>122804231563</v>
      </c>
      <c r="E274" s="49">
        <v>-1208057832</v>
      </c>
      <c r="F274" s="72">
        <v>-0.97414364164517009</v>
      </c>
      <c r="G274" s="75">
        <v>137552722622</v>
      </c>
      <c r="H274" s="75">
        <v>14748491059</v>
      </c>
      <c r="I274" s="71">
        <f t="shared" si="56"/>
        <v>12.009758028113104</v>
      </c>
      <c r="J274" s="75">
        <v>138761304034</v>
      </c>
      <c r="K274" s="75">
        <v>1208581412</v>
      </c>
      <c r="L274" s="71">
        <f t="shared" si="57"/>
        <v>0.8786313996279278</v>
      </c>
      <c r="M274" s="75">
        <v>147005414837</v>
      </c>
      <c r="N274" s="75">
        <v>8244110803</v>
      </c>
      <c r="O274" s="71">
        <f t="shared" si="58"/>
        <v>5.9412174455927467</v>
      </c>
      <c r="P274" s="75">
        <v>150710778268</v>
      </c>
      <c r="Q274" s="75">
        <v>3705363431</v>
      </c>
      <c r="R274" s="71">
        <f t="shared" si="59"/>
        <v>2.5205625487391177</v>
      </c>
      <c r="S274" s="75">
        <v>162179036636</v>
      </c>
      <c r="T274" s="75">
        <v>11468258368</v>
      </c>
      <c r="U274" s="71">
        <f t="shared" si="60"/>
        <v>7.6094480433288449</v>
      </c>
      <c r="V274" s="75">
        <v>171226510571</v>
      </c>
      <c r="W274" s="75">
        <v>9047473935</v>
      </c>
      <c r="X274" s="71">
        <f t="shared" si="61"/>
        <v>5.5786950783944107</v>
      </c>
      <c r="Y274" s="75">
        <v>103148684778</v>
      </c>
      <c r="Z274" s="75">
        <v>-68077825793</v>
      </c>
      <c r="AA274" s="71">
        <f t="shared" si="62"/>
        <v>-39.758928431103641</v>
      </c>
      <c r="AB274" s="75">
        <v>92122746051</v>
      </c>
      <c r="AC274" s="75">
        <v>-11025938727</v>
      </c>
      <c r="AD274" s="71">
        <f t="shared" si="63"/>
        <v>-10.689364339187058</v>
      </c>
      <c r="AE274" s="72">
        <v>104882247534.01401</v>
      </c>
      <c r="AF274" s="72">
        <v>12759501483.014008</v>
      </c>
      <c r="AG274" s="71">
        <f t="shared" si="64"/>
        <v>13.850544007828674</v>
      </c>
      <c r="AH274" s="72">
        <v>69246178940.855804</v>
      </c>
      <c r="AI274" s="72">
        <v>-35636068593.158203</v>
      </c>
      <c r="AJ274" s="71">
        <f t="shared" si="65"/>
        <v>-33.977216765498078</v>
      </c>
      <c r="AK274" s="72">
        <v>201255527361.66901</v>
      </c>
      <c r="AL274" s="72">
        <v>132009348420.8132</v>
      </c>
      <c r="AM274" s="71">
        <f t="shared" si="66"/>
        <v>190.63773689746023</v>
      </c>
      <c r="AN274" s="72">
        <v>79639349233.0233</v>
      </c>
      <c r="AO274" s="72">
        <v>-121616178128.64571</v>
      </c>
      <c r="AP274" s="71">
        <f t="shared" si="67"/>
        <v>-60.42873938567346</v>
      </c>
      <c r="AQ274" s="72">
        <v>79231339788.905304</v>
      </c>
      <c r="AR274" s="72">
        <f t="shared" si="68"/>
        <v>-408009444.11799622</v>
      </c>
      <c r="AS274" s="71">
        <f t="shared" si="69"/>
        <v>-0.51232141905651174</v>
      </c>
    </row>
    <row r="275" spans="1:45" s="50" customFormat="1" x14ac:dyDescent="0.25">
      <c r="A275" s="47" t="s">
        <v>606</v>
      </c>
      <c r="B275" s="74" t="s">
        <v>607</v>
      </c>
      <c r="C275" s="75">
        <v>0</v>
      </c>
      <c r="D275" s="75">
        <v>0</v>
      </c>
      <c r="E275" s="49">
        <v>0</v>
      </c>
      <c r="F275" s="72">
        <v>0</v>
      </c>
      <c r="G275" s="75">
        <v>0</v>
      </c>
      <c r="H275" s="75">
        <v>0</v>
      </c>
      <c r="I275" s="71">
        <f t="shared" si="56"/>
        <v>0</v>
      </c>
      <c r="J275" s="75">
        <v>0</v>
      </c>
      <c r="K275" s="75">
        <v>0</v>
      </c>
      <c r="L275" s="71">
        <f t="shared" si="57"/>
        <v>0</v>
      </c>
      <c r="M275" s="75">
        <v>0</v>
      </c>
      <c r="N275" s="75">
        <v>0</v>
      </c>
      <c r="O275" s="71">
        <f t="shared" si="58"/>
        <v>0</v>
      </c>
      <c r="P275" s="75">
        <v>0</v>
      </c>
      <c r="Q275" s="75">
        <v>0</v>
      </c>
      <c r="R275" s="71">
        <f t="shared" si="59"/>
        <v>0</v>
      </c>
      <c r="S275" s="75">
        <v>0</v>
      </c>
      <c r="T275" s="75">
        <v>0</v>
      </c>
      <c r="U275" s="71">
        <f t="shared" si="60"/>
        <v>0</v>
      </c>
      <c r="V275" s="75">
        <v>0</v>
      </c>
      <c r="W275" s="75">
        <v>0</v>
      </c>
      <c r="X275" s="71">
        <f t="shared" si="61"/>
        <v>0</v>
      </c>
      <c r="Y275" s="75">
        <v>0</v>
      </c>
      <c r="Z275" s="75">
        <v>0</v>
      </c>
      <c r="AA275" s="71">
        <f t="shared" si="62"/>
        <v>0</v>
      </c>
      <c r="AB275" s="75">
        <v>0</v>
      </c>
      <c r="AC275" s="75">
        <v>0</v>
      </c>
      <c r="AD275" s="71">
        <f t="shared" si="63"/>
        <v>0</v>
      </c>
      <c r="AE275" s="72">
        <v>0</v>
      </c>
      <c r="AF275" s="72">
        <v>0</v>
      </c>
      <c r="AG275" s="71">
        <f t="shared" si="64"/>
        <v>0</v>
      </c>
      <c r="AH275" s="72">
        <v>51965204299.893501</v>
      </c>
      <c r="AI275" s="72">
        <v>51965204299.893501</v>
      </c>
      <c r="AJ275" s="71">
        <f t="shared" si="65"/>
        <v>0</v>
      </c>
      <c r="AK275" s="72">
        <v>49828976770.109299</v>
      </c>
      <c r="AL275" s="72">
        <v>-2136227529.7842026</v>
      </c>
      <c r="AM275" s="71">
        <f t="shared" si="66"/>
        <v>-4.1108806528613622</v>
      </c>
      <c r="AN275" s="72">
        <v>48047317830.654602</v>
      </c>
      <c r="AO275" s="72">
        <v>-1781658939.4546967</v>
      </c>
      <c r="AP275" s="71">
        <f t="shared" si="67"/>
        <v>-3.5755479139669046</v>
      </c>
      <c r="AQ275" s="72">
        <v>46913969367.177002</v>
      </c>
      <c r="AR275" s="72">
        <f t="shared" si="68"/>
        <v>-1133348463.4776001</v>
      </c>
      <c r="AS275" s="71">
        <f t="shared" si="69"/>
        <v>-2.3588173380918969</v>
      </c>
    </row>
    <row r="276" spans="1:45" s="50" customFormat="1" ht="30" x14ac:dyDescent="0.25">
      <c r="A276" s="47" t="s">
        <v>376</v>
      </c>
      <c r="B276" s="74" t="s">
        <v>36</v>
      </c>
      <c r="C276" s="75">
        <v>2372410424</v>
      </c>
      <c r="D276" s="75">
        <v>4085646746</v>
      </c>
      <c r="E276" s="49">
        <v>1713236322</v>
      </c>
      <c r="F276" s="72">
        <v>72.215005661263277</v>
      </c>
      <c r="G276" s="75">
        <v>2382348872</v>
      </c>
      <c r="H276" s="75">
        <v>-1703297874</v>
      </c>
      <c r="I276" s="71">
        <f t="shared" si="56"/>
        <v>-41.689797965709886</v>
      </c>
      <c r="J276" s="75">
        <v>3489552811</v>
      </c>
      <c r="K276" s="75">
        <v>1107203939</v>
      </c>
      <c r="L276" s="71">
        <f t="shared" si="57"/>
        <v>46.475306451254298</v>
      </c>
      <c r="M276" s="75">
        <v>7527665709</v>
      </c>
      <c r="N276" s="75">
        <v>4038112898</v>
      </c>
      <c r="O276" s="71">
        <f t="shared" si="58"/>
        <v>115.72006835004164</v>
      </c>
      <c r="P276" s="75">
        <v>7098724959</v>
      </c>
      <c r="Q276" s="75">
        <v>-428940750</v>
      </c>
      <c r="R276" s="71">
        <f t="shared" si="59"/>
        <v>-5.6981907351061407</v>
      </c>
      <c r="S276" s="75">
        <v>8169362061</v>
      </c>
      <c r="T276" s="75">
        <v>1070637102</v>
      </c>
      <c r="U276" s="71">
        <f t="shared" si="60"/>
        <v>15.082104295963891</v>
      </c>
      <c r="V276" s="75">
        <v>6274207541</v>
      </c>
      <c r="W276" s="75">
        <v>-1895154520</v>
      </c>
      <c r="X276" s="71">
        <f t="shared" si="61"/>
        <v>-23.198317149479074</v>
      </c>
      <c r="Y276" s="75">
        <v>1334647146</v>
      </c>
      <c r="Z276" s="75">
        <v>-4939560395</v>
      </c>
      <c r="AA276" s="71">
        <f t="shared" si="62"/>
        <v>-78.728036373063929</v>
      </c>
      <c r="AB276" s="75">
        <v>1360092345</v>
      </c>
      <c r="AC276" s="75">
        <v>25445199</v>
      </c>
      <c r="AD276" s="71">
        <f t="shared" si="63"/>
        <v>1.9065113259531146</v>
      </c>
      <c r="AE276" s="72">
        <v>636000368.13294995</v>
      </c>
      <c r="AF276" s="72">
        <v>-724091976.86705005</v>
      </c>
      <c r="AG276" s="71">
        <f t="shared" si="64"/>
        <v>-53.238442193206382</v>
      </c>
      <c r="AH276" s="72">
        <v>0</v>
      </c>
      <c r="AI276" s="72">
        <v>-636000368.13294995</v>
      </c>
      <c r="AJ276" s="71">
        <f t="shared" si="65"/>
        <v>-100</v>
      </c>
      <c r="AK276" s="72">
        <v>0</v>
      </c>
      <c r="AL276" s="72">
        <v>0</v>
      </c>
      <c r="AM276" s="71">
        <f t="shared" si="66"/>
        <v>0</v>
      </c>
      <c r="AN276" s="51">
        <v>0</v>
      </c>
      <c r="AO276" s="72">
        <v>0</v>
      </c>
      <c r="AP276" s="71">
        <f t="shared" si="67"/>
        <v>0</v>
      </c>
      <c r="AQ276" s="51">
        <v>0</v>
      </c>
      <c r="AR276" s="72">
        <f t="shared" si="68"/>
        <v>0</v>
      </c>
      <c r="AS276" s="71">
        <f t="shared" si="69"/>
        <v>0</v>
      </c>
    </row>
    <row r="277" spans="1:45" s="50" customFormat="1" x14ac:dyDescent="0.25">
      <c r="A277" s="47" t="s">
        <v>608</v>
      </c>
      <c r="B277" s="74" t="s">
        <v>609</v>
      </c>
      <c r="C277" s="75">
        <v>0</v>
      </c>
      <c r="D277" s="75">
        <v>0</v>
      </c>
      <c r="E277" s="49">
        <v>0</v>
      </c>
      <c r="F277" s="72">
        <v>0</v>
      </c>
      <c r="G277" s="75">
        <v>0</v>
      </c>
      <c r="H277" s="75">
        <v>0</v>
      </c>
      <c r="I277" s="71">
        <f t="shared" si="56"/>
        <v>0</v>
      </c>
      <c r="J277" s="75">
        <v>0</v>
      </c>
      <c r="K277" s="75">
        <v>0</v>
      </c>
      <c r="L277" s="71">
        <f t="shared" si="57"/>
        <v>0</v>
      </c>
      <c r="M277" s="75">
        <v>0</v>
      </c>
      <c r="N277" s="75">
        <v>0</v>
      </c>
      <c r="O277" s="71">
        <f t="shared" si="58"/>
        <v>0</v>
      </c>
      <c r="P277" s="75">
        <v>0</v>
      </c>
      <c r="Q277" s="75">
        <v>0</v>
      </c>
      <c r="R277" s="71">
        <f t="shared" si="59"/>
        <v>0</v>
      </c>
      <c r="S277" s="75">
        <v>0</v>
      </c>
      <c r="T277" s="75">
        <v>0</v>
      </c>
      <c r="U277" s="71">
        <f t="shared" si="60"/>
        <v>0</v>
      </c>
      <c r="V277" s="75">
        <v>0</v>
      </c>
      <c r="W277" s="75">
        <v>0</v>
      </c>
      <c r="X277" s="71">
        <f t="shared" si="61"/>
        <v>0</v>
      </c>
      <c r="Y277" s="75">
        <v>0</v>
      </c>
      <c r="Z277" s="75">
        <v>0</v>
      </c>
      <c r="AA277" s="71">
        <f t="shared" si="62"/>
        <v>0</v>
      </c>
      <c r="AB277" s="75">
        <v>0</v>
      </c>
      <c r="AC277" s="75">
        <v>0</v>
      </c>
      <c r="AD277" s="71">
        <f t="shared" si="63"/>
        <v>0</v>
      </c>
      <c r="AE277" s="72">
        <v>0</v>
      </c>
      <c r="AF277" s="72">
        <v>0</v>
      </c>
      <c r="AG277" s="71">
        <f t="shared" si="64"/>
        <v>0</v>
      </c>
      <c r="AH277" s="72">
        <v>29297354.546999998</v>
      </c>
      <c r="AI277" s="72">
        <v>29297354.546999998</v>
      </c>
      <c r="AJ277" s="71">
        <f t="shared" si="65"/>
        <v>0</v>
      </c>
      <c r="AK277" s="72">
        <v>14460105.238700001</v>
      </c>
      <c r="AL277" s="72">
        <v>-14837249.308299998</v>
      </c>
      <c r="AM277" s="71">
        <f t="shared" si="66"/>
        <v>-50.643648676529764</v>
      </c>
      <c r="AN277" s="72">
        <v>24931581.011429999</v>
      </c>
      <c r="AO277" s="72">
        <v>10471475.772729998</v>
      </c>
      <c r="AP277" s="71">
        <f t="shared" si="67"/>
        <v>72.416317861262058</v>
      </c>
      <c r="AQ277" s="72">
        <v>13268723.255000001</v>
      </c>
      <c r="AR277" s="72">
        <f t="shared" si="68"/>
        <v>-11662857.756429998</v>
      </c>
      <c r="AS277" s="71">
        <f t="shared" si="69"/>
        <v>-46.779455145997787</v>
      </c>
    </row>
    <row r="278" spans="1:45" s="50" customFormat="1" x14ac:dyDescent="0.25">
      <c r="A278" s="47" t="s">
        <v>377</v>
      </c>
      <c r="B278" s="74" t="s">
        <v>35</v>
      </c>
      <c r="C278" s="75">
        <v>12317636533</v>
      </c>
      <c r="D278" s="75">
        <v>9497077639</v>
      </c>
      <c r="E278" s="49">
        <v>-2820558894</v>
      </c>
      <c r="F278" s="72">
        <v>-22.89853971939732</v>
      </c>
      <c r="G278" s="75">
        <v>10549192816</v>
      </c>
      <c r="H278" s="75">
        <v>1052115177</v>
      </c>
      <c r="I278" s="71">
        <f t="shared" si="56"/>
        <v>11.078304474204373</v>
      </c>
      <c r="J278" s="75">
        <v>11162071625</v>
      </c>
      <c r="K278" s="75">
        <v>612878809</v>
      </c>
      <c r="L278" s="71">
        <f t="shared" si="57"/>
        <v>5.8097223142081962</v>
      </c>
      <c r="M278" s="75">
        <v>16859558295</v>
      </c>
      <c r="N278" s="75">
        <v>5697486670</v>
      </c>
      <c r="O278" s="71">
        <f t="shared" si="58"/>
        <v>51.043272802865566</v>
      </c>
      <c r="P278" s="75">
        <v>18169585685</v>
      </c>
      <c r="Q278" s="75">
        <v>1310027390</v>
      </c>
      <c r="R278" s="71">
        <f t="shared" si="59"/>
        <v>7.7702355368853988</v>
      </c>
      <c r="S278" s="75">
        <v>19912038930</v>
      </c>
      <c r="T278" s="75">
        <v>1742453245</v>
      </c>
      <c r="U278" s="71">
        <f t="shared" si="60"/>
        <v>9.5899448408363632</v>
      </c>
      <c r="V278" s="75">
        <v>28851536063</v>
      </c>
      <c r="W278" s="75">
        <v>8939497133</v>
      </c>
      <c r="X278" s="71">
        <f t="shared" si="61"/>
        <v>44.894935995386788</v>
      </c>
      <c r="Y278" s="75">
        <v>25023307671</v>
      </c>
      <c r="Z278" s="75">
        <v>-3828228392</v>
      </c>
      <c r="AA278" s="71">
        <f t="shared" si="62"/>
        <v>-13.268716035224983</v>
      </c>
      <c r="AB278" s="75">
        <v>34596372948</v>
      </c>
      <c r="AC278" s="75">
        <v>9573065277</v>
      </c>
      <c r="AD278" s="71">
        <f t="shared" si="63"/>
        <v>38.2565942235303</v>
      </c>
      <c r="AE278" s="72">
        <v>43127546530.553902</v>
      </c>
      <c r="AF278" s="72">
        <v>8531173582.5539017</v>
      </c>
      <c r="AG278" s="71">
        <f t="shared" si="64"/>
        <v>24.65915602013154</v>
      </c>
      <c r="AH278" s="72">
        <v>0</v>
      </c>
      <c r="AI278" s="72">
        <v>-43127546530.553902</v>
      </c>
      <c r="AJ278" s="71">
        <f t="shared" si="65"/>
        <v>-100</v>
      </c>
      <c r="AK278" s="72">
        <v>0</v>
      </c>
      <c r="AL278" s="72">
        <v>0</v>
      </c>
      <c r="AM278" s="71">
        <f t="shared" si="66"/>
        <v>0</v>
      </c>
      <c r="AN278" s="51">
        <v>0</v>
      </c>
      <c r="AO278" s="72">
        <v>0</v>
      </c>
      <c r="AP278" s="71">
        <f t="shared" si="67"/>
        <v>0</v>
      </c>
      <c r="AQ278" s="51">
        <v>0</v>
      </c>
      <c r="AR278" s="72">
        <f t="shared" si="68"/>
        <v>0</v>
      </c>
      <c r="AS278" s="71">
        <f t="shared" si="69"/>
        <v>0</v>
      </c>
    </row>
    <row r="279" spans="1:45" s="50" customFormat="1" ht="30" x14ac:dyDescent="0.25">
      <c r="A279" s="47" t="s">
        <v>378</v>
      </c>
      <c r="B279" s="74" t="s">
        <v>34</v>
      </c>
      <c r="C279" s="75">
        <v>399585517</v>
      </c>
      <c r="D279" s="75">
        <v>338647343</v>
      </c>
      <c r="E279" s="49">
        <v>-60938174</v>
      </c>
      <c r="F279" s="72">
        <v>-15.25034602292655</v>
      </c>
      <c r="G279" s="75">
        <v>2964772830</v>
      </c>
      <c r="H279" s="75">
        <v>2626125487</v>
      </c>
      <c r="I279" s="71">
        <f t="shared" si="56"/>
        <v>775.47500114300328</v>
      </c>
      <c r="J279" s="75">
        <v>2800834912</v>
      </c>
      <c r="K279" s="75">
        <v>-163937918</v>
      </c>
      <c r="L279" s="71">
        <f t="shared" si="57"/>
        <v>-5.5295271307515321</v>
      </c>
      <c r="M279" s="75">
        <v>3230848814</v>
      </c>
      <c r="N279" s="75">
        <v>430013902</v>
      </c>
      <c r="O279" s="71">
        <f t="shared" si="58"/>
        <v>15.353061337447368</v>
      </c>
      <c r="P279" s="75">
        <v>4142247591</v>
      </c>
      <c r="Q279" s="75">
        <v>911398777</v>
      </c>
      <c r="R279" s="71">
        <f t="shared" si="59"/>
        <v>28.209267269044052</v>
      </c>
      <c r="S279" s="75">
        <v>4341586298</v>
      </c>
      <c r="T279" s="75">
        <v>199338707</v>
      </c>
      <c r="U279" s="71">
        <f t="shared" si="60"/>
        <v>4.8123320159111174</v>
      </c>
      <c r="V279" s="75">
        <v>4670871348</v>
      </c>
      <c r="W279" s="75">
        <v>329285050</v>
      </c>
      <c r="X279" s="71">
        <f t="shared" si="61"/>
        <v>7.5844409715335805</v>
      </c>
      <c r="Y279" s="75">
        <v>4424409832</v>
      </c>
      <c r="Z279" s="75">
        <v>-246461516</v>
      </c>
      <c r="AA279" s="71">
        <f t="shared" si="62"/>
        <v>-5.2765639992531854</v>
      </c>
      <c r="AB279" s="75">
        <v>76871339</v>
      </c>
      <c r="AC279" s="75">
        <v>-4347538493</v>
      </c>
      <c r="AD279" s="71">
        <f t="shared" si="63"/>
        <v>-98.262562874622958</v>
      </c>
      <c r="AE279" s="72">
        <v>77724375.897119999</v>
      </c>
      <c r="AF279" s="72">
        <v>853036.89711999893</v>
      </c>
      <c r="AG279" s="71">
        <f t="shared" si="64"/>
        <v>1.1096943389004825</v>
      </c>
      <c r="AH279" s="72">
        <v>0</v>
      </c>
      <c r="AI279" s="72">
        <v>-77724375.897119999</v>
      </c>
      <c r="AJ279" s="71">
        <f t="shared" si="65"/>
        <v>-100</v>
      </c>
      <c r="AK279" s="72">
        <v>0</v>
      </c>
      <c r="AL279" s="72">
        <v>0</v>
      </c>
      <c r="AM279" s="71">
        <f t="shared" si="66"/>
        <v>0</v>
      </c>
      <c r="AN279" s="51">
        <v>0</v>
      </c>
      <c r="AO279" s="72">
        <v>0</v>
      </c>
      <c r="AP279" s="71">
        <f t="shared" si="67"/>
        <v>0</v>
      </c>
      <c r="AQ279" s="51">
        <v>0</v>
      </c>
      <c r="AR279" s="72">
        <f t="shared" si="68"/>
        <v>0</v>
      </c>
      <c r="AS279" s="71">
        <f t="shared" si="69"/>
        <v>0</v>
      </c>
    </row>
    <row r="280" spans="1:45" s="50" customFormat="1" x14ac:dyDescent="0.25">
      <c r="A280" s="47" t="s">
        <v>379</v>
      </c>
      <c r="B280" s="74" t="s">
        <v>33</v>
      </c>
      <c r="C280" s="75">
        <v>83485345816</v>
      </c>
      <c r="D280" s="75">
        <v>77427250813</v>
      </c>
      <c r="E280" s="49">
        <v>-6058095003</v>
      </c>
      <c r="F280" s="72">
        <v>-7.2564771024029984</v>
      </c>
      <c r="G280" s="75">
        <v>85685524661</v>
      </c>
      <c r="H280" s="75">
        <v>8258273848</v>
      </c>
      <c r="I280" s="71">
        <f t="shared" si="56"/>
        <v>10.665849247243891</v>
      </c>
      <c r="J280" s="75">
        <v>87563219409</v>
      </c>
      <c r="K280" s="75">
        <v>1877694748</v>
      </c>
      <c r="L280" s="71">
        <f t="shared" si="57"/>
        <v>2.1913791803560465</v>
      </c>
      <c r="M280" s="75">
        <v>92180602833</v>
      </c>
      <c r="N280" s="75">
        <v>4617383424</v>
      </c>
      <c r="O280" s="71">
        <f t="shared" si="58"/>
        <v>5.2731997009299221</v>
      </c>
      <c r="P280" s="75">
        <v>91926280112</v>
      </c>
      <c r="Q280" s="75">
        <v>-254322721</v>
      </c>
      <c r="R280" s="71">
        <f t="shared" si="59"/>
        <v>-0.27589613561189935</v>
      </c>
      <c r="S280" s="75">
        <v>96143027108</v>
      </c>
      <c r="T280" s="75">
        <v>4216746996</v>
      </c>
      <c r="U280" s="71">
        <f t="shared" si="60"/>
        <v>4.5870963024528484</v>
      </c>
      <c r="V280" s="75">
        <v>92465301458</v>
      </c>
      <c r="W280" s="75">
        <v>-3677725650</v>
      </c>
      <c r="X280" s="71">
        <f t="shared" si="61"/>
        <v>-3.8252650874708922</v>
      </c>
      <c r="Y280" s="75">
        <v>47957307544</v>
      </c>
      <c r="Z280" s="75">
        <v>-44507993914</v>
      </c>
      <c r="AA280" s="71">
        <f t="shared" si="62"/>
        <v>-48.134806475720644</v>
      </c>
      <c r="AB280" s="75">
        <v>45079634016</v>
      </c>
      <c r="AC280" s="75">
        <v>-2877673528</v>
      </c>
      <c r="AD280" s="71">
        <f t="shared" si="63"/>
        <v>-6.0004901763089684</v>
      </c>
      <c r="AE280" s="72">
        <v>52773544151.868401</v>
      </c>
      <c r="AF280" s="72">
        <v>7693910135.8684006</v>
      </c>
      <c r="AG280" s="71">
        <f t="shared" si="64"/>
        <v>17.067374888486498</v>
      </c>
      <c r="AH280" s="72">
        <v>0</v>
      </c>
      <c r="AI280" s="72">
        <v>-52773544151.868401</v>
      </c>
      <c r="AJ280" s="71">
        <f t="shared" si="65"/>
        <v>-100</v>
      </c>
      <c r="AK280" s="72">
        <v>0</v>
      </c>
      <c r="AL280" s="72">
        <v>0</v>
      </c>
      <c r="AM280" s="71">
        <f t="shared" si="66"/>
        <v>0</v>
      </c>
      <c r="AN280" s="51">
        <v>0</v>
      </c>
      <c r="AO280" s="72">
        <v>0</v>
      </c>
      <c r="AP280" s="71">
        <f t="shared" si="67"/>
        <v>0</v>
      </c>
      <c r="AQ280" s="51">
        <v>0</v>
      </c>
      <c r="AR280" s="72">
        <f t="shared" si="68"/>
        <v>0</v>
      </c>
      <c r="AS280" s="71">
        <f t="shared" si="69"/>
        <v>0</v>
      </c>
    </row>
    <row r="281" spans="1:45" s="50" customFormat="1" ht="30" x14ac:dyDescent="0.25">
      <c r="A281" s="47" t="s">
        <v>427</v>
      </c>
      <c r="B281" s="74" t="s">
        <v>32</v>
      </c>
      <c r="C281" s="75">
        <v>16653665380</v>
      </c>
      <c r="D281" s="75">
        <v>18223266057</v>
      </c>
      <c r="E281" s="49">
        <v>1569600677</v>
      </c>
      <c r="F281" s="72">
        <v>9.4249562554859008</v>
      </c>
      <c r="G281" s="75">
        <v>21193288246</v>
      </c>
      <c r="H281" s="75">
        <v>2970022189</v>
      </c>
      <c r="I281" s="71">
        <f t="shared" si="56"/>
        <v>16.29796865013197</v>
      </c>
      <c r="J281" s="75">
        <v>18278529155</v>
      </c>
      <c r="K281" s="75">
        <v>-2914759091</v>
      </c>
      <c r="L281" s="71">
        <f t="shared" si="57"/>
        <v>-13.753217797856966</v>
      </c>
      <c r="M281" s="75">
        <v>10835959936</v>
      </c>
      <c r="N281" s="75">
        <v>-7442569219</v>
      </c>
      <c r="O281" s="71">
        <f t="shared" si="58"/>
        <v>-40.71754984160814</v>
      </c>
      <c r="P281" s="75">
        <v>11878458976</v>
      </c>
      <c r="Q281" s="75">
        <v>1042499040</v>
      </c>
      <c r="R281" s="71">
        <f t="shared" si="59"/>
        <v>9.6207354600540302</v>
      </c>
      <c r="S281" s="75">
        <v>12327110040</v>
      </c>
      <c r="T281" s="75">
        <v>448651064</v>
      </c>
      <c r="U281" s="71">
        <f t="shared" si="60"/>
        <v>3.7770140462368338</v>
      </c>
      <c r="V281" s="75">
        <v>13595181830</v>
      </c>
      <c r="W281" s="75">
        <v>1268071790</v>
      </c>
      <c r="X281" s="71">
        <f t="shared" si="61"/>
        <v>10.286853819632164</v>
      </c>
      <c r="Y281" s="75">
        <v>0</v>
      </c>
      <c r="Z281" s="75">
        <v>-13595181830</v>
      </c>
      <c r="AA281" s="71">
        <f t="shared" si="62"/>
        <v>-100</v>
      </c>
      <c r="AB281" s="75">
        <v>0</v>
      </c>
      <c r="AC281" s="75">
        <v>0</v>
      </c>
      <c r="AD281" s="71">
        <f t="shared" si="63"/>
        <v>0</v>
      </c>
      <c r="AE281" s="72">
        <v>0</v>
      </c>
      <c r="AF281" s="72">
        <v>0</v>
      </c>
      <c r="AG281" s="71">
        <f t="shared" si="64"/>
        <v>0</v>
      </c>
      <c r="AH281" s="72">
        <v>0</v>
      </c>
      <c r="AI281" s="72">
        <v>0</v>
      </c>
      <c r="AJ281" s="71">
        <f t="shared" si="65"/>
        <v>0</v>
      </c>
      <c r="AK281" s="72">
        <v>0</v>
      </c>
      <c r="AL281" s="72">
        <v>0</v>
      </c>
      <c r="AM281" s="71">
        <f t="shared" si="66"/>
        <v>0</v>
      </c>
      <c r="AN281" s="51">
        <v>0</v>
      </c>
      <c r="AO281" s="72">
        <v>0</v>
      </c>
      <c r="AP281" s="71">
        <f t="shared" si="67"/>
        <v>0</v>
      </c>
      <c r="AQ281" s="51">
        <v>0</v>
      </c>
      <c r="AR281" s="72">
        <f t="shared" si="68"/>
        <v>0</v>
      </c>
      <c r="AS281" s="71">
        <f t="shared" si="69"/>
        <v>0</v>
      </c>
    </row>
    <row r="282" spans="1:45" s="50" customFormat="1" x14ac:dyDescent="0.25">
      <c r="A282" s="47" t="s">
        <v>380</v>
      </c>
      <c r="B282" s="74" t="s">
        <v>202</v>
      </c>
      <c r="C282" s="75">
        <v>0</v>
      </c>
      <c r="D282" s="75">
        <v>0</v>
      </c>
      <c r="E282" s="49">
        <v>0</v>
      </c>
      <c r="F282" s="72">
        <v>0</v>
      </c>
      <c r="G282" s="75">
        <v>0</v>
      </c>
      <c r="H282" s="75">
        <v>0</v>
      </c>
      <c r="I282" s="71">
        <f t="shared" si="56"/>
        <v>0</v>
      </c>
      <c r="J282" s="75">
        <v>0</v>
      </c>
      <c r="K282" s="75">
        <v>0</v>
      </c>
      <c r="L282" s="71">
        <f t="shared" si="57"/>
        <v>0</v>
      </c>
      <c r="M282" s="75">
        <v>0</v>
      </c>
      <c r="N282" s="75">
        <v>0</v>
      </c>
      <c r="O282" s="71">
        <f t="shared" si="58"/>
        <v>0</v>
      </c>
      <c r="P282" s="75">
        <v>0</v>
      </c>
      <c r="Q282" s="75">
        <v>0</v>
      </c>
      <c r="R282" s="71">
        <f t="shared" si="59"/>
        <v>0</v>
      </c>
      <c r="S282" s="75">
        <v>0</v>
      </c>
      <c r="T282" s="75">
        <v>0</v>
      </c>
      <c r="U282" s="71">
        <f t="shared" si="60"/>
        <v>0</v>
      </c>
      <c r="V282" s="75">
        <v>0</v>
      </c>
      <c r="W282" s="75">
        <v>0</v>
      </c>
      <c r="X282" s="71">
        <f t="shared" si="61"/>
        <v>0</v>
      </c>
      <c r="Y282" s="75">
        <v>0</v>
      </c>
      <c r="Z282" s="75">
        <v>0</v>
      </c>
      <c r="AA282" s="71">
        <f t="shared" si="62"/>
        <v>0</v>
      </c>
      <c r="AB282" s="75">
        <v>0</v>
      </c>
      <c r="AC282" s="75">
        <v>0</v>
      </c>
      <c r="AD282" s="71">
        <f t="shared" si="63"/>
        <v>0</v>
      </c>
      <c r="AE282" s="72">
        <v>79309653.454999998</v>
      </c>
      <c r="AF282" s="72">
        <v>79309653.454999998</v>
      </c>
      <c r="AG282" s="71">
        <f t="shared" si="64"/>
        <v>0</v>
      </c>
      <c r="AH282" s="72">
        <v>0</v>
      </c>
      <c r="AI282" s="72">
        <v>-79309653.454999998</v>
      </c>
      <c r="AJ282" s="71">
        <f t="shared" si="65"/>
        <v>-100</v>
      </c>
      <c r="AK282" s="72">
        <v>0</v>
      </c>
      <c r="AL282" s="72">
        <v>0</v>
      </c>
      <c r="AM282" s="71">
        <f t="shared" si="66"/>
        <v>0</v>
      </c>
      <c r="AN282" s="51">
        <v>0</v>
      </c>
      <c r="AO282" s="72">
        <v>0</v>
      </c>
      <c r="AP282" s="71">
        <f t="shared" si="67"/>
        <v>0</v>
      </c>
      <c r="AQ282" s="51">
        <v>0</v>
      </c>
      <c r="AR282" s="72">
        <f t="shared" si="68"/>
        <v>0</v>
      </c>
      <c r="AS282" s="71">
        <f t="shared" si="69"/>
        <v>0</v>
      </c>
    </row>
    <row r="283" spans="1:45" s="50" customFormat="1" ht="30" x14ac:dyDescent="0.25">
      <c r="A283" s="47" t="s">
        <v>381</v>
      </c>
      <c r="B283" s="74" t="s">
        <v>31</v>
      </c>
      <c r="C283" s="75">
        <v>567866218</v>
      </c>
      <c r="D283" s="75">
        <v>3920598759</v>
      </c>
      <c r="E283" s="49">
        <v>3352732541</v>
      </c>
      <c r="F283" s="72">
        <v>590.40887355620089</v>
      </c>
      <c r="G283" s="75">
        <v>4177610638</v>
      </c>
      <c r="H283" s="75">
        <v>257011879</v>
      </c>
      <c r="I283" s="71">
        <f t="shared" si="56"/>
        <v>6.5554241787689147</v>
      </c>
      <c r="J283" s="75">
        <v>4226138742</v>
      </c>
      <c r="K283" s="75">
        <v>48528104</v>
      </c>
      <c r="L283" s="71">
        <f t="shared" si="57"/>
        <v>1.1616234303547368</v>
      </c>
      <c r="M283" s="75">
        <v>4390205380</v>
      </c>
      <c r="N283" s="75">
        <v>164066638</v>
      </c>
      <c r="O283" s="71">
        <f t="shared" si="58"/>
        <v>3.8821876898995571</v>
      </c>
      <c r="P283" s="75">
        <v>4610589647</v>
      </c>
      <c r="Q283" s="75">
        <v>220384267</v>
      </c>
      <c r="R283" s="71">
        <f t="shared" si="59"/>
        <v>5.0199079069052575</v>
      </c>
      <c r="S283" s="75">
        <v>6174072814</v>
      </c>
      <c r="T283" s="75">
        <v>1563483167</v>
      </c>
      <c r="U283" s="71">
        <f t="shared" si="60"/>
        <v>33.910698776181938</v>
      </c>
      <c r="V283" s="75">
        <v>6442485571</v>
      </c>
      <c r="W283" s="75">
        <v>268412757</v>
      </c>
      <c r="X283" s="71">
        <f t="shared" si="61"/>
        <v>4.3474180672336979</v>
      </c>
      <c r="Y283" s="75">
        <v>3183857204</v>
      </c>
      <c r="Z283" s="75">
        <v>-3258628367</v>
      </c>
      <c r="AA283" s="71">
        <f t="shared" si="62"/>
        <v>-50.580297481274719</v>
      </c>
      <c r="AB283" s="75">
        <v>4010688938</v>
      </c>
      <c r="AC283" s="75">
        <v>826831734</v>
      </c>
      <c r="AD283" s="71">
        <f t="shared" si="63"/>
        <v>25.969498034058187</v>
      </c>
      <c r="AE283" s="72">
        <v>4381701300.0430002</v>
      </c>
      <c r="AF283" s="72">
        <v>371012362.04300022</v>
      </c>
      <c r="AG283" s="71">
        <f t="shared" si="64"/>
        <v>9.2505893071830201</v>
      </c>
      <c r="AH283" s="72">
        <v>4759060346.8330002</v>
      </c>
      <c r="AI283" s="72">
        <v>377359046.78999996</v>
      </c>
      <c r="AJ283" s="71">
        <f t="shared" si="65"/>
        <v>8.6121581766948996</v>
      </c>
      <c r="AK283" s="72">
        <v>5212447438.8710003</v>
      </c>
      <c r="AL283" s="72">
        <v>453387092.03800011</v>
      </c>
      <c r="AM283" s="71">
        <f t="shared" si="66"/>
        <v>9.5268195609184598</v>
      </c>
      <c r="AN283" s="72">
        <v>5887225675.724</v>
      </c>
      <c r="AO283" s="72">
        <v>674778236.85299969</v>
      </c>
      <c r="AP283" s="71">
        <f t="shared" si="67"/>
        <v>12.945516377219423</v>
      </c>
      <c r="AQ283" s="72">
        <v>6494813923.4870005</v>
      </c>
      <c r="AR283" s="72">
        <f t="shared" si="68"/>
        <v>607588247.76300049</v>
      </c>
      <c r="AS283" s="71">
        <f t="shared" si="69"/>
        <v>10.32045111279483</v>
      </c>
    </row>
    <row r="284" spans="1:45" s="50" customFormat="1" x14ac:dyDescent="0.25">
      <c r="A284" s="47" t="s">
        <v>382</v>
      </c>
      <c r="B284" s="74" t="s">
        <v>203</v>
      </c>
      <c r="C284" s="75">
        <v>5435969763</v>
      </c>
      <c r="D284" s="75">
        <v>6742157415</v>
      </c>
      <c r="E284" s="49">
        <v>1306187652</v>
      </c>
      <c r="F284" s="72">
        <v>24.028604075221015</v>
      </c>
      <c r="G284" s="75">
        <v>6830058664</v>
      </c>
      <c r="H284" s="75">
        <v>87901249</v>
      </c>
      <c r="I284" s="71">
        <f t="shared" si="56"/>
        <v>1.3037555131008463</v>
      </c>
      <c r="J284" s="75">
        <v>7159802511</v>
      </c>
      <c r="K284" s="75">
        <v>329743847</v>
      </c>
      <c r="L284" s="71">
        <f t="shared" si="57"/>
        <v>4.8278333060010157</v>
      </c>
      <c r="M284" s="75">
        <v>7098269830</v>
      </c>
      <c r="N284" s="75">
        <v>-61532681</v>
      </c>
      <c r="O284" s="71">
        <f t="shared" si="58"/>
        <v>-0.85941869074550503</v>
      </c>
      <c r="P284" s="75">
        <v>7262706386</v>
      </c>
      <c r="Q284" s="75">
        <v>164436556</v>
      </c>
      <c r="R284" s="71">
        <f t="shared" si="59"/>
        <v>2.3165723470391093</v>
      </c>
      <c r="S284" s="75">
        <v>8511150782</v>
      </c>
      <c r="T284" s="75">
        <v>1248444396</v>
      </c>
      <c r="U284" s="71">
        <f t="shared" si="60"/>
        <v>17.189795782004509</v>
      </c>
      <c r="V284" s="75">
        <v>11097919361</v>
      </c>
      <c r="W284" s="75">
        <v>2586768579</v>
      </c>
      <c r="X284" s="71">
        <f t="shared" si="61"/>
        <v>30.392700649490152</v>
      </c>
      <c r="Y284" s="75">
        <v>14935011349</v>
      </c>
      <c r="Z284" s="75">
        <v>3837091988</v>
      </c>
      <c r="AA284" s="71">
        <f t="shared" si="62"/>
        <v>34.574877174582852</v>
      </c>
      <c r="AB284" s="75">
        <v>22849779</v>
      </c>
      <c r="AC284" s="75">
        <v>-14912161570</v>
      </c>
      <c r="AD284" s="71">
        <f t="shared" si="63"/>
        <v>-99.847005278629865</v>
      </c>
      <c r="AE284" s="72">
        <v>0</v>
      </c>
      <c r="AF284" s="72">
        <v>-22849779</v>
      </c>
      <c r="AG284" s="71">
        <f t="shared" si="64"/>
        <v>-100</v>
      </c>
      <c r="AH284" s="72">
        <v>2603042035.961</v>
      </c>
      <c r="AI284" s="72">
        <v>2603042035.961</v>
      </c>
      <c r="AJ284" s="71">
        <f t="shared" si="65"/>
        <v>0</v>
      </c>
      <c r="AK284" s="72">
        <v>2614279319.7709999</v>
      </c>
      <c r="AL284" s="72">
        <v>11237283.809999943</v>
      </c>
      <c r="AM284" s="71">
        <f t="shared" si="66"/>
        <v>0.43169813067775997</v>
      </c>
      <c r="AN284" s="72">
        <v>3912182991.5819998</v>
      </c>
      <c r="AO284" s="72">
        <v>1297903671.8109999</v>
      </c>
      <c r="AP284" s="71">
        <f t="shared" si="67"/>
        <v>49.646709974536726</v>
      </c>
      <c r="AQ284" s="72">
        <v>4128910136.7490001</v>
      </c>
      <c r="AR284" s="72">
        <f t="shared" si="68"/>
        <v>216727145.16700029</v>
      </c>
      <c r="AS284" s="71">
        <f t="shared" si="69"/>
        <v>5.5398008128285596</v>
      </c>
    </row>
    <row r="285" spans="1:45" s="50" customFormat="1" x14ac:dyDescent="0.25">
      <c r="A285" s="47" t="s">
        <v>682</v>
      </c>
      <c r="B285" s="52" t="s">
        <v>683</v>
      </c>
      <c r="C285" s="51">
        <v>0</v>
      </c>
      <c r="D285" s="51">
        <v>0</v>
      </c>
      <c r="E285" s="51">
        <v>0</v>
      </c>
      <c r="F285" s="51">
        <v>0</v>
      </c>
      <c r="G285" s="51">
        <v>0</v>
      </c>
      <c r="H285" s="51">
        <v>0</v>
      </c>
      <c r="I285" s="71">
        <f t="shared" si="56"/>
        <v>0</v>
      </c>
      <c r="J285" s="51">
        <v>0</v>
      </c>
      <c r="K285" s="51">
        <v>0</v>
      </c>
      <c r="L285" s="71">
        <f t="shared" si="57"/>
        <v>0</v>
      </c>
      <c r="M285" s="51">
        <v>0</v>
      </c>
      <c r="N285" s="51">
        <v>0</v>
      </c>
      <c r="O285" s="71">
        <f t="shared" si="58"/>
        <v>0</v>
      </c>
      <c r="P285" s="51">
        <v>0</v>
      </c>
      <c r="Q285" s="51">
        <v>0</v>
      </c>
      <c r="R285" s="71">
        <f t="shared" si="59"/>
        <v>0</v>
      </c>
      <c r="S285" s="51">
        <v>0</v>
      </c>
      <c r="T285" s="51">
        <v>0</v>
      </c>
      <c r="U285" s="71">
        <f t="shared" si="60"/>
        <v>0</v>
      </c>
      <c r="V285" s="51">
        <v>0</v>
      </c>
      <c r="W285" s="51">
        <v>0</v>
      </c>
      <c r="X285" s="71">
        <f t="shared" si="61"/>
        <v>0</v>
      </c>
      <c r="Y285" s="51">
        <v>0</v>
      </c>
      <c r="Z285" s="51">
        <v>0</v>
      </c>
      <c r="AA285" s="71">
        <f t="shared" si="62"/>
        <v>0</v>
      </c>
      <c r="AB285" s="51">
        <v>0</v>
      </c>
      <c r="AC285" s="51">
        <v>0</v>
      </c>
      <c r="AD285" s="71">
        <f t="shared" si="63"/>
        <v>0</v>
      </c>
      <c r="AE285" s="51">
        <v>0</v>
      </c>
      <c r="AF285" s="51">
        <v>0</v>
      </c>
      <c r="AG285" s="71">
        <f t="shared" si="64"/>
        <v>0</v>
      </c>
      <c r="AH285" s="51">
        <v>0</v>
      </c>
      <c r="AI285" s="51">
        <v>0</v>
      </c>
      <c r="AJ285" s="71">
        <f t="shared" si="65"/>
        <v>0</v>
      </c>
      <c r="AK285" s="51">
        <v>0</v>
      </c>
      <c r="AL285" s="51">
        <v>0</v>
      </c>
      <c r="AM285" s="71">
        <f t="shared" si="66"/>
        <v>0</v>
      </c>
      <c r="AN285" s="72">
        <v>2754494898.1683502</v>
      </c>
      <c r="AO285" s="72">
        <v>2754494898.1683502</v>
      </c>
      <c r="AP285" s="71">
        <f t="shared" si="67"/>
        <v>0</v>
      </c>
      <c r="AQ285" s="72">
        <v>1074022663.9718101</v>
      </c>
      <c r="AR285" s="72">
        <f t="shared" si="68"/>
        <v>-1680472234.1965401</v>
      </c>
      <c r="AS285" s="71">
        <f t="shared" si="69"/>
        <v>-61.008362560918137</v>
      </c>
    </row>
    <row r="286" spans="1:45" s="50" customFormat="1" x14ac:dyDescent="0.25">
      <c r="A286" s="47" t="s">
        <v>383</v>
      </c>
      <c r="B286" s="74" t="s">
        <v>30</v>
      </c>
      <c r="C286" s="75">
        <v>2779809744</v>
      </c>
      <c r="D286" s="75">
        <v>2569586791</v>
      </c>
      <c r="E286" s="49">
        <v>-210222953</v>
      </c>
      <c r="F286" s="72">
        <v>-7.5624942841411951</v>
      </c>
      <c r="G286" s="75">
        <v>3769925895</v>
      </c>
      <c r="H286" s="75">
        <v>1200339104</v>
      </c>
      <c r="I286" s="71">
        <f t="shared" si="56"/>
        <v>46.713312358399342</v>
      </c>
      <c r="J286" s="75">
        <v>4081154869</v>
      </c>
      <c r="K286" s="75">
        <v>311228974</v>
      </c>
      <c r="L286" s="71">
        <f t="shared" si="57"/>
        <v>8.2555727265827326</v>
      </c>
      <c r="M286" s="75">
        <v>4882304040</v>
      </c>
      <c r="N286" s="75">
        <v>801149171</v>
      </c>
      <c r="O286" s="71">
        <f t="shared" si="58"/>
        <v>19.630452573251763</v>
      </c>
      <c r="P286" s="75">
        <v>5622184912</v>
      </c>
      <c r="Q286" s="75">
        <v>739880872</v>
      </c>
      <c r="R286" s="71">
        <f t="shared" si="59"/>
        <v>15.154338319331707</v>
      </c>
      <c r="S286" s="75">
        <v>6600688603</v>
      </c>
      <c r="T286" s="75">
        <v>978503691</v>
      </c>
      <c r="U286" s="71">
        <f t="shared" si="60"/>
        <v>17.40433134654608</v>
      </c>
      <c r="V286" s="75">
        <v>7829007399</v>
      </c>
      <c r="W286" s="75">
        <v>1228318796</v>
      </c>
      <c r="X286" s="71">
        <f t="shared" si="61"/>
        <v>18.608949306315274</v>
      </c>
      <c r="Y286" s="75">
        <v>6290144032</v>
      </c>
      <c r="Z286" s="75">
        <v>-1538863367</v>
      </c>
      <c r="AA286" s="71">
        <f t="shared" si="62"/>
        <v>-19.655919180719632</v>
      </c>
      <c r="AB286" s="75">
        <v>6976236686</v>
      </c>
      <c r="AC286" s="75">
        <v>686092654</v>
      </c>
      <c r="AD286" s="71">
        <f t="shared" si="63"/>
        <v>10.907423590137594</v>
      </c>
      <c r="AE286" s="72">
        <v>3806421154.0636201</v>
      </c>
      <c r="AF286" s="72">
        <v>-3169815531.9363799</v>
      </c>
      <c r="AG286" s="71">
        <f t="shared" si="64"/>
        <v>-45.437327811678266</v>
      </c>
      <c r="AH286" s="72">
        <v>9889574903.6213112</v>
      </c>
      <c r="AI286" s="72">
        <v>6083153749.5576916</v>
      </c>
      <c r="AJ286" s="71">
        <f t="shared" si="65"/>
        <v>159.81294510891158</v>
      </c>
      <c r="AK286" s="72">
        <v>141582287604.522</v>
      </c>
      <c r="AL286" s="72">
        <v>131692712700.9007</v>
      </c>
      <c r="AM286" s="71">
        <f t="shared" si="66"/>
        <v>1331.6316826993057</v>
      </c>
      <c r="AN286" s="72">
        <v>19013196255.882999</v>
      </c>
      <c r="AO286" s="72">
        <v>-122569091348.63901</v>
      </c>
      <c r="AP286" s="71">
        <f t="shared" si="67"/>
        <v>-86.57092170385603</v>
      </c>
      <c r="AQ286" s="72">
        <v>20606354974.265499</v>
      </c>
      <c r="AR286" s="72">
        <f t="shared" si="68"/>
        <v>1593158718.3824997</v>
      </c>
      <c r="AS286" s="71">
        <f t="shared" si="69"/>
        <v>8.3792261802880716</v>
      </c>
    </row>
    <row r="287" spans="1:45" s="50" customFormat="1" x14ac:dyDescent="0.25">
      <c r="A287" s="47" t="s">
        <v>384</v>
      </c>
      <c r="B287" s="74" t="s">
        <v>179</v>
      </c>
      <c r="C287" s="75">
        <v>40181516741</v>
      </c>
      <c r="D287" s="75">
        <v>44948181030</v>
      </c>
      <c r="E287" s="49">
        <v>4766664289</v>
      </c>
      <c r="F287" s="72">
        <v>11.862828174766832</v>
      </c>
      <c r="G287" s="75">
        <v>50367335995</v>
      </c>
      <c r="H287" s="75">
        <v>5419154965</v>
      </c>
      <c r="I287" s="71">
        <f t="shared" si="56"/>
        <v>12.056449984890524</v>
      </c>
      <c r="J287" s="75">
        <v>54171545080</v>
      </c>
      <c r="K287" s="75">
        <v>3804209085</v>
      </c>
      <c r="L287" s="71">
        <f t="shared" si="57"/>
        <v>7.552928916823487</v>
      </c>
      <c r="M287" s="75">
        <v>68674786222</v>
      </c>
      <c r="N287" s="75">
        <v>14503241142</v>
      </c>
      <c r="O287" s="71">
        <f t="shared" si="58"/>
        <v>26.772803176615618</v>
      </c>
      <c r="P287" s="75">
        <v>72798909543</v>
      </c>
      <c r="Q287" s="75">
        <v>4124123321</v>
      </c>
      <c r="R287" s="71">
        <f t="shared" si="59"/>
        <v>6.0052947346180972</v>
      </c>
      <c r="S287" s="75">
        <v>79032464255</v>
      </c>
      <c r="T287" s="75">
        <v>6233554712</v>
      </c>
      <c r="U287" s="71">
        <f t="shared" si="60"/>
        <v>8.5627034129103787</v>
      </c>
      <c r="V287" s="75">
        <v>87209783891</v>
      </c>
      <c r="W287" s="75">
        <v>8177319636</v>
      </c>
      <c r="X287" s="71">
        <f t="shared" si="61"/>
        <v>10.346785606501776</v>
      </c>
      <c r="Y287" s="75">
        <v>93567070022</v>
      </c>
      <c r="Z287" s="75">
        <v>6357286131</v>
      </c>
      <c r="AA287" s="71">
        <f t="shared" si="62"/>
        <v>7.2896478438081171</v>
      </c>
      <c r="AB287" s="75">
        <v>101275781795</v>
      </c>
      <c r="AC287" s="75">
        <v>7708711773</v>
      </c>
      <c r="AD287" s="71">
        <f t="shared" si="63"/>
        <v>8.2387016833887028</v>
      </c>
      <c r="AE287" s="72">
        <v>112997056312.563</v>
      </c>
      <c r="AF287" s="72">
        <v>11721274517.563004</v>
      </c>
      <c r="AG287" s="71">
        <f t="shared" si="64"/>
        <v>11.573620375786312</v>
      </c>
      <c r="AH287" s="72">
        <v>139788374263.34799</v>
      </c>
      <c r="AI287" s="72">
        <v>26791317950.784988</v>
      </c>
      <c r="AJ287" s="71">
        <f t="shared" si="65"/>
        <v>23.709748576703703</v>
      </c>
      <c r="AK287" s="72">
        <v>155567152070.185</v>
      </c>
      <c r="AL287" s="72">
        <v>15778777806.837006</v>
      </c>
      <c r="AM287" s="71">
        <f t="shared" si="66"/>
        <v>11.287618079820637</v>
      </c>
      <c r="AN287" s="72">
        <v>162298024166.35599</v>
      </c>
      <c r="AO287" s="72">
        <v>6730872096.17099</v>
      </c>
      <c r="AP287" s="71">
        <f t="shared" si="67"/>
        <v>4.3266666559109597</v>
      </c>
      <c r="AQ287" s="72">
        <v>195778419469.25</v>
      </c>
      <c r="AR287" s="72">
        <f t="shared" si="68"/>
        <v>33480395302.894012</v>
      </c>
      <c r="AS287" s="71">
        <f t="shared" si="69"/>
        <v>20.628960503287768</v>
      </c>
    </row>
    <row r="288" spans="1:45" s="50" customFormat="1" x14ac:dyDescent="0.25">
      <c r="A288" s="47" t="s">
        <v>610</v>
      </c>
      <c r="B288" s="74" t="s">
        <v>47</v>
      </c>
      <c r="C288" s="75">
        <v>0</v>
      </c>
      <c r="D288" s="75">
        <v>0</v>
      </c>
      <c r="E288" s="49">
        <v>0</v>
      </c>
      <c r="F288" s="72">
        <v>0</v>
      </c>
      <c r="G288" s="75">
        <v>0</v>
      </c>
      <c r="H288" s="75">
        <v>0</v>
      </c>
      <c r="I288" s="71">
        <f t="shared" si="56"/>
        <v>0</v>
      </c>
      <c r="J288" s="75">
        <v>0</v>
      </c>
      <c r="K288" s="75">
        <v>0</v>
      </c>
      <c r="L288" s="71">
        <f t="shared" si="57"/>
        <v>0</v>
      </c>
      <c r="M288" s="75">
        <v>0</v>
      </c>
      <c r="N288" s="75">
        <v>0</v>
      </c>
      <c r="O288" s="71">
        <f t="shared" si="58"/>
        <v>0</v>
      </c>
      <c r="P288" s="75">
        <v>0</v>
      </c>
      <c r="Q288" s="75">
        <v>0</v>
      </c>
      <c r="R288" s="71">
        <f t="shared" si="59"/>
        <v>0</v>
      </c>
      <c r="S288" s="75">
        <v>0</v>
      </c>
      <c r="T288" s="75">
        <v>0</v>
      </c>
      <c r="U288" s="71">
        <f t="shared" si="60"/>
        <v>0</v>
      </c>
      <c r="V288" s="75">
        <v>0</v>
      </c>
      <c r="W288" s="75">
        <v>0</v>
      </c>
      <c r="X288" s="71">
        <f t="shared" si="61"/>
        <v>0</v>
      </c>
      <c r="Y288" s="75">
        <v>0</v>
      </c>
      <c r="Z288" s="75">
        <v>0</v>
      </c>
      <c r="AA288" s="71">
        <f t="shared" si="62"/>
        <v>0</v>
      </c>
      <c r="AB288" s="75">
        <v>0</v>
      </c>
      <c r="AC288" s="75">
        <v>0</v>
      </c>
      <c r="AD288" s="71">
        <f t="shared" si="63"/>
        <v>0</v>
      </c>
      <c r="AE288" s="72">
        <v>0</v>
      </c>
      <c r="AF288" s="72">
        <v>0</v>
      </c>
      <c r="AG288" s="71">
        <f t="shared" si="64"/>
        <v>0</v>
      </c>
      <c r="AH288" s="72">
        <v>285984822.02702004</v>
      </c>
      <c r="AI288" s="72">
        <v>285984822.02702004</v>
      </c>
      <c r="AJ288" s="71">
        <f t="shared" si="65"/>
        <v>0</v>
      </c>
      <c r="AK288" s="72">
        <v>308093445.88397998</v>
      </c>
      <c r="AL288" s="72">
        <v>22108623.856959939</v>
      </c>
      <c r="AM288" s="71">
        <f t="shared" si="66"/>
        <v>7.7306983287634417</v>
      </c>
      <c r="AN288" s="72">
        <v>296913869.55441999</v>
      </c>
      <c r="AO288" s="72">
        <v>-11179576.329559982</v>
      </c>
      <c r="AP288" s="71">
        <f t="shared" si="67"/>
        <v>-3.6286316631902391</v>
      </c>
      <c r="AQ288" s="72">
        <v>246535687.23014</v>
      </c>
      <c r="AR288" s="72">
        <f t="shared" si="68"/>
        <v>-50378182.324279994</v>
      </c>
      <c r="AS288" s="71">
        <f t="shared" si="69"/>
        <v>-16.967271485122186</v>
      </c>
    </row>
    <row r="289" spans="1:45" s="50" customFormat="1" ht="30" x14ac:dyDescent="0.25">
      <c r="A289" s="47" t="s">
        <v>611</v>
      </c>
      <c r="B289" s="74" t="s">
        <v>46</v>
      </c>
      <c r="C289" s="75">
        <v>0</v>
      </c>
      <c r="D289" s="75">
        <v>0</v>
      </c>
      <c r="E289" s="49">
        <v>0</v>
      </c>
      <c r="F289" s="72">
        <v>0</v>
      </c>
      <c r="G289" s="75">
        <v>0</v>
      </c>
      <c r="H289" s="75">
        <v>0</v>
      </c>
      <c r="I289" s="71">
        <f t="shared" si="56"/>
        <v>0</v>
      </c>
      <c r="J289" s="75">
        <v>0</v>
      </c>
      <c r="K289" s="75">
        <v>0</v>
      </c>
      <c r="L289" s="71">
        <f t="shared" si="57"/>
        <v>0</v>
      </c>
      <c r="M289" s="75">
        <v>0</v>
      </c>
      <c r="N289" s="75">
        <v>0</v>
      </c>
      <c r="O289" s="71">
        <f t="shared" si="58"/>
        <v>0</v>
      </c>
      <c r="P289" s="75">
        <v>0</v>
      </c>
      <c r="Q289" s="75">
        <v>0</v>
      </c>
      <c r="R289" s="71">
        <f t="shared" si="59"/>
        <v>0</v>
      </c>
      <c r="S289" s="75">
        <v>0</v>
      </c>
      <c r="T289" s="75">
        <v>0</v>
      </c>
      <c r="U289" s="71">
        <f t="shared" si="60"/>
        <v>0</v>
      </c>
      <c r="V289" s="75">
        <v>0</v>
      </c>
      <c r="W289" s="75">
        <v>0</v>
      </c>
      <c r="X289" s="71">
        <f t="shared" si="61"/>
        <v>0</v>
      </c>
      <c r="Y289" s="75">
        <v>0</v>
      </c>
      <c r="Z289" s="75">
        <v>0</v>
      </c>
      <c r="AA289" s="71">
        <f t="shared" si="62"/>
        <v>0</v>
      </c>
      <c r="AB289" s="75">
        <v>0</v>
      </c>
      <c r="AC289" s="75">
        <v>0</v>
      </c>
      <c r="AD289" s="71">
        <f t="shared" si="63"/>
        <v>0</v>
      </c>
      <c r="AE289" s="72">
        <v>0</v>
      </c>
      <c r="AF289" s="72">
        <v>0</v>
      </c>
      <c r="AG289" s="71">
        <f t="shared" si="64"/>
        <v>0</v>
      </c>
      <c r="AH289" s="72">
        <v>9355797062.3324699</v>
      </c>
      <c r="AI289" s="72">
        <v>9355797062.3324699</v>
      </c>
      <c r="AJ289" s="71">
        <f t="shared" si="65"/>
        <v>0</v>
      </c>
      <c r="AK289" s="72">
        <v>29080571530.1343</v>
      </c>
      <c r="AL289" s="72">
        <v>19724774467.80183</v>
      </c>
      <c r="AM289" s="71">
        <f t="shared" si="66"/>
        <v>210.82943907810989</v>
      </c>
      <c r="AN289" s="72">
        <v>27051747785.8993</v>
      </c>
      <c r="AO289" s="72">
        <v>-2028823744.2350006</v>
      </c>
      <c r="AP289" s="71">
        <f t="shared" si="67"/>
        <v>-6.9765607671522654</v>
      </c>
      <c r="AQ289" s="72">
        <v>41152808763.821602</v>
      </c>
      <c r="AR289" s="72">
        <f t="shared" si="68"/>
        <v>14101060977.922302</v>
      </c>
      <c r="AS289" s="71">
        <f t="shared" si="69"/>
        <v>52.126247403772076</v>
      </c>
    </row>
    <row r="290" spans="1:45" s="50" customFormat="1" x14ac:dyDescent="0.25">
      <c r="A290" s="47" t="s">
        <v>612</v>
      </c>
      <c r="B290" s="74" t="s">
        <v>45</v>
      </c>
      <c r="C290" s="75">
        <v>0</v>
      </c>
      <c r="D290" s="75">
        <v>0</v>
      </c>
      <c r="E290" s="49">
        <v>0</v>
      </c>
      <c r="F290" s="72">
        <v>0</v>
      </c>
      <c r="G290" s="75">
        <v>0</v>
      </c>
      <c r="H290" s="75">
        <v>0</v>
      </c>
      <c r="I290" s="71">
        <f t="shared" si="56"/>
        <v>0</v>
      </c>
      <c r="J290" s="75">
        <v>0</v>
      </c>
      <c r="K290" s="75">
        <v>0</v>
      </c>
      <c r="L290" s="71">
        <f t="shared" si="57"/>
        <v>0</v>
      </c>
      <c r="M290" s="75">
        <v>0</v>
      </c>
      <c r="N290" s="75">
        <v>0</v>
      </c>
      <c r="O290" s="71">
        <f t="shared" si="58"/>
        <v>0</v>
      </c>
      <c r="P290" s="75">
        <v>0</v>
      </c>
      <c r="Q290" s="75">
        <v>0</v>
      </c>
      <c r="R290" s="71">
        <f t="shared" si="59"/>
        <v>0</v>
      </c>
      <c r="S290" s="75">
        <v>0</v>
      </c>
      <c r="T290" s="75">
        <v>0</v>
      </c>
      <c r="U290" s="71">
        <f t="shared" si="60"/>
        <v>0</v>
      </c>
      <c r="V290" s="75">
        <v>0</v>
      </c>
      <c r="W290" s="75">
        <v>0</v>
      </c>
      <c r="X290" s="71">
        <f t="shared" si="61"/>
        <v>0</v>
      </c>
      <c r="Y290" s="75">
        <v>0</v>
      </c>
      <c r="Z290" s="75">
        <v>0</v>
      </c>
      <c r="AA290" s="71">
        <f t="shared" si="62"/>
        <v>0</v>
      </c>
      <c r="AB290" s="75">
        <v>0</v>
      </c>
      <c r="AC290" s="75">
        <v>0</v>
      </c>
      <c r="AD290" s="71">
        <f t="shared" si="63"/>
        <v>0</v>
      </c>
      <c r="AE290" s="72">
        <v>0</v>
      </c>
      <c r="AF290" s="72">
        <v>0</v>
      </c>
      <c r="AG290" s="71">
        <f t="shared" si="64"/>
        <v>0</v>
      </c>
      <c r="AH290" s="72">
        <v>609839298.88328004</v>
      </c>
      <c r="AI290" s="72">
        <v>609839298.88328004</v>
      </c>
      <c r="AJ290" s="71">
        <f t="shared" si="65"/>
        <v>0</v>
      </c>
      <c r="AK290" s="72">
        <v>817589631.38569999</v>
      </c>
      <c r="AL290" s="72">
        <v>207750332.50241995</v>
      </c>
      <c r="AM290" s="71">
        <f t="shared" si="66"/>
        <v>34.066406163532967</v>
      </c>
      <c r="AN290" s="72">
        <v>513090734.83792001</v>
      </c>
      <c r="AO290" s="72">
        <v>-304498896.54777998</v>
      </c>
      <c r="AP290" s="71">
        <f t="shared" si="67"/>
        <v>-37.243488035886287</v>
      </c>
      <c r="AQ290" s="72">
        <v>614228804.94156992</v>
      </c>
      <c r="AR290" s="72">
        <f t="shared" si="68"/>
        <v>101138070.10364991</v>
      </c>
      <c r="AS290" s="71">
        <f t="shared" si="69"/>
        <v>19.711537012181356</v>
      </c>
    </row>
    <row r="291" spans="1:45" s="50" customFormat="1" ht="45" x14ac:dyDescent="0.25">
      <c r="A291" s="47" t="s">
        <v>613</v>
      </c>
      <c r="B291" s="74" t="s">
        <v>614</v>
      </c>
      <c r="C291" s="75">
        <v>0</v>
      </c>
      <c r="D291" s="75">
        <v>0</v>
      </c>
      <c r="E291" s="49">
        <v>0</v>
      </c>
      <c r="F291" s="72">
        <v>0</v>
      </c>
      <c r="G291" s="75">
        <v>0</v>
      </c>
      <c r="H291" s="75">
        <v>0</v>
      </c>
      <c r="I291" s="71">
        <f t="shared" si="56"/>
        <v>0</v>
      </c>
      <c r="J291" s="75">
        <v>0</v>
      </c>
      <c r="K291" s="75">
        <v>0</v>
      </c>
      <c r="L291" s="71">
        <f t="shared" si="57"/>
        <v>0</v>
      </c>
      <c r="M291" s="75">
        <v>0</v>
      </c>
      <c r="N291" s="75">
        <v>0</v>
      </c>
      <c r="O291" s="71">
        <f t="shared" si="58"/>
        <v>0</v>
      </c>
      <c r="P291" s="75">
        <v>0</v>
      </c>
      <c r="Q291" s="75">
        <v>0</v>
      </c>
      <c r="R291" s="71">
        <f t="shared" si="59"/>
        <v>0</v>
      </c>
      <c r="S291" s="75">
        <v>0</v>
      </c>
      <c r="T291" s="75">
        <v>0</v>
      </c>
      <c r="U291" s="71">
        <f t="shared" si="60"/>
        <v>0</v>
      </c>
      <c r="V291" s="75">
        <v>0</v>
      </c>
      <c r="W291" s="75">
        <v>0</v>
      </c>
      <c r="X291" s="71">
        <f t="shared" si="61"/>
        <v>0</v>
      </c>
      <c r="Y291" s="75">
        <v>0</v>
      </c>
      <c r="Z291" s="75">
        <v>0</v>
      </c>
      <c r="AA291" s="71">
        <f t="shared" si="62"/>
        <v>0</v>
      </c>
      <c r="AB291" s="75">
        <v>0</v>
      </c>
      <c r="AC291" s="75">
        <v>0</v>
      </c>
      <c r="AD291" s="71">
        <f t="shared" si="63"/>
        <v>0</v>
      </c>
      <c r="AE291" s="72">
        <v>0</v>
      </c>
      <c r="AF291" s="72">
        <v>0</v>
      </c>
      <c r="AG291" s="71">
        <f t="shared" si="64"/>
        <v>0</v>
      </c>
      <c r="AH291" s="72">
        <v>201571829.45500001</v>
      </c>
      <c r="AI291" s="72">
        <v>201571829.45500001</v>
      </c>
      <c r="AJ291" s="71">
        <f t="shared" si="65"/>
        <v>0</v>
      </c>
      <c r="AK291" s="72">
        <v>228697369.26093</v>
      </c>
      <c r="AL291" s="72">
        <v>27125539.805929989</v>
      </c>
      <c r="AM291" s="71">
        <f t="shared" si="66"/>
        <v>13.457009285112253</v>
      </c>
      <c r="AN291" s="72">
        <v>175383109.56092998</v>
      </c>
      <c r="AO291" s="72">
        <v>-53314259.700000018</v>
      </c>
      <c r="AP291" s="71">
        <f t="shared" si="67"/>
        <v>-23.31214384856856</v>
      </c>
      <c r="AQ291" s="72">
        <v>228154508.18264002</v>
      </c>
      <c r="AR291" s="72">
        <f t="shared" si="68"/>
        <v>52771398.621710032</v>
      </c>
      <c r="AS291" s="71">
        <f t="shared" si="69"/>
        <v>30.089213695562101</v>
      </c>
    </row>
    <row r="292" spans="1:45" s="50" customFormat="1" x14ac:dyDescent="0.25">
      <c r="A292" s="47" t="s">
        <v>385</v>
      </c>
      <c r="B292" s="74" t="s">
        <v>29</v>
      </c>
      <c r="C292" s="75">
        <v>1911442867</v>
      </c>
      <c r="D292" s="75">
        <v>1929090784</v>
      </c>
      <c r="E292" s="49">
        <v>17647917</v>
      </c>
      <c r="F292" s="72">
        <v>0.92327724279294399</v>
      </c>
      <c r="G292" s="75">
        <v>1552026619</v>
      </c>
      <c r="H292" s="75">
        <v>-377064165</v>
      </c>
      <c r="I292" s="71">
        <f t="shared" si="56"/>
        <v>-19.546211517228418</v>
      </c>
      <c r="J292" s="75">
        <v>1916188898</v>
      </c>
      <c r="K292" s="75">
        <v>364162279</v>
      </c>
      <c r="L292" s="71">
        <f t="shared" si="57"/>
        <v>23.463661933494194</v>
      </c>
      <c r="M292" s="75">
        <v>4759471523</v>
      </c>
      <c r="N292" s="75">
        <v>2843282625</v>
      </c>
      <c r="O292" s="71">
        <f t="shared" si="58"/>
        <v>148.38216774805676</v>
      </c>
      <c r="P292" s="75">
        <v>4054975993</v>
      </c>
      <c r="Q292" s="75">
        <v>-704495530</v>
      </c>
      <c r="R292" s="71">
        <f t="shared" si="59"/>
        <v>-14.801969642964497</v>
      </c>
      <c r="S292" s="75">
        <v>2378616950</v>
      </c>
      <c r="T292" s="75">
        <v>-1676359043</v>
      </c>
      <c r="U292" s="71">
        <f t="shared" si="60"/>
        <v>-41.34078835223329</v>
      </c>
      <c r="V292" s="75">
        <v>2316783429</v>
      </c>
      <c r="W292" s="75">
        <v>-61833521</v>
      </c>
      <c r="X292" s="71">
        <f t="shared" si="61"/>
        <v>-2.5995577387943865</v>
      </c>
      <c r="Y292" s="75">
        <v>2470519583</v>
      </c>
      <c r="Z292" s="75">
        <v>153736154</v>
      </c>
      <c r="AA292" s="71">
        <f t="shared" si="62"/>
        <v>6.6357585295038808</v>
      </c>
      <c r="AB292" s="75">
        <v>1626586305</v>
      </c>
      <c r="AC292" s="75">
        <v>-843933278</v>
      </c>
      <c r="AD292" s="71">
        <f t="shared" si="63"/>
        <v>-34.160153346171633</v>
      </c>
      <c r="AE292" s="72">
        <v>1743352743.75104</v>
      </c>
      <c r="AF292" s="72">
        <v>116766438.75103998</v>
      </c>
      <c r="AG292" s="71">
        <f t="shared" si="64"/>
        <v>7.1786193202358222</v>
      </c>
      <c r="AH292" s="72">
        <v>0</v>
      </c>
      <c r="AI292" s="72">
        <v>-1743352743.75104</v>
      </c>
      <c r="AJ292" s="71">
        <f t="shared" si="65"/>
        <v>-100</v>
      </c>
      <c r="AK292" s="72">
        <v>0</v>
      </c>
      <c r="AL292" s="72">
        <v>0</v>
      </c>
      <c r="AM292" s="71">
        <f t="shared" si="66"/>
        <v>0</v>
      </c>
      <c r="AN292" s="51">
        <v>0</v>
      </c>
      <c r="AO292" s="72">
        <v>0</v>
      </c>
      <c r="AP292" s="71">
        <f t="shared" si="67"/>
        <v>0</v>
      </c>
      <c r="AQ292" s="51">
        <v>0</v>
      </c>
      <c r="AR292" s="72">
        <f t="shared" si="68"/>
        <v>0</v>
      </c>
      <c r="AS292" s="71">
        <f t="shared" si="69"/>
        <v>0</v>
      </c>
    </row>
    <row r="293" spans="1:45" s="50" customFormat="1" ht="30" x14ac:dyDescent="0.25">
      <c r="A293" s="47" t="s">
        <v>386</v>
      </c>
      <c r="B293" s="74" t="s">
        <v>28</v>
      </c>
      <c r="C293" s="75">
        <v>1780980444</v>
      </c>
      <c r="D293" s="75">
        <v>1767456262</v>
      </c>
      <c r="E293" s="49">
        <v>-13524182</v>
      </c>
      <c r="F293" s="72">
        <v>-0.75936723761128511</v>
      </c>
      <c r="G293" s="75">
        <v>1630610290</v>
      </c>
      <c r="H293" s="75">
        <v>-136845972</v>
      </c>
      <c r="I293" s="71">
        <f t="shared" si="56"/>
        <v>-7.7425379593353689</v>
      </c>
      <c r="J293" s="75">
        <v>1422711571</v>
      </c>
      <c r="K293" s="75">
        <v>-207898719</v>
      </c>
      <c r="L293" s="71">
        <f t="shared" si="57"/>
        <v>-12.749748991219722</v>
      </c>
      <c r="M293" s="75">
        <v>1532263032</v>
      </c>
      <c r="N293" s="75">
        <v>109551461</v>
      </c>
      <c r="O293" s="71">
        <f t="shared" si="58"/>
        <v>7.7001876721223352</v>
      </c>
      <c r="P293" s="75">
        <v>1724603867</v>
      </c>
      <c r="Q293" s="75">
        <v>192340835</v>
      </c>
      <c r="R293" s="71">
        <f t="shared" si="59"/>
        <v>12.552729589054001</v>
      </c>
      <c r="S293" s="75">
        <v>871459907</v>
      </c>
      <c r="T293" s="75">
        <v>-853143960</v>
      </c>
      <c r="U293" s="71">
        <f t="shared" si="60"/>
        <v>-49.468981041082174</v>
      </c>
      <c r="V293" s="75">
        <v>1061209236</v>
      </c>
      <c r="W293" s="75">
        <v>189749329</v>
      </c>
      <c r="X293" s="71">
        <f t="shared" si="61"/>
        <v>21.773730205582481</v>
      </c>
      <c r="Y293" s="75">
        <v>1015016601</v>
      </c>
      <c r="Z293" s="75">
        <v>-46192635</v>
      </c>
      <c r="AA293" s="71">
        <f t="shared" si="62"/>
        <v>-4.3528300954214467</v>
      </c>
      <c r="AB293" s="75">
        <v>1458038001</v>
      </c>
      <c r="AC293" s="75">
        <v>443021400</v>
      </c>
      <c r="AD293" s="71">
        <f t="shared" si="63"/>
        <v>43.646714700383505</v>
      </c>
      <c r="AE293" s="72">
        <v>1289448774.29161</v>
      </c>
      <c r="AF293" s="72">
        <v>-168589226.70839</v>
      </c>
      <c r="AG293" s="71">
        <f t="shared" si="64"/>
        <v>-11.562745730410493</v>
      </c>
      <c r="AH293" s="72">
        <v>1511125424.16769</v>
      </c>
      <c r="AI293" s="72">
        <v>221676649.87608004</v>
      </c>
      <c r="AJ293" s="71">
        <f t="shared" si="65"/>
        <v>17.191582503761229</v>
      </c>
      <c r="AK293" s="72">
        <v>1509088530.50807</v>
      </c>
      <c r="AL293" s="72">
        <v>-2036893.6596200466</v>
      </c>
      <c r="AM293" s="71">
        <f t="shared" si="66"/>
        <v>-0.13479315661318739</v>
      </c>
      <c r="AN293" s="72">
        <v>2206233685.1989703</v>
      </c>
      <c r="AO293" s="72">
        <v>697145154.69090033</v>
      </c>
      <c r="AP293" s="71">
        <f t="shared" si="67"/>
        <v>46.196438485699055</v>
      </c>
      <c r="AQ293" s="72">
        <v>2557273532.5499101</v>
      </c>
      <c r="AR293" s="72">
        <f t="shared" si="68"/>
        <v>351039847.35093975</v>
      </c>
      <c r="AS293" s="71">
        <f t="shared" si="69"/>
        <v>15.911272214995714</v>
      </c>
    </row>
    <row r="294" spans="1:45" s="50" customFormat="1" x14ac:dyDescent="0.25">
      <c r="A294" s="47" t="s">
        <v>387</v>
      </c>
      <c r="B294" s="74" t="s">
        <v>27</v>
      </c>
      <c r="C294" s="75">
        <v>8924268529</v>
      </c>
      <c r="D294" s="75">
        <v>7056911904</v>
      </c>
      <c r="E294" s="49">
        <v>-1867356625</v>
      </c>
      <c r="F294" s="72">
        <v>-20.92447822397882</v>
      </c>
      <c r="G294" s="75">
        <v>8537096201</v>
      </c>
      <c r="H294" s="75">
        <v>1480184297</v>
      </c>
      <c r="I294" s="71">
        <f t="shared" si="56"/>
        <v>20.974957844677096</v>
      </c>
      <c r="J294" s="75">
        <v>10790946070</v>
      </c>
      <c r="K294" s="75">
        <v>2253849869</v>
      </c>
      <c r="L294" s="71">
        <f t="shared" si="57"/>
        <v>26.400661488809195</v>
      </c>
      <c r="M294" s="75">
        <v>14870741735</v>
      </c>
      <c r="N294" s="75">
        <v>4079795665</v>
      </c>
      <c r="O294" s="71">
        <f t="shared" si="58"/>
        <v>37.807580897306806</v>
      </c>
      <c r="P294" s="75">
        <v>16605087910</v>
      </c>
      <c r="Q294" s="75">
        <v>1734346175</v>
      </c>
      <c r="R294" s="71">
        <f t="shared" si="59"/>
        <v>11.662808795327384</v>
      </c>
      <c r="S294" s="75">
        <v>18642986529</v>
      </c>
      <c r="T294" s="75">
        <v>2037898619</v>
      </c>
      <c r="U294" s="71">
        <f t="shared" si="60"/>
        <v>12.272736103810244</v>
      </c>
      <c r="V294" s="75">
        <v>22316879816</v>
      </c>
      <c r="W294" s="75">
        <v>3673893287</v>
      </c>
      <c r="X294" s="71">
        <f t="shared" si="61"/>
        <v>19.706570518007371</v>
      </c>
      <c r="Y294" s="75">
        <v>19778088939</v>
      </c>
      <c r="Z294" s="75">
        <v>-2538790877</v>
      </c>
      <c r="AA294" s="71">
        <f t="shared" si="62"/>
        <v>-11.376101399174198</v>
      </c>
      <c r="AB294" s="75">
        <v>21708197194</v>
      </c>
      <c r="AC294" s="75">
        <v>1930108255</v>
      </c>
      <c r="AD294" s="71">
        <f t="shared" si="63"/>
        <v>9.7588207887672098</v>
      </c>
      <c r="AE294" s="72">
        <v>24742305929.426899</v>
      </c>
      <c r="AF294" s="72">
        <v>3034108735.426899</v>
      </c>
      <c r="AG294" s="71">
        <f t="shared" si="64"/>
        <v>13.976788161227438</v>
      </c>
      <c r="AH294" s="72">
        <v>0</v>
      </c>
      <c r="AI294" s="72">
        <v>-24742305929.426899</v>
      </c>
      <c r="AJ294" s="71">
        <f t="shared" si="65"/>
        <v>-100</v>
      </c>
      <c r="AK294" s="72">
        <v>0</v>
      </c>
      <c r="AL294" s="72">
        <v>0</v>
      </c>
      <c r="AM294" s="71">
        <f t="shared" si="66"/>
        <v>0</v>
      </c>
      <c r="AN294" s="51">
        <v>0</v>
      </c>
      <c r="AO294" s="72">
        <v>0</v>
      </c>
      <c r="AP294" s="71">
        <f t="shared" si="67"/>
        <v>0</v>
      </c>
      <c r="AQ294" s="51">
        <v>0</v>
      </c>
      <c r="AR294" s="72">
        <f t="shared" si="68"/>
        <v>0</v>
      </c>
      <c r="AS294" s="71">
        <f t="shared" si="69"/>
        <v>0</v>
      </c>
    </row>
    <row r="295" spans="1:45" s="50" customFormat="1" x14ac:dyDescent="0.25">
      <c r="A295" s="47" t="s">
        <v>388</v>
      </c>
      <c r="B295" s="74" t="s">
        <v>26</v>
      </c>
      <c r="C295" s="75">
        <v>27563643669</v>
      </c>
      <c r="D295" s="75">
        <v>34193540848</v>
      </c>
      <c r="E295" s="49">
        <v>6629897179</v>
      </c>
      <c r="F295" s="72">
        <v>24.053050672892155</v>
      </c>
      <c r="G295" s="75">
        <v>38646421653</v>
      </c>
      <c r="H295" s="75">
        <v>4452880805</v>
      </c>
      <c r="I295" s="71">
        <f t="shared" si="56"/>
        <v>13.022578810408433</v>
      </c>
      <c r="J295" s="75">
        <v>40040517309</v>
      </c>
      <c r="K295" s="75">
        <v>1394095656</v>
      </c>
      <c r="L295" s="71">
        <f t="shared" si="57"/>
        <v>3.607308507155877</v>
      </c>
      <c r="M295" s="75">
        <v>47511128700</v>
      </c>
      <c r="N295" s="75">
        <v>7470611391</v>
      </c>
      <c r="O295" s="71">
        <f t="shared" si="58"/>
        <v>18.657629553953871</v>
      </c>
      <c r="P295" s="75">
        <v>50413060541</v>
      </c>
      <c r="Q295" s="75">
        <v>2901931841</v>
      </c>
      <c r="R295" s="71">
        <f t="shared" si="59"/>
        <v>6.1078991815237593</v>
      </c>
      <c r="S295" s="75">
        <v>57138219637</v>
      </c>
      <c r="T295" s="75">
        <v>6725159096</v>
      </c>
      <c r="U295" s="71">
        <f t="shared" si="60"/>
        <v>13.340112708552091</v>
      </c>
      <c r="V295" s="75">
        <v>61513730178</v>
      </c>
      <c r="W295" s="75">
        <v>4375510541</v>
      </c>
      <c r="X295" s="71">
        <f t="shared" si="61"/>
        <v>7.657764923019454</v>
      </c>
      <c r="Y295" s="75">
        <v>70293703349</v>
      </c>
      <c r="Z295" s="75">
        <v>8779973171</v>
      </c>
      <c r="AA295" s="71">
        <f t="shared" si="62"/>
        <v>14.273192579272493</v>
      </c>
      <c r="AB295" s="75">
        <v>76481757803</v>
      </c>
      <c r="AC295" s="75">
        <v>6188054454</v>
      </c>
      <c r="AD295" s="71">
        <f t="shared" si="63"/>
        <v>8.8031419020236203</v>
      </c>
      <c r="AE295" s="72">
        <v>85220766768.783005</v>
      </c>
      <c r="AF295" s="72">
        <v>8739008965.7830048</v>
      </c>
      <c r="AG295" s="71">
        <f t="shared" si="64"/>
        <v>11.426265840140271</v>
      </c>
      <c r="AH295" s="72">
        <v>95184951965.360992</v>
      </c>
      <c r="AI295" s="72">
        <v>9964185196.5779877</v>
      </c>
      <c r="AJ295" s="71">
        <f t="shared" si="65"/>
        <v>11.692203173449904</v>
      </c>
      <c r="AK295" s="72">
        <v>100988252775.62399</v>
      </c>
      <c r="AL295" s="72">
        <v>5803300810.2630005</v>
      </c>
      <c r="AM295" s="71">
        <f t="shared" si="66"/>
        <v>6.0968679296858763</v>
      </c>
      <c r="AN295" s="72">
        <v>106318501109.506</v>
      </c>
      <c r="AO295" s="72">
        <v>5330248333.8820038</v>
      </c>
      <c r="AP295" s="71">
        <f t="shared" si="67"/>
        <v>5.2780874877841146</v>
      </c>
      <c r="AQ295" s="72">
        <v>122754187187.15601</v>
      </c>
      <c r="AR295" s="72">
        <f t="shared" si="68"/>
        <v>16435686077.650009</v>
      </c>
      <c r="AS295" s="71">
        <f t="shared" si="69"/>
        <v>15.45891439978219</v>
      </c>
    </row>
    <row r="296" spans="1:45" s="50" customFormat="1" x14ac:dyDescent="0.25">
      <c r="A296" s="47" t="s">
        <v>615</v>
      </c>
      <c r="B296" s="74" t="s">
        <v>616</v>
      </c>
      <c r="C296" s="75">
        <v>0</v>
      </c>
      <c r="D296" s="75">
        <v>0</v>
      </c>
      <c r="E296" s="49">
        <v>0</v>
      </c>
      <c r="F296" s="72">
        <v>0</v>
      </c>
      <c r="G296" s="75">
        <v>0</v>
      </c>
      <c r="H296" s="75">
        <v>0</v>
      </c>
      <c r="I296" s="71">
        <f t="shared" si="56"/>
        <v>0</v>
      </c>
      <c r="J296" s="75">
        <v>0</v>
      </c>
      <c r="K296" s="75">
        <v>0</v>
      </c>
      <c r="L296" s="71">
        <f t="shared" si="57"/>
        <v>0</v>
      </c>
      <c r="M296" s="75">
        <v>0</v>
      </c>
      <c r="N296" s="75">
        <v>0</v>
      </c>
      <c r="O296" s="71">
        <f t="shared" si="58"/>
        <v>0</v>
      </c>
      <c r="P296" s="75">
        <v>0</v>
      </c>
      <c r="Q296" s="75">
        <v>0</v>
      </c>
      <c r="R296" s="71">
        <f t="shared" si="59"/>
        <v>0</v>
      </c>
      <c r="S296" s="75">
        <v>0</v>
      </c>
      <c r="T296" s="75">
        <v>0</v>
      </c>
      <c r="U296" s="71">
        <f t="shared" si="60"/>
        <v>0</v>
      </c>
      <c r="V296" s="75">
        <v>0</v>
      </c>
      <c r="W296" s="75">
        <v>0</v>
      </c>
      <c r="X296" s="71">
        <f t="shared" si="61"/>
        <v>0</v>
      </c>
      <c r="Y296" s="75">
        <v>0</v>
      </c>
      <c r="Z296" s="75">
        <v>0</v>
      </c>
      <c r="AA296" s="71">
        <f t="shared" si="62"/>
        <v>0</v>
      </c>
      <c r="AB296" s="75">
        <v>0</v>
      </c>
      <c r="AC296" s="75">
        <v>0</v>
      </c>
      <c r="AD296" s="71">
        <f t="shared" si="63"/>
        <v>0</v>
      </c>
      <c r="AE296" s="72">
        <v>0</v>
      </c>
      <c r="AF296" s="72">
        <v>0</v>
      </c>
      <c r="AG296" s="71">
        <f t="shared" si="64"/>
        <v>0</v>
      </c>
      <c r="AH296" s="72">
        <v>2511421191.7933903</v>
      </c>
      <c r="AI296" s="72">
        <v>2511421191.7933903</v>
      </c>
      <c r="AJ296" s="71">
        <f t="shared" si="65"/>
        <v>0</v>
      </c>
      <c r="AK296" s="72">
        <v>2379850680.9751801</v>
      </c>
      <c r="AL296" s="72">
        <v>-131570510.81821012</v>
      </c>
      <c r="AM296" s="71">
        <f t="shared" si="66"/>
        <v>-5.2388867008108839</v>
      </c>
      <c r="AN296" s="72">
        <v>2563602451.4075899</v>
      </c>
      <c r="AO296" s="72">
        <v>183751770.43240976</v>
      </c>
      <c r="AP296" s="71">
        <f t="shared" si="67"/>
        <v>7.7211470409191669</v>
      </c>
      <c r="AQ296" s="72">
        <v>3306999106.27033</v>
      </c>
      <c r="AR296" s="72">
        <f t="shared" si="68"/>
        <v>743396654.86274004</v>
      </c>
      <c r="AS296" s="71">
        <f t="shared" si="69"/>
        <v>28.998125448607109</v>
      </c>
    </row>
    <row r="297" spans="1:45" s="50" customFormat="1" x14ac:dyDescent="0.25">
      <c r="A297" s="47" t="s">
        <v>617</v>
      </c>
      <c r="B297" s="74" t="s">
        <v>201</v>
      </c>
      <c r="C297" s="75">
        <v>0</v>
      </c>
      <c r="D297" s="75">
        <v>0</v>
      </c>
      <c r="E297" s="49">
        <v>0</v>
      </c>
      <c r="F297" s="72">
        <v>0</v>
      </c>
      <c r="G297" s="75">
        <v>0</v>
      </c>
      <c r="H297" s="75">
        <v>0</v>
      </c>
      <c r="I297" s="71">
        <f t="shared" si="56"/>
        <v>0</v>
      </c>
      <c r="J297" s="75">
        <v>0</v>
      </c>
      <c r="K297" s="75">
        <v>0</v>
      </c>
      <c r="L297" s="71">
        <f t="shared" si="57"/>
        <v>0</v>
      </c>
      <c r="M297" s="75">
        <v>0</v>
      </c>
      <c r="N297" s="75">
        <v>0</v>
      </c>
      <c r="O297" s="71">
        <f t="shared" si="58"/>
        <v>0</v>
      </c>
      <c r="P297" s="75">
        <v>0</v>
      </c>
      <c r="Q297" s="75">
        <v>0</v>
      </c>
      <c r="R297" s="71">
        <f t="shared" si="59"/>
        <v>0</v>
      </c>
      <c r="S297" s="75">
        <v>0</v>
      </c>
      <c r="T297" s="75">
        <v>0</v>
      </c>
      <c r="U297" s="71">
        <f t="shared" si="60"/>
        <v>0</v>
      </c>
      <c r="V297" s="75">
        <v>0</v>
      </c>
      <c r="W297" s="75">
        <v>0</v>
      </c>
      <c r="X297" s="71">
        <f t="shared" si="61"/>
        <v>0</v>
      </c>
      <c r="Y297" s="75">
        <v>0</v>
      </c>
      <c r="Z297" s="75">
        <v>0</v>
      </c>
      <c r="AA297" s="71">
        <f t="shared" si="62"/>
        <v>0</v>
      </c>
      <c r="AB297" s="75">
        <v>0</v>
      </c>
      <c r="AC297" s="75">
        <v>0</v>
      </c>
      <c r="AD297" s="71">
        <f t="shared" si="63"/>
        <v>0</v>
      </c>
      <c r="AE297" s="72">
        <v>0</v>
      </c>
      <c r="AF297" s="72">
        <v>0</v>
      </c>
      <c r="AG297" s="71">
        <f t="shared" si="64"/>
        <v>0</v>
      </c>
      <c r="AH297" s="72">
        <v>10491674208.2008</v>
      </c>
      <c r="AI297" s="72">
        <v>10491674208.2008</v>
      </c>
      <c r="AJ297" s="71">
        <f t="shared" si="65"/>
        <v>0</v>
      </c>
      <c r="AK297" s="72">
        <v>98231061.210969999</v>
      </c>
      <c r="AL297" s="72">
        <v>-10393443146.98983</v>
      </c>
      <c r="AM297" s="71">
        <f t="shared" si="66"/>
        <v>-99.063723679732746</v>
      </c>
      <c r="AN297" s="72">
        <v>0</v>
      </c>
      <c r="AO297" s="72">
        <v>-98231061.210969999</v>
      </c>
      <c r="AP297" s="71">
        <f t="shared" si="67"/>
        <v>-100</v>
      </c>
      <c r="AQ297" s="72">
        <v>0</v>
      </c>
      <c r="AR297" s="72">
        <f t="shared" si="68"/>
        <v>0</v>
      </c>
      <c r="AS297" s="71">
        <f t="shared" si="69"/>
        <v>0</v>
      </c>
    </row>
    <row r="298" spans="1:45" s="50" customFormat="1" x14ac:dyDescent="0.25">
      <c r="A298" s="47" t="s">
        <v>389</v>
      </c>
      <c r="B298" s="74" t="s">
        <v>25</v>
      </c>
      <c r="C298" s="51">
        <v>1181232</v>
      </c>
      <c r="D298" s="75">
        <v>1181232</v>
      </c>
      <c r="E298" s="49">
        <v>0</v>
      </c>
      <c r="F298" s="72">
        <v>0</v>
      </c>
      <c r="G298" s="75">
        <v>1181232</v>
      </c>
      <c r="H298" s="75">
        <v>0</v>
      </c>
      <c r="I298" s="71">
        <f t="shared" si="56"/>
        <v>0</v>
      </c>
      <c r="J298" s="75">
        <v>1181232</v>
      </c>
      <c r="K298" s="75">
        <v>0</v>
      </c>
      <c r="L298" s="71">
        <f t="shared" si="57"/>
        <v>0</v>
      </c>
      <c r="M298" s="75">
        <v>1181232</v>
      </c>
      <c r="N298" s="75">
        <v>0</v>
      </c>
      <c r="O298" s="71">
        <f t="shared" si="58"/>
        <v>0</v>
      </c>
      <c r="P298" s="75">
        <v>1181232</v>
      </c>
      <c r="Q298" s="75">
        <v>0</v>
      </c>
      <c r="R298" s="71">
        <f t="shared" si="59"/>
        <v>0</v>
      </c>
      <c r="S298" s="75">
        <v>1181232</v>
      </c>
      <c r="T298" s="75">
        <v>0</v>
      </c>
      <c r="U298" s="71">
        <f t="shared" si="60"/>
        <v>0</v>
      </c>
      <c r="V298" s="75">
        <v>1181232</v>
      </c>
      <c r="W298" s="75">
        <v>0</v>
      </c>
      <c r="X298" s="71">
        <f t="shared" si="61"/>
        <v>0</v>
      </c>
      <c r="Y298" s="75">
        <v>9741550</v>
      </c>
      <c r="Z298" s="75">
        <v>8560318</v>
      </c>
      <c r="AA298" s="71">
        <f t="shared" si="62"/>
        <v>724.69404824793094</v>
      </c>
      <c r="AB298" s="75">
        <v>1202492</v>
      </c>
      <c r="AC298" s="75">
        <v>-8539058</v>
      </c>
      <c r="AD298" s="71">
        <f t="shared" si="63"/>
        <v>-87.656050628493404</v>
      </c>
      <c r="AE298" s="72">
        <v>1182096.31</v>
      </c>
      <c r="AF298" s="72">
        <v>-20395.689999999944</v>
      </c>
      <c r="AG298" s="71">
        <f t="shared" si="64"/>
        <v>-1.6961185604561149</v>
      </c>
      <c r="AH298" s="72">
        <v>0</v>
      </c>
      <c r="AI298" s="72">
        <v>-1182096.31</v>
      </c>
      <c r="AJ298" s="71">
        <f t="shared" si="65"/>
        <v>-100</v>
      </c>
      <c r="AK298" s="72">
        <v>0</v>
      </c>
      <c r="AL298" s="72">
        <v>0</v>
      </c>
      <c r="AM298" s="71">
        <f t="shared" si="66"/>
        <v>0</v>
      </c>
      <c r="AN298" s="51">
        <v>0</v>
      </c>
      <c r="AO298" s="72">
        <v>0</v>
      </c>
      <c r="AP298" s="71">
        <f t="shared" si="67"/>
        <v>0</v>
      </c>
      <c r="AQ298" s="51">
        <v>0</v>
      </c>
      <c r="AR298" s="72">
        <f t="shared" si="68"/>
        <v>0</v>
      </c>
      <c r="AS298" s="71">
        <f t="shared" si="69"/>
        <v>0</v>
      </c>
    </row>
    <row r="299" spans="1:45" s="50" customFormat="1" x14ac:dyDescent="0.25">
      <c r="A299" s="47" t="s">
        <v>618</v>
      </c>
      <c r="B299" s="74" t="s">
        <v>619</v>
      </c>
      <c r="C299" s="51">
        <v>0</v>
      </c>
      <c r="D299" s="75">
        <v>0</v>
      </c>
      <c r="E299" s="49">
        <v>0</v>
      </c>
      <c r="F299" s="72">
        <v>0</v>
      </c>
      <c r="G299" s="75">
        <v>0</v>
      </c>
      <c r="H299" s="75">
        <v>0</v>
      </c>
      <c r="I299" s="71">
        <f t="shared" si="56"/>
        <v>0</v>
      </c>
      <c r="J299" s="75">
        <v>0</v>
      </c>
      <c r="K299" s="75">
        <v>0</v>
      </c>
      <c r="L299" s="71">
        <f t="shared" si="57"/>
        <v>0</v>
      </c>
      <c r="M299" s="75">
        <v>0</v>
      </c>
      <c r="N299" s="75">
        <v>0</v>
      </c>
      <c r="O299" s="71">
        <f t="shared" si="58"/>
        <v>0</v>
      </c>
      <c r="P299" s="75">
        <v>0</v>
      </c>
      <c r="Q299" s="75">
        <v>0</v>
      </c>
      <c r="R299" s="71">
        <f t="shared" si="59"/>
        <v>0</v>
      </c>
      <c r="S299" s="75">
        <v>0</v>
      </c>
      <c r="T299" s="75">
        <v>0</v>
      </c>
      <c r="U299" s="71">
        <f t="shared" si="60"/>
        <v>0</v>
      </c>
      <c r="V299" s="75">
        <v>0</v>
      </c>
      <c r="W299" s="75">
        <v>0</v>
      </c>
      <c r="X299" s="71">
        <f t="shared" si="61"/>
        <v>0</v>
      </c>
      <c r="Y299" s="75">
        <v>0</v>
      </c>
      <c r="Z299" s="75">
        <v>0</v>
      </c>
      <c r="AA299" s="71">
        <f t="shared" si="62"/>
        <v>0</v>
      </c>
      <c r="AB299" s="75">
        <v>0</v>
      </c>
      <c r="AC299" s="75">
        <v>0</v>
      </c>
      <c r="AD299" s="71">
        <f t="shared" si="63"/>
        <v>0</v>
      </c>
      <c r="AE299" s="72">
        <v>0</v>
      </c>
      <c r="AF299" s="72">
        <v>0</v>
      </c>
      <c r="AG299" s="71">
        <f t="shared" si="64"/>
        <v>0</v>
      </c>
      <c r="AH299" s="72">
        <v>19444487077.7327</v>
      </c>
      <c r="AI299" s="72">
        <v>19444487077.7327</v>
      </c>
      <c r="AJ299" s="71">
        <f t="shared" si="65"/>
        <v>0</v>
      </c>
      <c r="AK299" s="72">
        <v>19602651158.892799</v>
      </c>
      <c r="AL299" s="72">
        <v>158164081.16009903</v>
      </c>
      <c r="AM299" s="71">
        <f t="shared" si="66"/>
        <v>0.81341349107235772</v>
      </c>
      <c r="AN299" s="72">
        <v>22980313735.541302</v>
      </c>
      <c r="AO299" s="72">
        <v>3377662576.6485023</v>
      </c>
      <c r="AP299" s="71">
        <f t="shared" si="67"/>
        <v>17.230641657958678</v>
      </c>
      <c r="AQ299" s="72">
        <v>24725409346.234699</v>
      </c>
      <c r="AR299" s="72">
        <f t="shared" si="68"/>
        <v>1745095610.6933975</v>
      </c>
      <c r="AS299" s="71">
        <f t="shared" si="69"/>
        <v>7.5938720018188288</v>
      </c>
    </row>
    <row r="300" spans="1:45" s="50" customFormat="1" x14ac:dyDescent="0.25">
      <c r="A300" s="47" t="s">
        <v>620</v>
      </c>
      <c r="B300" s="74" t="s">
        <v>621</v>
      </c>
      <c r="C300" s="51">
        <v>0</v>
      </c>
      <c r="D300" s="75">
        <v>0</v>
      </c>
      <c r="E300" s="49">
        <v>0</v>
      </c>
      <c r="F300" s="72">
        <v>0</v>
      </c>
      <c r="G300" s="75">
        <v>0</v>
      </c>
      <c r="H300" s="75">
        <v>0</v>
      </c>
      <c r="I300" s="71">
        <f t="shared" si="56"/>
        <v>0</v>
      </c>
      <c r="J300" s="75">
        <v>0</v>
      </c>
      <c r="K300" s="75">
        <v>0</v>
      </c>
      <c r="L300" s="71">
        <f t="shared" si="57"/>
        <v>0</v>
      </c>
      <c r="M300" s="75">
        <v>0</v>
      </c>
      <c r="N300" s="75">
        <v>0</v>
      </c>
      <c r="O300" s="71">
        <f t="shared" si="58"/>
        <v>0</v>
      </c>
      <c r="P300" s="75">
        <v>0</v>
      </c>
      <c r="Q300" s="75">
        <v>0</v>
      </c>
      <c r="R300" s="71">
        <f t="shared" si="59"/>
        <v>0</v>
      </c>
      <c r="S300" s="75">
        <v>0</v>
      </c>
      <c r="T300" s="75">
        <v>0</v>
      </c>
      <c r="U300" s="71">
        <f t="shared" si="60"/>
        <v>0</v>
      </c>
      <c r="V300" s="75">
        <v>0</v>
      </c>
      <c r="W300" s="75">
        <v>0</v>
      </c>
      <c r="X300" s="71">
        <f t="shared" si="61"/>
        <v>0</v>
      </c>
      <c r="Y300" s="75">
        <v>0</v>
      </c>
      <c r="Z300" s="75">
        <v>0</v>
      </c>
      <c r="AA300" s="71">
        <f t="shared" si="62"/>
        <v>0</v>
      </c>
      <c r="AB300" s="75">
        <v>0</v>
      </c>
      <c r="AC300" s="75">
        <v>0</v>
      </c>
      <c r="AD300" s="71">
        <f t="shared" si="63"/>
        <v>0</v>
      </c>
      <c r="AE300" s="72">
        <v>0</v>
      </c>
      <c r="AF300" s="72">
        <v>0</v>
      </c>
      <c r="AG300" s="71">
        <f t="shared" si="64"/>
        <v>0</v>
      </c>
      <c r="AH300" s="72">
        <v>190825274.84</v>
      </c>
      <c r="AI300" s="72">
        <v>190825274.84</v>
      </c>
      <c r="AJ300" s="71">
        <f t="shared" si="65"/>
        <v>0</v>
      </c>
      <c r="AK300" s="72">
        <v>553445998.01291001</v>
      </c>
      <c r="AL300" s="72">
        <v>362620723.17290998</v>
      </c>
      <c r="AM300" s="71">
        <f t="shared" si="66"/>
        <v>190.02761739866699</v>
      </c>
      <c r="AN300" s="72">
        <v>192237684.84999999</v>
      </c>
      <c r="AO300" s="72">
        <v>-361208313.16290998</v>
      </c>
      <c r="AP300" s="71">
        <f t="shared" si="67"/>
        <v>-65.265322083778841</v>
      </c>
      <c r="AQ300" s="72">
        <v>192822532.86300001</v>
      </c>
      <c r="AR300" s="72">
        <f t="shared" si="68"/>
        <v>584848.01300001144</v>
      </c>
      <c r="AS300" s="71">
        <f t="shared" si="69"/>
        <v>0.30423171890379297</v>
      </c>
    </row>
    <row r="301" spans="1:45" s="50" customFormat="1" x14ac:dyDescent="0.25">
      <c r="A301" s="47" t="s">
        <v>622</v>
      </c>
      <c r="B301" s="74" t="s">
        <v>623</v>
      </c>
      <c r="C301" s="51">
        <v>0</v>
      </c>
      <c r="D301" s="75">
        <v>0</v>
      </c>
      <c r="E301" s="49">
        <v>0</v>
      </c>
      <c r="F301" s="72">
        <v>0</v>
      </c>
      <c r="G301" s="75">
        <v>0</v>
      </c>
      <c r="H301" s="75">
        <v>0</v>
      </c>
      <c r="I301" s="71">
        <f t="shared" si="56"/>
        <v>0</v>
      </c>
      <c r="J301" s="75">
        <v>0</v>
      </c>
      <c r="K301" s="75">
        <v>0</v>
      </c>
      <c r="L301" s="71">
        <f t="shared" si="57"/>
        <v>0</v>
      </c>
      <c r="M301" s="75">
        <v>0</v>
      </c>
      <c r="N301" s="75">
        <v>0</v>
      </c>
      <c r="O301" s="71">
        <f t="shared" si="58"/>
        <v>0</v>
      </c>
      <c r="P301" s="75">
        <v>0</v>
      </c>
      <c r="Q301" s="75">
        <v>0</v>
      </c>
      <c r="R301" s="71">
        <f t="shared" si="59"/>
        <v>0</v>
      </c>
      <c r="S301" s="75">
        <v>0</v>
      </c>
      <c r="T301" s="75">
        <v>0</v>
      </c>
      <c r="U301" s="71">
        <f t="shared" si="60"/>
        <v>0</v>
      </c>
      <c r="V301" s="75">
        <v>0</v>
      </c>
      <c r="W301" s="75">
        <v>0</v>
      </c>
      <c r="X301" s="71">
        <f t="shared" si="61"/>
        <v>0</v>
      </c>
      <c r="Y301" s="75">
        <v>0</v>
      </c>
      <c r="Z301" s="75">
        <v>0</v>
      </c>
      <c r="AA301" s="71">
        <f t="shared" si="62"/>
        <v>0</v>
      </c>
      <c r="AB301" s="75">
        <v>0</v>
      </c>
      <c r="AC301" s="75">
        <v>0</v>
      </c>
      <c r="AD301" s="71">
        <f t="shared" si="63"/>
        <v>0</v>
      </c>
      <c r="AE301" s="72">
        <v>0</v>
      </c>
      <c r="AF301" s="72">
        <v>0</v>
      </c>
      <c r="AG301" s="71">
        <f t="shared" si="64"/>
        <v>0</v>
      </c>
      <c r="AH301" s="72">
        <v>696108.55500000005</v>
      </c>
      <c r="AI301" s="72">
        <v>696108.55500000005</v>
      </c>
      <c r="AJ301" s="71">
        <f t="shared" si="65"/>
        <v>0</v>
      </c>
      <c r="AK301" s="72">
        <v>679888.29599999997</v>
      </c>
      <c r="AL301" s="72">
        <v>-16220.259000000078</v>
      </c>
      <c r="AM301" s="71">
        <f t="shared" si="66"/>
        <v>-2.3301335522302375</v>
      </c>
      <c r="AN301" s="72">
        <v>0</v>
      </c>
      <c r="AO301" s="72">
        <v>-679888.29599999997</v>
      </c>
      <c r="AP301" s="71">
        <f t="shared" si="67"/>
        <v>-100</v>
      </c>
      <c r="AQ301" s="72">
        <v>0</v>
      </c>
      <c r="AR301" s="72">
        <f t="shared" si="68"/>
        <v>0</v>
      </c>
      <c r="AS301" s="71">
        <f t="shared" si="69"/>
        <v>0</v>
      </c>
    </row>
    <row r="302" spans="1:45" s="50" customFormat="1" x14ac:dyDescent="0.25">
      <c r="A302" s="57" t="s">
        <v>428</v>
      </c>
      <c r="B302" s="45" t="s">
        <v>0</v>
      </c>
      <c r="C302" s="55">
        <v>6411777843.8199997</v>
      </c>
      <c r="D302" s="55">
        <v>7437870646.7399902</v>
      </c>
      <c r="E302" s="56">
        <v>1026092802.9199905</v>
      </c>
      <c r="F302" s="77">
        <v>16.003249456139397</v>
      </c>
      <c r="G302" s="55">
        <v>10223919628.25</v>
      </c>
      <c r="H302" s="55">
        <v>2786048981.5100098</v>
      </c>
      <c r="I302" s="69">
        <f t="shared" si="56"/>
        <v>37.457615409473831</v>
      </c>
      <c r="J302" s="55">
        <v>11406000500.360016</v>
      </c>
      <c r="K302" s="55">
        <v>1182080872.1100159</v>
      </c>
      <c r="L302" s="69">
        <f t="shared" si="57"/>
        <v>11.561914755704603</v>
      </c>
      <c r="M302" s="55">
        <v>15321258398.199982</v>
      </c>
      <c r="N302" s="55">
        <v>3915257897.8399658</v>
      </c>
      <c r="O302" s="69">
        <f t="shared" si="58"/>
        <v>34.326299544843835</v>
      </c>
      <c r="P302" s="55">
        <v>16366314219.189999</v>
      </c>
      <c r="Q302" s="55">
        <v>1045055820.9900169</v>
      </c>
      <c r="R302" s="69">
        <f t="shared" si="59"/>
        <v>6.8209529128024844</v>
      </c>
      <c r="S302" s="55">
        <v>21442767604.379997</v>
      </c>
      <c r="T302" s="55">
        <v>5076453385.1899986</v>
      </c>
      <c r="U302" s="69">
        <f t="shared" si="60"/>
        <v>31.017694743008807</v>
      </c>
      <c r="V302" s="55">
        <v>20939356803.619999</v>
      </c>
      <c r="W302" s="55">
        <v>-503410800.75999832</v>
      </c>
      <c r="X302" s="69">
        <f t="shared" si="61"/>
        <v>-2.3476950832464807</v>
      </c>
      <c r="Y302" s="55">
        <v>17882318958.380001</v>
      </c>
      <c r="Z302" s="55">
        <v>-3057037845.2399979</v>
      </c>
      <c r="AA302" s="69">
        <f t="shared" si="62"/>
        <v>-14.599483040049716</v>
      </c>
      <c r="AB302" s="55">
        <v>17087176290.230001</v>
      </c>
      <c r="AC302" s="55">
        <v>-795142668.14999962</v>
      </c>
      <c r="AD302" s="69">
        <f t="shared" si="63"/>
        <v>-4.4465299495028878</v>
      </c>
      <c r="AE302" s="77">
        <v>18756822837.946251</v>
      </c>
      <c r="AF302" s="77">
        <v>1669646547.7162495</v>
      </c>
      <c r="AG302" s="69">
        <f t="shared" si="64"/>
        <v>9.7713426686591252</v>
      </c>
      <c r="AH302" s="77">
        <v>0</v>
      </c>
      <c r="AI302" s="77">
        <v>-18756822837.946251</v>
      </c>
      <c r="AJ302" s="69">
        <f t="shared" si="65"/>
        <v>-100</v>
      </c>
      <c r="AK302" s="77">
        <v>0</v>
      </c>
      <c r="AL302" s="77">
        <v>0</v>
      </c>
      <c r="AM302" s="69">
        <f t="shared" si="66"/>
        <v>0</v>
      </c>
      <c r="AN302" s="56">
        <v>0</v>
      </c>
      <c r="AO302" s="77">
        <v>0</v>
      </c>
      <c r="AP302" s="69">
        <f t="shared" si="67"/>
        <v>0</v>
      </c>
      <c r="AQ302" s="56">
        <v>0</v>
      </c>
      <c r="AR302" s="77">
        <f t="shared" si="68"/>
        <v>0</v>
      </c>
      <c r="AS302" s="69">
        <f t="shared" si="69"/>
        <v>0</v>
      </c>
    </row>
    <row r="303" spans="1:45" s="50" customFormat="1" ht="30" x14ac:dyDescent="0.25">
      <c r="A303" s="47" t="s">
        <v>390</v>
      </c>
      <c r="B303" s="74" t="s">
        <v>204</v>
      </c>
      <c r="C303" s="75">
        <v>-5816895582</v>
      </c>
      <c r="D303" s="75">
        <v>-5314932969</v>
      </c>
      <c r="E303" s="49">
        <v>501962613</v>
      </c>
      <c r="F303" s="72">
        <v>-8.6293901261231198</v>
      </c>
      <c r="G303" s="75">
        <v>-3821040460</v>
      </c>
      <c r="H303" s="75">
        <v>1493892509</v>
      </c>
      <c r="I303" s="71">
        <f t="shared" si="56"/>
        <v>-28.107457191150136</v>
      </c>
      <c r="J303" s="75">
        <v>-2932139915</v>
      </c>
      <c r="K303" s="75">
        <v>888900545</v>
      </c>
      <c r="L303" s="71">
        <f t="shared" si="57"/>
        <v>-23.263311506520921</v>
      </c>
      <c r="M303" s="75">
        <v>-4972572181</v>
      </c>
      <c r="N303" s="75">
        <v>-2040432266</v>
      </c>
      <c r="O303" s="71">
        <f t="shared" si="58"/>
        <v>69.588502771021425</v>
      </c>
      <c r="P303" s="75">
        <v>-6828680002</v>
      </c>
      <c r="Q303" s="75">
        <v>-1856107821</v>
      </c>
      <c r="R303" s="71">
        <f t="shared" si="59"/>
        <v>37.326915596964362</v>
      </c>
      <c r="S303" s="75">
        <v>-10497462340</v>
      </c>
      <c r="T303" s="75">
        <v>-3668782338</v>
      </c>
      <c r="U303" s="71">
        <f t="shared" si="60"/>
        <v>53.726083766196076</v>
      </c>
      <c r="V303" s="75">
        <v>-12369076691</v>
      </c>
      <c r="W303" s="75">
        <v>-1871614351</v>
      </c>
      <c r="X303" s="71">
        <f t="shared" si="61"/>
        <v>17.82920757780018</v>
      </c>
      <c r="Y303" s="75">
        <v>-15742858275</v>
      </c>
      <c r="Z303" s="75">
        <v>-3373781584</v>
      </c>
      <c r="AA303" s="71">
        <f t="shared" si="62"/>
        <v>27.275937147797251</v>
      </c>
      <c r="AB303" s="75">
        <v>-4396447960</v>
      </c>
      <c r="AC303" s="75">
        <v>11346410315</v>
      </c>
      <c r="AD303" s="71">
        <f t="shared" si="63"/>
        <v>-72.073381572762713</v>
      </c>
      <c r="AE303" s="72">
        <v>-3540220274.9853802</v>
      </c>
      <c r="AF303" s="72">
        <v>856227685.01461983</v>
      </c>
      <c r="AG303" s="71">
        <f t="shared" si="64"/>
        <v>-19.475442284425899</v>
      </c>
      <c r="AH303" s="72">
        <v>2862584510.9868903</v>
      </c>
      <c r="AI303" s="72">
        <v>6402804785.972271</v>
      </c>
      <c r="AJ303" s="71">
        <f t="shared" si="65"/>
        <v>-180.85893782410793</v>
      </c>
      <c r="AK303" s="72">
        <v>4416119676.5218201</v>
      </c>
      <c r="AL303" s="72">
        <v>1553535165.5349298</v>
      </c>
      <c r="AM303" s="71">
        <f t="shared" si="66"/>
        <v>54.270368597758555</v>
      </c>
      <c r="AN303" s="51">
        <v>4409255036.9278603</v>
      </c>
      <c r="AO303" s="72">
        <v>-6864639.5939598083</v>
      </c>
      <c r="AP303" s="71">
        <f t="shared" si="67"/>
        <v>-0.15544505350376889</v>
      </c>
      <c r="AQ303" s="51">
        <v>6161374819.7324905</v>
      </c>
      <c r="AR303" s="72">
        <f t="shared" si="68"/>
        <v>1752119782.8046303</v>
      </c>
      <c r="AS303" s="71">
        <f t="shared" si="69"/>
        <v>39.737319981050959</v>
      </c>
    </row>
    <row r="304" spans="1:45" s="50" customFormat="1" x14ac:dyDescent="0.25">
      <c r="A304" s="54">
        <v>3</v>
      </c>
      <c r="B304" s="45" t="s">
        <v>24</v>
      </c>
      <c r="C304" s="55">
        <v>-104145010457.46001</v>
      </c>
      <c r="D304" s="56">
        <v>-124394425298.92999</v>
      </c>
      <c r="E304" s="56">
        <v>-20249414841.469986</v>
      </c>
      <c r="F304" s="77">
        <v>19.44348053980103</v>
      </c>
      <c r="G304" s="56">
        <v>-139258216798.23999</v>
      </c>
      <c r="H304" s="56">
        <v>-14863791499.309998</v>
      </c>
      <c r="I304" s="69">
        <f t="shared" si="56"/>
        <v>11.948920913128616</v>
      </c>
      <c r="J304" s="56">
        <v>-148107682115.16</v>
      </c>
      <c r="K304" s="56">
        <v>-8849465316.9200134</v>
      </c>
      <c r="L304" s="69">
        <f t="shared" si="57"/>
        <v>6.354716813400886</v>
      </c>
      <c r="M304" s="56">
        <v>-119245128077.16</v>
      </c>
      <c r="N304" s="56">
        <v>28862554038</v>
      </c>
      <c r="O304" s="69">
        <f t="shared" si="58"/>
        <v>-19.487546915735361</v>
      </c>
      <c r="P304" s="56">
        <v>-86445631354.600006</v>
      </c>
      <c r="Q304" s="56">
        <v>32799496722.559998</v>
      </c>
      <c r="R304" s="69">
        <f t="shared" si="59"/>
        <v>-27.505942801567883</v>
      </c>
      <c r="S304" s="56">
        <v>-90229666914.639999</v>
      </c>
      <c r="T304" s="56">
        <v>-3784035560.0399933</v>
      </c>
      <c r="U304" s="69">
        <f t="shared" si="60"/>
        <v>4.3773589257713654</v>
      </c>
      <c r="V304" s="56">
        <v>-145851126068.63</v>
      </c>
      <c r="W304" s="56">
        <v>-55621459153.990005</v>
      </c>
      <c r="X304" s="69">
        <f t="shared" si="61"/>
        <v>61.644313955641209</v>
      </c>
      <c r="Y304" s="56">
        <v>-138216290228.26001</v>
      </c>
      <c r="Z304" s="56">
        <v>7634835840.3699951</v>
      </c>
      <c r="AA304" s="69">
        <f t="shared" si="62"/>
        <v>-5.2346773358317691</v>
      </c>
      <c r="AB304" s="56">
        <v>-152881702358.26999</v>
      </c>
      <c r="AC304" s="56">
        <v>-14665412130.009979</v>
      </c>
      <c r="AD304" s="69">
        <f t="shared" si="63"/>
        <v>10.610480216037123</v>
      </c>
      <c r="AE304" s="77">
        <v>-173163834089.04001</v>
      </c>
      <c r="AF304" s="77">
        <v>-20282131730.77002</v>
      </c>
      <c r="AG304" s="69">
        <f t="shared" si="64"/>
        <v>13.266552777676392</v>
      </c>
      <c r="AH304" s="77">
        <f>AH5-AH195</f>
        <v>-450791412114.30945</v>
      </c>
      <c r="AI304" s="77">
        <v>173163834089.04001</v>
      </c>
      <c r="AJ304" s="69">
        <f t="shared" si="65"/>
        <v>-100</v>
      </c>
      <c r="AK304" s="77">
        <v>-755512606040.27295</v>
      </c>
      <c r="AL304" s="77">
        <v>-755512606040.27295</v>
      </c>
      <c r="AM304" s="69">
        <f t="shared" si="66"/>
        <v>167.59693857004839</v>
      </c>
      <c r="AN304" s="77">
        <v>-830581504118.23999</v>
      </c>
      <c r="AO304" s="77">
        <v>-75068898077.967041</v>
      </c>
      <c r="AP304" s="69">
        <f t="shared" si="67"/>
        <v>9.9361542716555888</v>
      </c>
      <c r="AQ304" s="77">
        <v>-1023212901432.74</v>
      </c>
      <c r="AR304" s="77">
        <f t="shared" si="68"/>
        <v>-192631397314.5</v>
      </c>
      <c r="AS304" s="69">
        <f t="shared" si="69"/>
        <v>23.192353352366172</v>
      </c>
    </row>
    <row r="305" spans="1:45" s="50" customFormat="1" x14ac:dyDescent="0.25">
      <c r="A305" s="47" t="s">
        <v>391</v>
      </c>
      <c r="B305" s="74" t="s">
        <v>180</v>
      </c>
      <c r="C305" s="75">
        <v>-86803889611</v>
      </c>
      <c r="D305" s="75">
        <v>-98680373087</v>
      </c>
      <c r="E305" s="49">
        <v>-11876483476</v>
      </c>
      <c r="F305" s="72">
        <v>13.681971544389162</v>
      </c>
      <c r="G305" s="75">
        <v>-128613072726</v>
      </c>
      <c r="H305" s="75">
        <v>-29932699639</v>
      </c>
      <c r="I305" s="71">
        <f t="shared" si="56"/>
        <v>30.332981830754029</v>
      </c>
      <c r="J305" s="75">
        <v>-138442848125</v>
      </c>
      <c r="K305" s="75">
        <v>-9829775399</v>
      </c>
      <c r="L305" s="71">
        <f t="shared" si="57"/>
        <v>7.6429053366461126</v>
      </c>
      <c r="M305" s="75">
        <v>-145279380157</v>
      </c>
      <c r="N305" s="75">
        <v>-6836532032</v>
      </c>
      <c r="O305" s="71">
        <f t="shared" si="58"/>
        <v>4.9381619380058535</v>
      </c>
      <c r="P305" s="75">
        <v>-118694635154</v>
      </c>
      <c r="Q305" s="75">
        <v>26584745003</v>
      </c>
      <c r="R305" s="71">
        <f t="shared" si="59"/>
        <v>-18.299049028341457</v>
      </c>
      <c r="S305" s="75">
        <v>-96241112543</v>
      </c>
      <c r="T305" s="75">
        <v>22453522611</v>
      </c>
      <c r="U305" s="71">
        <f t="shared" si="60"/>
        <v>-18.917049268374889</v>
      </c>
      <c r="V305" s="75">
        <v>-127848920077</v>
      </c>
      <c r="W305" s="75">
        <v>-31607807534</v>
      </c>
      <c r="X305" s="71">
        <f t="shared" si="61"/>
        <v>32.842313122552284</v>
      </c>
      <c r="Y305" s="75">
        <v>-190400523461</v>
      </c>
      <c r="Z305" s="75">
        <v>-62551603384</v>
      </c>
      <c r="AA305" s="71">
        <f t="shared" si="62"/>
        <v>48.926188305952714</v>
      </c>
      <c r="AB305" s="75">
        <v>-257201079819</v>
      </c>
      <c r="AC305" s="75">
        <v>-66800556358</v>
      </c>
      <c r="AD305" s="71">
        <f t="shared" si="63"/>
        <v>35.084229362259528</v>
      </c>
      <c r="AE305" s="72">
        <v>-286381598586.37701</v>
      </c>
      <c r="AF305" s="72">
        <v>-29180518767.377014</v>
      </c>
      <c r="AG305" s="71">
        <f t="shared" si="64"/>
        <v>11.345410675535348</v>
      </c>
      <c r="AH305" s="72">
        <v>-422337480703.20801</v>
      </c>
      <c r="AI305" s="72">
        <v>-135955882116.83099</v>
      </c>
      <c r="AJ305" s="71">
        <f t="shared" si="65"/>
        <v>47.473679450051904</v>
      </c>
      <c r="AK305" s="72">
        <v>-762546008248.77905</v>
      </c>
      <c r="AL305" s="72">
        <v>-340208527545.57104</v>
      </c>
      <c r="AM305" s="71">
        <f t="shared" si="66"/>
        <v>80.553714290076954</v>
      </c>
      <c r="AN305" s="72">
        <v>-797567806546.36902</v>
      </c>
      <c r="AO305" s="72">
        <v>-35021798297.589966</v>
      </c>
      <c r="AP305" s="71">
        <f t="shared" si="67"/>
        <v>4.5927456073134643</v>
      </c>
      <c r="AQ305" s="72">
        <v>-975285050728.14099</v>
      </c>
      <c r="AR305" s="72">
        <f t="shared" si="68"/>
        <v>-177717244181.77197</v>
      </c>
      <c r="AS305" s="71">
        <f t="shared" si="69"/>
        <v>22.282399405177074</v>
      </c>
    </row>
    <row r="306" spans="1:45" s="50" customFormat="1" x14ac:dyDescent="0.25">
      <c r="A306" s="47" t="s">
        <v>392</v>
      </c>
      <c r="B306" s="74" t="s">
        <v>18</v>
      </c>
      <c r="C306" s="75">
        <v>-128019835651</v>
      </c>
      <c r="D306" s="75">
        <v>-127464645503</v>
      </c>
      <c r="E306" s="49">
        <v>555190148</v>
      </c>
      <c r="F306" s="72">
        <v>-0.43367509821956507</v>
      </c>
      <c r="G306" s="75">
        <v>-158740998684</v>
      </c>
      <c r="H306" s="75">
        <v>-31276353181</v>
      </c>
      <c r="I306" s="71">
        <f t="shared" si="56"/>
        <v>24.537277028918485</v>
      </c>
      <c r="J306" s="75">
        <v>-184868074471</v>
      </c>
      <c r="K306" s="75">
        <v>-26127075787</v>
      </c>
      <c r="L306" s="71">
        <f t="shared" si="57"/>
        <v>16.458933737093485</v>
      </c>
      <c r="M306" s="75">
        <v>-212857742892</v>
      </c>
      <c r="N306" s="75">
        <v>-27989668421</v>
      </c>
      <c r="O306" s="71">
        <f t="shared" si="58"/>
        <v>15.140347245511393</v>
      </c>
      <c r="P306" s="75">
        <v>-178670697987</v>
      </c>
      <c r="Q306" s="75">
        <v>34187044905</v>
      </c>
      <c r="R306" s="71">
        <f t="shared" si="59"/>
        <v>-16.060982532519787</v>
      </c>
      <c r="S306" s="75">
        <v>-168561724977</v>
      </c>
      <c r="T306" s="75">
        <v>10108973010</v>
      </c>
      <c r="U306" s="71">
        <f t="shared" si="60"/>
        <v>-5.6578796209412721</v>
      </c>
      <c r="V306" s="75">
        <v>-189154686814</v>
      </c>
      <c r="W306" s="75">
        <v>-20592961837</v>
      </c>
      <c r="X306" s="71">
        <f t="shared" si="61"/>
        <v>12.216867049628188</v>
      </c>
      <c r="Y306" s="75">
        <v>-243902025969</v>
      </c>
      <c r="Z306" s="75">
        <v>-54747339155</v>
      </c>
      <c r="AA306" s="71">
        <f t="shared" si="62"/>
        <v>28.943157622541104</v>
      </c>
      <c r="AB306" s="75">
        <v>-320899677841</v>
      </c>
      <c r="AC306" s="75">
        <v>-76997651872</v>
      </c>
      <c r="AD306" s="71">
        <f t="shared" si="63"/>
        <v>31.569090730630673</v>
      </c>
      <c r="AE306" s="72">
        <v>-357511271869.53101</v>
      </c>
      <c r="AF306" s="72">
        <v>-36611594028.531006</v>
      </c>
      <c r="AG306" s="71">
        <f t="shared" si="64"/>
        <v>11.409046676161323</v>
      </c>
      <c r="AH306" s="72">
        <v>-331041217946.34302</v>
      </c>
      <c r="AI306" s="72">
        <v>26470053923.187988</v>
      </c>
      <c r="AJ306" s="71">
        <f t="shared" si="65"/>
        <v>-7.4039774423805813</v>
      </c>
      <c r="AK306" s="72">
        <v>-357803975052.15601</v>
      </c>
      <c r="AL306" s="72">
        <v>-26762757105.812988</v>
      </c>
      <c r="AM306" s="71">
        <f t="shared" si="66"/>
        <v>8.0844183911112975</v>
      </c>
      <c r="AN306" s="72">
        <v>-354149898365.34302</v>
      </c>
      <c r="AO306" s="72">
        <v>3654076686.8129883</v>
      </c>
      <c r="AP306" s="71">
        <f t="shared" si="67"/>
        <v>-1.0212510037878546</v>
      </c>
      <c r="AQ306" s="72">
        <v>-353355867646.80603</v>
      </c>
      <c r="AR306" s="72">
        <f t="shared" si="68"/>
        <v>794030718.5369873</v>
      </c>
      <c r="AS306" s="71">
        <f t="shared" si="69"/>
        <v>-0.22420752404617686</v>
      </c>
    </row>
    <row r="307" spans="1:45" s="50" customFormat="1" ht="30" x14ac:dyDescent="0.25">
      <c r="A307" s="47" t="s">
        <v>624</v>
      </c>
      <c r="B307" s="74" t="s">
        <v>207</v>
      </c>
      <c r="C307" s="75">
        <v>0</v>
      </c>
      <c r="D307" s="75">
        <v>0</v>
      </c>
      <c r="E307" s="49">
        <v>0</v>
      </c>
      <c r="F307" s="72">
        <v>0</v>
      </c>
      <c r="G307" s="75">
        <v>0</v>
      </c>
      <c r="H307" s="75">
        <v>0</v>
      </c>
      <c r="I307" s="71">
        <f t="shared" si="56"/>
        <v>0</v>
      </c>
      <c r="J307" s="75">
        <v>0</v>
      </c>
      <c r="K307" s="75">
        <v>0</v>
      </c>
      <c r="L307" s="71">
        <f t="shared" si="57"/>
        <v>0</v>
      </c>
      <c r="M307" s="75">
        <v>0</v>
      </c>
      <c r="N307" s="75">
        <v>0</v>
      </c>
      <c r="O307" s="71">
        <f t="shared" si="58"/>
        <v>0</v>
      </c>
      <c r="P307" s="75">
        <v>0</v>
      </c>
      <c r="Q307" s="75">
        <v>0</v>
      </c>
      <c r="R307" s="71">
        <f t="shared" si="59"/>
        <v>0</v>
      </c>
      <c r="S307" s="75">
        <v>0</v>
      </c>
      <c r="T307" s="75">
        <v>0</v>
      </c>
      <c r="U307" s="71">
        <f t="shared" si="60"/>
        <v>0</v>
      </c>
      <c r="V307" s="75">
        <v>0</v>
      </c>
      <c r="W307" s="75">
        <v>0</v>
      </c>
      <c r="X307" s="71">
        <f t="shared" si="61"/>
        <v>0</v>
      </c>
      <c r="Y307" s="75">
        <v>0</v>
      </c>
      <c r="Z307" s="75">
        <v>0</v>
      </c>
      <c r="AA307" s="71">
        <f t="shared" si="62"/>
        <v>0</v>
      </c>
      <c r="AB307" s="75">
        <v>0</v>
      </c>
      <c r="AC307" s="75">
        <v>0</v>
      </c>
      <c r="AD307" s="71">
        <f t="shared" si="63"/>
        <v>0</v>
      </c>
      <c r="AE307" s="72">
        <v>0</v>
      </c>
      <c r="AF307" s="72">
        <v>0</v>
      </c>
      <c r="AG307" s="71">
        <f t="shared" si="64"/>
        <v>0</v>
      </c>
      <c r="AH307" s="72">
        <v>60242855727.577202</v>
      </c>
      <c r="AI307" s="72">
        <v>60242855727.577202</v>
      </c>
      <c r="AJ307" s="71">
        <f t="shared" si="65"/>
        <v>0</v>
      </c>
      <c r="AK307" s="72">
        <v>60205734359.216003</v>
      </c>
      <c r="AL307" s="72">
        <v>-37121368.361198425</v>
      </c>
      <c r="AM307" s="71">
        <f t="shared" si="66"/>
        <v>-6.1619536313258602E-2</v>
      </c>
      <c r="AN307" s="72">
        <v>60711376584.931999</v>
      </c>
      <c r="AO307" s="72">
        <v>505642225.71599579</v>
      </c>
      <c r="AP307" s="71">
        <f t="shared" si="67"/>
        <v>0.83985725130283129</v>
      </c>
      <c r="AQ307" s="72">
        <v>66395561976.567001</v>
      </c>
      <c r="AR307" s="72">
        <f t="shared" si="68"/>
        <v>5684185391.6350021</v>
      </c>
      <c r="AS307" s="71">
        <f t="shared" si="69"/>
        <v>9.3626363152598397</v>
      </c>
    </row>
    <row r="308" spans="1:45" s="50" customFormat="1" x14ac:dyDescent="0.25">
      <c r="A308" s="47" t="s">
        <v>625</v>
      </c>
      <c r="B308" s="74" t="s">
        <v>20</v>
      </c>
      <c r="C308" s="75">
        <v>0</v>
      </c>
      <c r="D308" s="75">
        <v>0</v>
      </c>
      <c r="E308" s="49">
        <v>0</v>
      </c>
      <c r="F308" s="72">
        <v>0</v>
      </c>
      <c r="G308" s="75">
        <v>0</v>
      </c>
      <c r="H308" s="75">
        <v>0</v>
      </c>
      <c r="I308" s="71">
        <f t="shared" si="56"/>
        <v>0</v>
      </c>
      <c r="J308" s="75">
        <v>0</v>
      </c>
      <c r="K308" s="75">
        <v>0</v>
      </c>
      <c r="L308" s="71">
        <f t="shared" si="57"/>
        <v>0</v>
      </c>
      <c r="M308" s="75">
        <v>0</v>
      </c>
      <c r="N308" s="75">
        <v>0</v>
      </c>
      <c r="O308" s="71">
        <f t="shared" si="58"/>
        <v>0</v>
      </c>
      <c r="P308" s="75">
        <v>0</v>
      </c>
      <c r="Q308" s="75">
        <v>0</v>
      </c>
      <c r="R308" s="71">
        <f t="shared" si="59"/>
        <v>0</v>
      </c>
      <c r="S308" s="75">
        <v>0</v>
      </c>
      <c r="T308" s="75">
        <v>0</v>
      </c>
      <c r="U308" s="71">
        <f t="shared" si="60"/>
        <v>0</v>
      </c>
      <c r="V308" s="75">
        <v>0</v>
      </c>
      <c r="W308" s="75">
        <v>0</v>
      </c>
      <c r="X308" s="71">
        <f t="shared" si="61"/>
        <v>0</v>
      </c>
      <c r="Y308" s="75">
        <v>0</v>
      </c>
      <c r="Z308" s="75">
        <v>0</v>
      </c>
      <c r="AA308" s="71">
        <f t="shared" si="62"/>
        <v>0</v>
      </c>
      <c r="AB308" s="75">
        <v>0</v>
      </c>
      <c r="AC308" s="75">
        <v>0</v>
      </c>
      <c r="AD308" s="71">
        <f t="shared" si="63"/>
        <v>0</v>
      </c>
      <c r="AE308" s="72">
        <v>0</v>
      </c>
      <c r="AF308" s="72">
        <v>0</v>
      </c>
      <c r="AG308" s="71">
        <f t="shared" si="64"/>
        <v>0</v>
      </c>
      <c r="AH308" s="72">
        <v>21844936.208000001</v>
      </c>
      <c r="AI308" s="72">
        <v>21844936.208000001</v>
      </c>
      <c r="AJ308" s="71">
        <f t="shared" si="65"/>
        <v>0</v>
      </c>
      <c r="AK308" s="72">
        <v>5844936.2079999996</v>
      </c>
      <c r="AL308" s="72">
        <v>-16000000</v>
      </c>
      <c r="AM308" s="71">
        <f t="shared" si="66"/>
        <v>-73.243518990641491</v>
      </c>
      <c r="AN308" s="72">
        <v>287905.45</v>
      </c>
      <c r="AO308" s="72">
        <v>-5557030.7579999994</v>
      </c>
      <c r="AP308" s="71">
        <f t="shared" si="67"/>
        <v>-95.074275582239167</v>
      </c>
      <c r="AQ308" s="72">
        <v>287905.45</v>
      </c>
      <c r="AR308" s="72">
        <f t="shared" si="68"/>
        <v>0</v>
      </c>
      <c r="AS308" s="71">
        <f t="shared" si="69"/>
        <v>0</v>
      </c>
    </row>
    <row r="309" spans="1:45" s="50" customFormat="1" x14ac:dyDescent="0.25">
      <c r="A309" s="47" t="s">
        <v>684</v>
      </c>
      <c r="B309" s="52" t="s">
        <v>19</v>
      </c>
      <c r="C309" s="51">
        <v>0</v>
      </c>
      <c r="D309" s="51">
        <v>0</v>
      </c>
      <c r="E309" s="51">
        <v>0</v>
      </c>
      <c r="F309" s="51">
        <v>0</v>
      </c>
      <c r="G309" s="51">
        <v>0</v>
      </c>
      <c r="H309" s="51">
        <v>0</v>
      </c>
      <c r="I309" s="71">
        <f t="shared" si="56"/>
        <v>0</v>
      </c>
      <c r="J309" s="51">
        <v>0</v>
      </c>
      <c r="K309" s="51">
        <v>0</v>
      </c>
      <c r="L309" s="71">
        <f t="shared" si="57"/>
        <v>0</v>
      </c>
      <c r="M309" s="51">
        <v>0</v>
      </c>
      <c r="N309" s="51">
        <v>0</v>
      </c>
      <c r="O309" s="71">
        <f t="shared" si="58"/>
        <v>0</v>
      </c>
      <c r="P309" s="51">
        <v>0</v>
      </c>
      <c r="Q309" s="51">
        <v>0</v>
      </c>
      <c r="R309" s="71">
        <f t="shared" si="59"/>
        <v>0</v>
      </c>
      <c r="S309" s="51">
        <v>0</v>
      </c>
      <c r="T309" s="51">
        <v>0</v>
      </c>
      <c r="U309" s="71">
        <f t="shared" si="60"/>
        <v>0</v>
      </c>
      <c r="V309" s="51">
        <v>0</v>
      </c>
      <c r="W309" s="51">
        <v>0</v>
      </c>
      <c r="X309" s="71">
        <f t="shared" si="61"/>
        <v>0</v>
      </c>
      <c r="Y309" s="51">
        <v>0</v>
      </c>
      <c r="Z309" s="51">
        <v>0</v>
      </c>
      <c r="AA309" s="71">
        <f t="shared" si="62"/>
        <v>0</v>
      </c>
      <c r="AB309" s="51">
        <v>0</v>
      </c>
      <c r="AC309" s="51">
        <v>0</v>
      </c>
      <c r="AD309" s="71">
        <f t="shared" si="63"/>
        <v>0</v>
      </c>
      <c r="AE309" s="51">
        <v>0</v>
      </c>
      <c r="AF309" s="51">
        <v>0</v>
      </c>
      <c r="AG309" s="71">
        <f t="shared" si="64"/>
        <v>0</v>
      </c>
      <c r="AH309" s="51">
        <v>0</v>
      </c>
      <c r="AI309" s="51">
        <v>0</v>
      </c>
      <c r="AJ309" s="71">
        <f t="shared" si="65"/>
        <v>0</v>
      </c>
      <c r="AK309" s="51">
        <v>0</v>
      </c>
      <c r="AL309" s="51">
        <v>0</v>
      </c>
      <c r="AM309" s="71">
        <f t="shared" si="66"/>
        <v>0</v>
      </c>
      <c r="AN309" s="72">
        <v>8998</v>
      </c>
      <c r="AO309" s="72">
        <v>8998</v>
      </c>
      <c r="AP309" s="71">
        <f t="shared" si="67"/>
        <v>0</v>
      </c>
      <c r="AQ309" s="72">
        <v>8998</v>
      </c>
      <c r="AR309" s="72">
        <f t="shared" si="68"/>
        <v>0</v>
      </c>
      <c r="AS309" s="71">
        <f t="shared" si="69"/>
        <v>0</v>
      </c>
    </row>
    <row r="310" spans="1:45" s="50" customFormat="1" ht="30" x14ac:dyDescent="0.25">
      <c r="A310" s="47" t="s">
        <v>626</v>
      </c>
      <c r="B310" s="74" t="s">
        <v>12</v>
      </c>
      <c r="C310" s="75">
        <v>0</v>
      </c>
      <c r="D310" s="75">
        <v>0</v>
      </c>
      <c r="E310" s="49">
        <v>0</v>
      </c>
      <c r="F310" s="72">
        <v>0</v>
      </c>
      <c r="G310" s="75">
        <v>0</v>
      </c>
      <c r="H310" s="75">
        <v>0</v>
      </c>
      <c r="I310" s="71">
        <f t="shared" si="56"/>
        <v>0</v>
      </c>
      <c r="J310" s="75">
        <v>0</v>
      </c>
      <c r="K310" s="75">
        <v>0</v>
      </c>
      <c r="L310" s="71">
        <f t="shared" si="57"/>
        <v>0</v>
      </c>
      <c r="M310" s="75">
        <v>0</v>
      </c>
      <c r="N310" s="75">
        <v>0</v>
      </c>
      <c r="O310" s="71">
        <f t="shared" si="58"/>
        <v>0</v>
      </c>
      <c r="P310" s="75">
        <v>0</v>
      </c>
      <c r="Q310" s="75">
        <v>0</v>
      </c>
      <c r="R310" s="71">
        <f t="shared" si="59"/>
        <v>0</v>
      </c>
      <c r="S310" s="75">
        <v>0</v>
      </c>
      <c r="T310" s="75">
        <v>0</v>
      </c>
      <c r="U310" s="71">
        <f t="shared" si="60"/>
        <v>0</v>
      </c>
      <c r="V310" s="75">
        <v>0</v>
      </c>
      <c r="W310" s="75">
        <v>0</v>
      </c>
      <c r="X310" s="71">
        <f t="shared" si="61"/>
        <v>0</v>
      </c>
      <c r="Y310" s="75">
        <v>0</v>
      </c>
      <c r="Z310" s="75">
        <v>0</v>
      </c>
      <c r="AA310" s="71">
        <f t="shared" si="62"/>
        <v>0</v>
      </c>
      <c r="AB310" s="75">
        <v>0</v>
      </c>
      <c r="AC310" s="75">
        <v>0</v>
      </c>
      <c r="AD310" s="71">
        <f t="shared" si="63"/>
        <v>0</v>
      </c>
      <c r="AE310" s="72">
        <v>0</v>
      </c>
      <c r="AF310" s="72">
        <v>0</v>
      </c>
      <c r="AG310" s="71">
        <f t="shared" si="64"/>
        <v>0</v>
      </c>
      <c r="AH310" s="72">
        <v>-14643571120.3498</v>
      </c>
      <c r="AI310" s="72">
        <v>-14643571120.3498</v>
      </c>
      <c r="AJ310" s="71">
        <f t="shared" si="65"/>
        <v>0</v>
      </c>
      <c r="AK310" s="72">
        <v>-480873882398.67603</v>
      </c>
      <c r="AL310" s="72">
        <v>-466230311278.32623</v>
      </c>
      <c r="AM310" s="71">
        <f t="shared" si="66"/>
        <v>3183.8566388387171</v>
      </c>
      <c r="AN310" s="72">
        <v>-496373149622.922</v>
      </c>
      <c r="AO310" s="72">
        <v>-15499267224.245972</v>
      </c>
      <c r="AP310" s="71">
        <f t="shared" si="67"/>
        <v>3.2231459830866971</v>
      </c>
      <c r="AQ310" s="72">
        <v>-689646299004.578</v>
      </c>
      <c r="AR310" s="72">
        <f t="shared" si="68"/>
        <v>-193273149381.65601</v>
      </c>
      <c r="AS310" s="71">
        <f t="shared" si="69"/>
        <v>38.937067713771206</v>
      </c>
    </row>
    <row r="311" spans="1:45" s="50" customFormat="1" x14ac:dyDescent="0.25">
      <c r="A311" s="47" t="s">
        <v>627</v>
      </c>
      <c r="B311" s="74" t="s">
        <v>628</v>
      </c>
      <c r="C311" s="75">
        <v>0</v>
      </c>
      <c r="D311" s="75">
        <v>0</v>
      </c>
      <c r="E311" s="49">
        <v>0</v>
      </c>
      <c r="F311" s="72">
        <v>0</v>
      </c>
      <c r="G311" s="75">
        <v>0</v>
      </c>
      <c r="H311" s="75">
        <v>0</v>
      </c>
      <c r="I311" s="71">
        <f t="shared" si="56"/>
        <v>0</v>
      </c>
      <c r="J311" s="75">
        <v>0</v>
      </c>
      <c r="K311" s="75">
        <v>0</v>
      </c>
      <c r="L311" s="71">
        <f t="shared" si="57"/>
        <v>0</v>
      </c>
      <c r="M311" s="75">
        <v>0</v>
      </c>
      <c r="N311" s="75">
        <v>0</v>
      </c>
      <c r="O311" s="71">
        <f t="shared" si="58"/>
        <v>0</v>
      </c>
      <c r="P311" s="75">
        <v>0</v>
      </c>
      <c r="Q311" s="75">
        <v>0</v>
      </c>
      <c r="R311" s="71">
        <f t="shared" si="59"/>
        <v>0</v>
      </c>
      <c r="S311" s="75">
        <v>0</v>
      </c>
      <c r="T311" s="75">
        <v>0</v>
      </c>
      <c r="U311" s="71">
        <f t="shared" si="60"/>
        <v>0</v>
      </c>
      <c r="V311" s="75">
        <v>0</v>
      </c>
      <c r="W311" s="75">
        <v>0</v>
      </c>
      <c r="X311" s="71">
        <f t="shared" si="61"/>
        <v>0</v>
      </c>
      <c r="Y311" s="75">
        <v>0</v>
      </c>
      <c r="Z311" s="75">
        <v>0</v>
      </c>
      <c r="AA311" s="71">
        <f t="shared" si="62"/>
        <v>0</v>
      </c>
      <c r="AB311" s="75">
        <v>0</v>
      </c>
      <c r="AC311" s="75">
        <v>0</v>
      </c>
      <c r="AD311" s="71">
        <f t="shared" si="63"/>
        <v>0</v>
      </c>
      <c r="AE311" s="72">
        <v>0</v>
      </c>
      <c r="AF311" s="72">
        <v>0</v>
      </c>
      <c r="AG311" s="71">
        <f t="shared" si="64"/>
        <v>0</v>
      </c>
      <c r="AH311" s="72">
        <v>0</v>
      </c>
      <c r="AI311" s="72">
        <v>0</v>
      </c>
      <c r="AJ311" s="71">
        <f t="shared" si="65"/>
        <v>0</v>
      </c>
      <c r="AK311" s="72">
        <v>0</v>
      </c>
      <c r="AL311" s="72">
        <v>0</v>
      </c>
      <c r="AM311" s="71">
        <f t="shared" si="66"/>
        <v>0</v>
      </c>
      <c r="AN311" s="72">
        <v>0</v>
      </c>
      <c r="AO311" s="72">
        <v>0</v>
      </c>
      <c r="AP311" s="71">
        <f t="shared" si="67"/>
        <v>0</v>
      </c>
      <c r="AQ311" s="72">
        <v>0</v>
      </c>
      <c r="AR311" s="72">
        <f t="shared" si="68"/>
        <v>0</v>
      </c>
      <c r="AS311" s="71">
        <f t="shared" si="69"/>
        <v>0</v>
      </c>
    </row>
    <row r="312" spans="1:45" s="50" customFormat="1" x14ac:dyDescent="0.25">
      <c r="A312" s="47" t="s">
        <v>629</v>
      </c>
      <c r="B312" s="74" t="s">
        <v>15</v>
      </c>
      <c r="C312" s="75">
        <v>0</v>
      </c>
      <c r="D312" s="75">
        <v>0</v>
      </c>
      <c r="E312" s="49">
        <v>0</v>
      </c>
      <c r="F312" s="72">
        <v>0</v>
      </c>
      <c r="G312" s="75">
        <v>0</v>
      </c>
      <c r="H312" s="75">
        <v>0</v>
      </c>
      <c r="I312" s="71">
        <f t="shared" si="56"/>
        <v>0</v>
      </c>
      <c r="J312" s="75">
        <v>0</v>
      </c>
      <c r="K312" s="75">
        <v>0</v>
      </c>
      <c r="L312" s="71">
        <f t="shared" si="57"/>
        <v>0</v>
      </c>
      <c r="M312" s="75">
        <v>0</v>
      </c>
      <c r="N312" s="75">
        <v>0</v>
      </c>
      <c r="O312" s="71">
        <f t="shared" si="58"/>
        <v>0</v>
      </c>
      <c r="P312" s="75">
        <v>0</v>
      </c>
      <c r="Q312" s="75">
        <v>0</v>
      </c>
      <c r="R312" s="71">
        <f t="shared" si="59"/>
        <v>0</v>
      </c>
      <c r="S312" s="75">
        <v>0</v>
      </c>
      <c r="T312" s="75">
        <v>0</v>
      </c>
      <c r="U312" s="71">
        <f t="shared" si="60"/>
        <v>0</v>
      </c>
      <c r="V312" s="75">
        <v>0</v>
      </c>
      <c r="W312" s="75">
        <v>0</v>
      </c>
      <c r="X312" s="71">
        <f t="shared" si="61"/>
        <v>0</v>
      </c>
      <c r="Y312" s="75">
        <v>0</v>
      </c>
      <c r="Z312" s="75">
        <v>0</v>
      </c>
      <c r="AA312" s="71">
        <f t="shared" si="62"/>
        <v>0</v>
      </c>
      <c r="AB312" s="75">
        <v>0</v>
      </c>
      <c r="AC312" s="75">
        <v>0</v>
      </c>
      <c r="AD312" s="71">
        <f t="shared" si="63"/>
        <v>0</v>
      </c>
      <c r="AE312" s="72">
        <v>0</v>
      </c>
      <c r="AF312" s="72">
        <v>0</v>
      </c>
      <c r="AG312" s="71">
        <f t="shared" si="64"/>
        <v>0</v>
      </c>
      <c r="AH312" s="72">
        <v>182795919.30271</v>
      </c>
      <c r="AI312" s="72">
        <v>182795919.30271</v>
      </c>
      <c r="AJ312" s="71">
        <f t="shared" si="65"/>
        <v>0</v>
      </c>
      <c r="AK312" s="72">
        <v>213925884.85876998</v>
      </c>
      <c r="AL312" s="72">
        <v>31129965.556059986</v>
      </c>
      <c r="AM312" s="71">
        <f t="shared" si="66"/>
        <v>17.029901802407728</v>
      </c>
      <c r="AN312" s="72">
        <v>201513965.27601001</v>
      </c>
      <c r="AO312" s="72">
        <v>-12411919.582759976</v>
      </c>
      <c r="AP312" s="71">
        <f t="shared" si="67"/>
        <v>-5.8019718328869372</v>
      </c>
      <c r="AQ312" s="72">
        <v>218196906.51529002</v>
      </c>
      <c r="AR312" s="72">
        <f t="shared" si="68"/>
        <v>16682941.239280015</v>
      </c>
      <c r="AS312" s="71">
        <f t="shared" si="69"/>
        <v>8.2788015294273496</v>
      </c>
    </row>
    <row r="313" spans="1:45" s="50" customFormat="1" x14ac:dyDescent="0.25">
      <c r="A313" s="47" t="s">
        <v>393</v>
      </c>
      <c r="B313" s="74" t="s">
        <v>9</v>
      </c>
      <c r="C313" s="75">
        <v>14453288672</v>
      </c>
      <c r="D313" s="75">
        <v>6942627446</v>
      </c>
      <c r="E313" s="49">
        <v>-7510661226</v>
      </c>
      <c r="F313" s="72">
        <v>-51.965067580433924</v>
      </c>
      <c r="G313" s="75">
        <v>13047823869</v>
      </c>
      <c r="H313" s="75">
        <v>6105196423</v>
      </c>
      <c r="I313" s="71">
        <f t="shared" si="56"/>
        <v>87.937837230737671</v>
      </c>
      <c r="J313" s="75">
        <v>10626439060</v>
      </c>
      <c r="K313" s="75">
        <v>-2421384809</v>
      </c>
      <c r="L313" s="71">
        <f t="shared" si="57"/>
        <v>-18.557767435479473</v>
      </c>
      <c r="M313" s="75">
        <v>12875866478</v>
      </c>
      <c r="N313" s="75">
        <v>2249427418</v>
      </c>
      <c r="O313" s="71">
        <f t="shared" si="58"/>
        <v>21.168214538276381</v>
      </c>
      <c r="P313" s="75">
        <v>13619235790</v>
      </c>
      <c r="Q313" s="75">
        <v>743369312</v>
      </c>
      <c r="R313" s="71">
        <f t="shared" si="59"/>
        <v>5.7733536866830502</v>
      </c>
      <c r="S313" s="75">
        <v>16440899178</v>
      </c>
      <c r="T313" s="75">
        <v>2821663388</v>
      </c>
      <c r="U313" s="71">
        <f t="shared" si="60"/>
        <v>20.718221135959936</v>
      </c>
      <c r="V313" s="75">
        <v>21158603631</v>
      </c>
      <c r="W313" s="75">
        <v>4717704453</v>
      </c>
      <c r="X313" s="71">
        <f t="shared" si="61"/>
        <v>28.694929650276578</v>
      </c>
      <c r="Y313" s="75">
        <v>24785895451</v>
      </c>
      <c r="Z313" s="75">
        <v>3627291820</v>
      </c>
      <c r="AA313" s="71">
        <f t="shared" si="62"/>
        <v>17.143342175405017</v>
      </c>
      <c r="AB313" s="75">
        <v>26686990842</v>
      </c>
      <c r="AC313" s="75">
        <v>1901095391</v>
      </c>
      <c r="AD313" s="71">
        <f t="shared" si="63"/>
        <v>7.6700694342810172</v>
      </c>
      <c r="AE313" s="72">
        <v>34110377360.182999</v>
      </c>
      <c r="AF313" s="72">
        <v>7423386518.1829987</v>
      </c>
      <c r="AG313" s="71">
        <f t="shared" si="64"/>
        <v>27.816498915644207</v>
      </c>
      <c r="AH313" s="72">
        <v>0</v>
      </c>
      <c r="AI313" s="72">
        <v>-34110377360.182999</v>
      </c>
      <c r="AJ313" s="71">
        <f t="shared" si="65"/>
        <v>-100</v>
      </c>
      <c r="AK313" s="72">
        <v>0</v>
      </c>
      <c r="AL313" s="72">
        <v>0</v>
      </c>
      <c r="AM313" s="71">
        <f t="shared" si="66"/>
        <v>0</v>
      </c>
      <c r="AN313" s="51">
        <v>0</v>
      </c>
      <c r="AO313" s="72">
        <v>0</v>
      </c>
      <c r="AP313" s="71">
        <f t="shared" si="67"/>
        <v>0</v>
      </c>
      <c r="AQ313" s="51">
        <v>0</v>
      </c>
      <c r="AR313" s="72">
        <f t="shared" si="68"/>
        <v>0</v>
      </c>
      <c r="AS313" s="71">
        <f t="shared" si="69"/>
        <v>0</v>
      </c>
    </row>
    <row r="314" spans="1:45" s="50" customFormat="1" ht="30" x14ac:dyDescent="0.25">
      <c r="A314" s="47" t="s">
        <v>630</v>
      </c>
      <c r="B314" s="74" t="s">
        <v>14</v>
      </c>
      <c r="C314" s="75">
        <v>0</v>
      </c>
      <c r="D314" s="75">
        <v>0</v>
      </c>
      <c r="E314" s="49">
        <v>0</v>
      </c>
      <c r="F314" s="72">
        <v>0</v>
      </c>
      <c r="G314" s="75">
        <v>0</v>
      </c>
      <c r="H314" s="75">
        <v>0</v>
      </c>
      <c r="I314" s="71">
        <f t="shared" si="56"/>
        <v>0</v>
      </c>
      <c r="J314" s="75">
        <v>0</v>
      </c>
      <c r="K314" s="75">
        <v>0</v>
      </c>
      <c r="L314" s="71">
        <f t="shared" si="57"/>
        <v>0</v>
      </c>
      <c r="M314" s="75">
        <v>0</v>
      </c>
      <c r="N314" s="75">
        <v>0</v>
      </c>
      <c r="O314" s="71">
        <f t="shared" si="58"/>
        <v>0</v>
      </c>
      <c r="P314" s="75">
        <v>0</v>
      </c>
      <c r="Q314" s="75">
        <v>0</v>
      </c>
      <c r="R314" s="71">
        <f t="shared" si="59"/>
        <v>0</v>
      </c>
      <c r="S314" s="75">
        <v>0</v>
      </c>
      <c r="T314" s="75">
        <v>0</v>
      </c>
      <c r="U314" s="71">
        <f t="shared" si="60"/>
        <v>0</v>
      </c>
      <c r="V314" s="75">
        <v>0</v>
      </c>
      <c r="W314" s="75">
        <v>0</v>
      </c>
      <c r="X314" s="71">
        <f t="shared" si="61"/>
        <v>0</v>
      </c>
      <c r="Y314" s="75">
        <v>0</v>
      </c>
      <c r="Z314" s="75">
        <v>0</v>
      </c>
      <c r="AA314" s="71">
        <f t="shared" si="62"/>
        <v>0</v>
      </c>
      <c r="AB314" s="75">
        <v>0</v>
      </c>
      <c r="AC314" s="75">
        <v>0</v>
      </c>
      <c r="AD314" s="71">
        <f t="shared" si="63"/>
        <v>0</v>
      </c>
      <c r="AE314" s="72">
        <v>0</v>
      </c>
      <c r="AF314" s="72">
        <v>0</v>
      </c>
      <c r="AG314" s="71">
        <f t="shared" si="64"/>
        <v>0</v>
      </c>
      <c r="AH314" s="72">
        <v>305025.86</v>
      </c>
      <c r="AI314" s="72">
        <v>305025.86</v>
      </c>
      <c r="AJ314" s="71">
        <f t="shared" si="65"/>
        <v>0</v>
      </c>
      <c r="AK314" s="72">
        <v>3547927.8603000003</v>
      </c>
      <c r="AL314" s="72">
        <v>3242902.0003000004</v>
      </c>
      <c r="AM314" s="71">
        <f t="shared" si="66"/>
        <v>1063.1564157543889</v>
      </c>
      <c r="AN314" s="72">
        <v>304553</v>
      </c>
      <c r="AO314" s="72">
        <v>-3243374.8603000003</v>
      </c>
      <c r="AP314" s="71">
        <f t="shared" si="67"/>
        <v>-91.416031779906376</v>
      </c>
      <c r="AQ314" s="72">
        <v>304553</v>
      </c>
      <c r="AR314" s="72">
        <f t="shared" si="68"/>
        <v>0</v>
      </c>
      <c r="AS314" s="71">
        <f t="shared" si="69"/>
        <v>0</v>
      </c>
    </row>
    <row r="315" spans="1:45" s="50" customFormat="1" ht="30" x14ac:dyDescent="0.25">
      <c r="A315" s="47" t="s">
        <v>394</v>
      </c>
      <c r="B315" s="74" t="s">
        <v>8</v>
      </c>
      <c r="C315" s="75">
        <v>20233184087</v>
      </c>
      <c r="D315" s="75">
        <v>22286625947</v>
      </c>
      <c r="E315" s="49">
        <v>2053441860</v>
      </c>
      <c r="F315" s="72">
        <v>10.148881417627958</v>
      </c>
      <c r="G315" s="75">
        <v>18666746847</v>
      </c>
      <c r="H315" s="75">
        <v>-3619879100</v>
      </c>
      <c r="I315" s="71">
        <f t="shared" si="56"/>
        <v>-16.242382802172312</v>
      </c>
      <c r="J315" s="75">
        <v>26261312702</v>
      </c>
      <c r="K315" s="75">
        <v>7594565855</v>
      </c>
      <c r="L315" s="71">
        <f t="shared" si="57"/>
        <v>40.684999465884701</v>
      </c>
      <c r="M315" s="75">
        <v>29256690876</v>
      </c>
      <c r="N315" s="75">
        <v>2995378174</v>
      </c>
      <c r="O315" s="71">
        <f t="shared" si="58"/>
        <v>11.406048920669068</v>
      </c>
      <c r="P315" s="75">
        <v>35782023412</v>
      </c>
      <c r="Q315" s="75">
        <v>6525332536</v>
      </c>
      <c r="R315" s="71">
        <f t="shared" si="59"/>
        <v>22.303727252192061</v>
      </c>
      <c r="S315" s="75">
        <v>40700542388</v>
      </c>
      <c r="T315" s="75">
        <v>4918518976</v>
      </c>
      <c r="U315" s="71">
        <f t="shared" si="60"/>
        <v>13.745782119047259</v>
      </c>
      <c r="V315" s="75">
        <v>41880665315</v>
      </c>
      <c r="W315" s="75">
        <v>1180122927</v>
      </c>
      <c r="X315" s="71">
        <f t="shared" si="61"/>
        <v>2.8995262907060009</v>
      </c>
      <c r="Y315" s="75">
        <v>26752576865</v>
      </c>
      <c r="Z315" s="75">
        <v>-15128088450</v>
      </c>
      <c r="AA315" s="71">
        <f t="shared" si="62"/>
        <v>-36.121891417474011</v>
      </c>
      <c r="AB315" s="75">
        <v>25849267538</v>
      </c>
      <c r="AC315" s="75">
        <v>-903309327</v>
      </c>
      <c r="AD315" s="71">
        <f t="shared" si="63"/>
        <v>-3.3765320311322471</v>
      </c>
      <c r="AE315" s="72">
        <v>24858655617.667999</v>
      </c>
      <c r="AF315" s="72">
        <v>-990611920.33200073</v>
      </c>
      <c r="AG315" s="71">
        <f t="shared" si="64"/>
        <v>-3.8322630181909054</v>
      </c>
      <c r="AH315" s="72">
        <v>0</v>
      </c>
      <c r="AI315" s="72">
        <v>-24858655617.667999</v>
      </c>
      <c r="AJ315" s="71">
        <f t="shared" si="65"/>
        <v>-100</v>
      </c>
      <c r="AK315" s="72">
        <v>0</v>
      </c>
      <c r="AL315" s="72">
        <v>0</v>
      </c>
      <c r="AM315" s="71">
        <f t="shared" si="66"/>
        <v>0</v>
      </c>
      <c r="AN315" s="72">
        <v>0</v>
      </c>
      <c r="AO315" s="72">
        <v>0</v>
      </c>
      <c r="AP315" s="71">
        <f t="shared" si="67"/>
        <v>0</v>
      </c>
      <c r="AQ315" s="72">
        <v>0</v>
      </c>
      <c r="AR315" s="72">
        <f t="shared" si="68"/>
        <v>0</v>
      </c>
      <c r="AS315" s="71">
        <f t="shared" si="69"/>
        <v>0</v>
      </c>
    </row>
    <row r="316" spans="1:45" s="50" customFormat="1" x14ac:dyDescent="0.25">
      <c r="A316" s="47" t="s">
        <v>395</v>
      </c>
      <c r="B316" s="74" t="s">
        <v>11</v>
      </c>
      <c r="C316" s="75">
        <v>1318780537</v>
      </c>
      <c r="D316" s="75">
        <v>1662102103</v>
      </c>
      <c r="E316" s="49">
        <v>343321566</v>
      </c>
      <c r="F316" s="72">
        <v>26.033259997982515</v>
      </c>
      <c r="G316" s="75">
        <v>1836051259</v>
      </c>
      <c r="H316" s="75">
        <v>173949156</v>
      </c>
      <c r="I316" s="71">
        <f t="shared" si="56"/>
        <v>10.465611931182304</v>
      </c>
      <c r="J316" s="75">
        <v>1699486221</v>
      </c>
      <c r="K316" s="75">
        <v>-136565038</v>
      </c>
      <c r="L316" s="71">
        <f t="shared" si="57"/>
        <v>-7.4379752379233537</v>
      </c>
      <c r="M316" s="75">
        <v>2036803306</v>
      </c>
      <c r="N316" s="75">
        <v>337317085</v>
      </c>
      <c r="O316" s="71">
        <f t="shared" si="58"/>
        <v>19.848180045938719</v>
      </c>
      <c r="P316" s="75">
        <v>2459720168</v>
      </c>
      <c r="Q316" s="75">
        <v>422916862</v>
      </c>
      <c r="R316" s="71">
        <f t="shared" si="59"/>
        <v>20.763755673126347</v>
      </c>
      <c r="S316" s="75">
        <v>2714242524</v>
      </c>
      <c r="T316" s="75">
        <v>254522356</v>
      </c>
      <c r="U316" s="71">
        <f t="shared" si="60"/>
        <v>10.347614306344136</v>
      </c>
      <c r="V316" s="75">
        <v>3045802289</v>
      </c>
      <c r="W316" s="75">
        <v>331559765</v>
      </c>
      <c r="X316" s="71">
        <f t="shared" si="61"/>
        <v>12.215554139627061</v>
      </c>
      <c r="Y316" s="75">
        <v>2559168885</v>
      </c>
      <c r="Z316" s="75">
        <v>-486633404</v>
      </c>
      <c r="AA316" s="71">
        <f t="shared" si="62"/>
        <v>-15.977182949710494</v>
      </c>
      <c r="AB316" s="75">
        <v>2739193548</v>
      </c>
      <c r="AC316" s="75">
        <v>180024663</v>
      </c>
      <c r="AD316" s="71">
        <f t="shared" si="63"/>
        <v>7.0344971781727494</v>
      </c>
      <c r="AE316" s="72">
        <v>3020549421.9936099</v>
      </c>
      <c r="AF316" s="72">
        <v>281355873.99360991</v>
      </c>
      <c r="AG316" s="71">
        <f t="shared" si="64"/>
        <v>10.271485715167502</v>
      </c>
      <c r="AH316" s="72">
        <v>0</v>
      </c>
      <c r="AI316" s="72">
        <v>-3020549421.9936099</v>
      </c>
      <c r="AJ316" s="71">
        <f t="shared" si="65"/>
        <v>-100</v>
      </c>
      <c r="AK316" s="72">
        <v>0</v>
      </c>
      <c r="AL316" s="72">
        <v>0</v>
      </c>
      <c r="AM316" s="71">
        <f t="shared" si="66"/>
        <v>0</v>
      </c>
      <c r="AN316" s="51">
        <v>0</v>
      </c>
      <c r="AO316" s="72">
        <v>0</v>
      </c>
      <c r="AP316" s="71">
        <f t="shared" si="67"/>
        <v>0</v>
      </c>
      <c r="AQ316" s="51">
        <v>0</v>
      </c>
      <c r="AR316" s="72">
        <f t="shared" si="68"/>
        <v>0</v>
      </c>
      <c r="AS316" s="71">
        <f t="shared" si="69"/>
        <v>0</v>
      </c>
    </row>
    <row r="317" spans="1:45" s="50" customFormat="1" x14ac:dyDescent="0.25">
      <c r="A317" s="47" t="s">
        <v>396</v>
      </c>
      <c r="B317" s="74" t="s">
        <v>23</v>
      </c>
      <c r="C317" s="75">
        <v>7751229587</v>
      </c>
      <c r="D317" s="75">
        <v>544557393</v>
      </c>
      <c r="E317" s="49">
        <v>-7206672194</v>
      </c>
      <c r="F317" s="72">
        <v>-92.974567623267063</v>
      </c>
      <c r="G317" s="75">
        <v>4004889908</v>
      </c>
      <c r="H317" s="75">
        <v>3460332515</v>
      </c>
      <c r="I317" s="71">
        <f t="shared" si="56"/>
        <v>635.43945220113835</v>
      </c>
      <c r="J317" s="75">
        <v>15482592329</v>
      </c>
      <c r="K317" s="75">
        <v>11477702421</v>
      </c>
      <c r="L317" s="71">
        <f t="shared" si="57"/>
        <v>286.59220814216695</v>
      </c>
      <c r="M317" s="75">
        <v>40582621753</v>
      </c>
      <c r="N317" s="75">
        <v>25100029424</v>
      </c>
      <c r="O317" s="71">
        <f t="shared" si="58"/>
        <v>162.11774417767143</v>
      </c>
      <c r="P317" s="75">
        <v>19853026476</v>
      </c>
      <c r="Q317" s="75">
        <v>-20729595277</v>
      </c>
      <c r="R317" s="71">
        <f t="shared" si="59"/>
        <v>-51.079980497976571</v>
      </c>
      <c r="S317" s="75">
        <v>23393711274</v>
      </c>
      <c r="T317" s="75">
        <v>3540684798</v>
      </c>
      <c r="U317" s="71">
        <f t="shared" si="60"/>
        <v>17.834483836911595</v>
      </c>
      <c r="V317" s="75">
        <v>5912455765</v>
      </c>
      <c r="W317" s="75">
        <v>-17481255509</v>
      </c>
      <c r="X317" s="71">
        <f t="shared" si="61"/>
        <v>-74.726302741150946</v>
      </c>
      <c r="Y317" s="75">
        <v>7396268095</v>
      </c>
      <c r="Z317" s="75">
        <v>1483812330</v>
      </c>
      <c r="AA317" s="71">
        <f t="shared" si="62"/>
        <v>25.096379389148797</v>
      </c>
      <c r="AB317" s="75">
        <v>15322836577</v>
      </c>
      <c r="AC317" s="75">
        <v>7926568482</v>
      </c>
      <c r="AD317" s="71">
        <f t="shared" si="63"/>
        <v>107.1698372772411</v>
      </c>
      <c r="AE317" s="72">
        <v>17930832203.204899</v>
      </c>
      <c r="AF317" s="72">
        <v>2607995626.2048988</v>
      </c>
      <c r="AG317" s="71">
        <f t="shared" si="64"/>
        <v>17.020318745156963</v>
      </c>
      <c r="AH317" s="72">
        <v>25802990577.216999</v>
      </c>
      <c r="AI317" s="72">
        <v>7872158374.0121002</v>
      </c>
      <c r="AJ317" s="71">
        <f t="shared" si="65"/>
        <v>43.902916968934974</v>
      </c>
      <c r="AK317" s="72">
        <v>42511035270.295998</v>
      </c>
      <c r="AL317" s="72">
        <v>16708044693.078999</v>
      </c>
      <c r="AM317" s="71">
        <f t="shared" si="66"/>
        <v>64.752357456703209</v>
      </c>
      <c r="AN317" s="72">
        <v>43335619603.190704</v>
      </c>
      <c r="AO317" s="72">
        <v>824584332.89470673</v>
      </c>
      <c r="AP317" s="71">
        <f t="shared" si="67"/>
        <v>1.9396947819590591</v>
      </c>
      <c r="AQ317" s="72">
        <v>49578693702.097603</v>
      </c>
      <c r="AR317" s="72">
        <f t="shared" si="68"/>
        <v>6243074098.9068985</v>
      </c>
      <c r="AS317" s="71">
        <f t="shared" si="69"/>
        <v>14.406333995158189</v>
      </c>
    </row>
    <row r="318" spans="1:45" s="50" customFormat="1" ht="45" x14ac:dyDescent="0.25">
      <c r="A318" s="47" t="s">
        <v>397</v>
      </c>
      <c r="B318" s="74" t="s">
        <v>22</v>
      </c>
      <c r="C318" s="75">
        <v>-2540536843</v>
      </c>
      <c r="D318" s="75">
        <v>-2651640473</v>
      </c>
      <c r="E318" s="49">
        <v>-111103630</v>
      </c>
      <c r="F318" s="72">
        <v>4.3732343542321148</v>
      </c>
      <c r="G318" s="75">
        <v>-7427585925</v>
      </c>
      <c r="H318" s="75">
        <v>-4775945452</v>
      </c>
      <c r="I318" s="71">
        <f t="shared" si="56"/>
        <v>180.11285845990329</v>
      </c>
      <c r="J318" s="75">
        <v>-7644603966</v>
      </c>
      <c r="K318" s="75">
        <v>-217018041</v>
      </c>
      <c r="L318" s="71">
        <f t="shared" si="57"/>
        <v>2.9217843211958536</v>
      </c>
      <c r="M318" s="75">
        <v>-17173619678</v>
      </c>
      <c r="N318" s="75">
        <v>-9529015712</v>
      </c>
      <c r="O318" s="71">
        <f t="shared" si="58"/>
        <v>124.65022065735616</v>
      </c>
      <c r="P318" s="75">
        <v>-11701546995</v>
      </c>
      <c r="Q318" s="75">
        <v>5472072683</v>
      </c>
      <c r="R318" s="71">
        <f t="shared" si="59"/>
        <v>-31.863245987739635</v>
      </c>
      <c r="S318" s="75">
        <v>-10931558204</v>
      </c>
      <c r="T318" s="75">
        <v>769988791</v>
      </c>
      <c r="U318" s="71">
        <f t="shared" si="60"/>
        <v>-6.5802307278602701</v>
      </c>
      <c r="V318" s="75">
        <v>-10691760263</v>
      </c>
      <c r="W318" s="75">
        <v>239797941</v>
      </c>
      <c r="X318" s="71">
        <f t="shared" si="61"/>
        <v>-2.1936300070401198</v>
      </c>
      <c r="Y318" s="75">
        <v>-7992406788</v>
      </c>
      <c r="Z318" s="75">
        <v>2699353475</v>
      </c>
      <c r="AA318" s="71">
        <f t="shared" si="62"/>
        <v>-25.247044533362821</v>
      </c>
      <c r="AB318" s="75">
        <v>-6899690483</v>
      </c>
      <c r="AC318" s="75">
        <v>1092716305</v>
      </c>
      <c r="AD318" s="71">
        <f t="shared" si="63"/>
        <v>-13.671930545885521</v>
      </c>
      <c r="AE318" s="72">
        <v>-8790741319.8952808</v>
      </c>
      <c r="AF318" s="72">
        <v>-1891050836.8952808</v>
      </c>
      <c r="AG318" s="71">
        <f t="shared" si="64"/>
        <v>27.407763312783384</v>
      </c>
      <c r="AH318" s="72">
        <v>14601409846.351</v>
      </c>
      <c r="AI318" s="72">
        <v>23392151166.246281</v>
      </c>
      <c r="AJ318" s="71">
        <f t="shared" si="65"/>
        <v>-266.09986933985834</v>
      </c>
      <c r="AK318" s="72">
        <v>22366301862.761002</v>
      </c>
      <c r="AL318" s="72">
        <v>7764892016.4100018</v>
      </c>
      <c r="AM318" s="71">
        <f t="shared" si="66"/>
        <v>53.179056667260838</v>
      </c>
      <c r="AN318" s="72">
        <v>27512037899.610897</v>
      </c>
      <c r="AO318" s="72">
        <v>5145736036.8498955</v>
      </c>
      <c r="AP318" s="71">
        <f t="shared" si="67"/>
        <v>23.006646643794699</v>
      </c>
      <c r="AQ318" s="72">
        <v>35780151317.433395</v>
      </c>
      <c r="AR318" s="72">
        <f t="shared" si="68"/>
        <v>8268113417.8224983</v>
      </c>
      <c r="AS318" s="71">
        <f t="shared" si="69"/>
        <v>30.052711645688142</v>
      </c>
    </row>
    <row r="319" spans="1:45" s="50" customFormat="1" ht="30" x14ac:dyDescent="0.25">
      <c r="A319" s="47" t="s">
        <v>429</v>
      </c>
      <c r="B319" s="74" t="s">
        <v>3</v>
      </c>
      <c r="C319" s="75">
        <v>0</v>
      </c>
      <c r="D319" s="75">
        <v>0</v>
      </c>
      <c r="E319" s="49">
        <v>0</v>
      </c>
      <c r="F319" s="72">
        <v>0</v>
      </c>
      <c r="G319" s="75">
        <v>0</v>
      </c>
      <c r="H319" s="75">
        <v>0</v>
      </c>
      <c r="I319" s="71">
        <f t="shared" si="56"/>
        <v>0</v>
      </c>
      <c r="J319" s="75">
        <v>0</v>
      </c>
      <c r="K319" s="75">
        <v>0</v>
      </c>
      <c r="L319" s="71">
        <f t="shared" si="57"/>
        <v>0</v>
      </c>
      <c r="M319" s="75">
        <v>0</v>
      </c>
      <c r="N319" s="75">
        <v>0</v>
      </c>
      <c r="O319" s="71">
        <f t="shared" si="58"/>
        <v>0</v>
      </c>
      <c r="P319" s="75">
        <v>-36396018</v>
      </c>
      <c r="Q319" s="75">
        <v>-36396018</v>
      </c>
      <c r="R319" s="71">
        <f t="shared" si="59"/>
        <v>0</v>
      </c>
      <c r="S319" s="75">
        <v>2775274</v>
      </c>
      <c r="T319" s="75">
        <v>39171292</v>
      </c>
      <c r="U319" s="71">
        <f t="shared" si="60"/>
        <v>-107.62521328569517</v>
      </c>
      <c r="V319" s="75">
        <v>0</v>
      </c>
      <c r="W319" s="75">
        <v>-2775274</v>
      </c>
      <c r="X319" s="71">
        <f t="shared" si="61"/>
        <v>-100</v>
      </c>
      <c r="Y319" s="75">
        <v>0</v>
      </c>
      <c r="Z319" s="75">
        <v>0</v>
      </c>
      <c r="AA319" s="71">
        <f t="shared" si="62"/>
        <v>0</v>
      </c>
      <c r="AB319" s="75">
        <v>0</v>
      </c>
      <c r="AC319" s="75">
        <v>0</v>
      </c>
      <c r="AD319" s="71">
        <f t="shared" si="63"/>
        <v>0</v>
      </c>
      <c r="AE319" s="72">
        <v>0</v>
      </c>
      <c r="AF319" s="72">
        <v>0</v>
      </c>
      <c r="AG319" s="71">
        <f t="shared" si="64"/>
        <v>0</v>
      </c>
      <c r="AH319" s="72">
        <v>0</v>
      </c>
      <c r="AI319" s="72">
        <v>0</v>
      </c>
      <c r="AJ319" s="71">
        <f t="shared" si="65"/>
        <v>0</v>
      </c>
      <c r="AK319" s="72">
        <v>0</v>
      </c>
      <c r="AL319" s="72">
        <v>0</v>
      </c>
      <c r="AM319" s="71">
        <f t="shared" si="66"/>
        <v>0</v>
      </c>
      <c r="AN319" s="51">
        <v>0</v>
      </c>
      <c r="AO319" s="72">
        <v>0</v>
      </c>
      <c r="AP319" s="71">
        <f t="shared" si="67"/>
        <v>0</v>
      </c>
      <c r="AQ319" s="51">
        <v>0</v>
      </c>
      <c r="AR319" s="72">
        <f t="shared" si="68"/>
        <v>0</v>
      </c>
      <c r="AS319" s="71">
        <f t="shared" si="69"/>
        <v>0</v>
      </c>
    </row>
    <row r="320" spans="1:45" s="50" customFormat="1" ht="30" x14ac:dyDescent="0.25">
      <c r="A320" s="47" t="s">
        <v>631</v>
      </c>
      <c r="B320" s="74" t="s">
        <v>632</v>
      </c>
      <c r="C320" s="75">
        <v>0</v>
      </c>
      <c r="D320" s="75">
        <v>0</v>
      </c>
      <c r="E320" s="49">
        <v>0</v>
      </c>
      <c r="F320" s="72">
        <v>0</v>
      </c>
      <c r="G320" s="75">
        <v>0</v>
      </c>
      <c r="H320" s="75">
        <v>0</v>
      </c>
      <c r="I320" s="71">
        <f t="shared" si="56"/>
        <v>0</v>
      </c>
      <c r="J320" s="75">
        <v>0</v>
      </c>
      <c r="K320" s="75">
        <v>0</v>
      </c>
      <c r="L320" s="71">
        <f t="shared" si="57"/>
        <v>0</v>
      </c>
      <c r="M320" s="75">
        <v>0</v>
      </c>
      <c r="N320" s="75">
        <v>0</v>
      </c>
      <c r="O320" s="71">
        <f t="shared" si="58"/>
        <v>0</v>
      </c>
      <c r="P320" s="75">
        <v>0</v>
      </c>
      <c r="Q320" s="75">
        <v>0</v>
      </c>
      <c r="R320" s="71">
        <f t="shared" si="59"/>
        <v>0</v>
      </c>
      <c r="S320" s="75">
        <v>0</v>
      </c>
      <c r="T320" s="75">
        <v>0</v>
      </c>
      <c r="U320" s="71">
        <f t="shared" si="60"/>
        <v>0</v>
      </c>
      <c r="V320" s="75">
        <v>0</v>
      </c>
      <c r="W320" s="75">
        <v>0</v>
      </c>
      <c r="X320" s="71">
        <f t="shared" si="61"/>
        <v>0</v>
      </c>
      <c r="Y320" s="75">
        <v>0</v>
      </c>
      <c r="Z320" s="75">
        <v>0</v>
      </c>
      <c r="AA320" s="71">
        <f t="shared" si="62"/>
        <v>0</v>
      </c>
      <c r="AB320" s="75">
        <v>0</v>
      </c>
      <c r="AC320" s="75">
        <v>0</v>
      </c>
      <c r="AD320" s="71">
        <f t="shared" si="63"/>
        <v>0</v>
      </c>
      <c r="AE320" s="72">
        <v>0</v>
      </c>
      <c r="AF320" s="72">
        <v>0</v>
      </c>
      <c r="AG320" s="71">
        <f t="shared" si="64"/>
        <v>0</v>
      </c>
      <c r="AH320" s="72">
        <v>-166964024788.66599</v>
      </c>
      <c r="AI320" s="72">
        <v>-166964024788.66599</v>
      </c>
      <c r="AJ320" s="71">
        <f t="shared" si="65"/>
        <v>0</v>
      </c>
      <c r="AK320" s="72">
        <v>0</v>
      </c>
      <c r="AL320" s="72">
        <v>166964024788.66599</v>
      </c>
      <c r="AM320" s="71">
        <f t="shared" si="66"/>
        <v>-100</v>
      </c>
      <c r="AN320" s="51">
        <v>0</v>
      </c>
      <c r="AO320" s="72">
        <v>0</v>
      </c>
      <c r="AP320" s="71">
        <f t="shared" si="67"/>
        <v>0</v>
      </c>
      <c r="AQ320" s="51">
        <v>0</v>
      </c>
      <c r="AR320" s="72">
        <f t="shared" si="68"/>
        <v>0</v>
      </c>
      <c r="AS320" s="71">
        <f t="shared" si="69"/>
        <v>0</v>
      </c>
    </row>
    <row r="321" spans="1:45" s="50" customFormat="1" ht="60" x14ac:dyDescent="0.25">
      <c r="A321" s="47" t="s">
        <v>633</v>
      </c>
      <c r="B321" s="74" t="s">
        <v>634</v>
      </c>
      <c r="C321" s="75">
        <v>0</v>
      </c>
      <c r="D321" s="75">
        <v>0</v>
      </c>
      <c r="E321" s="49">
        <v>0</v>
      </c>
      <c r="F321" s="72">
        <v>0</v>
      </c>
      <c r="G321" s="75">
        <v>0</v>
      </c>
      <c r="H321" s="75">
        <v>0</v>
      </c>
      <c r="I321" s="71">
        <f t="shared" si="56"/>
        <v>0</v>
      </c>
      <c r="J321" s="75">
        <v>0</v>
      </c>
      <c r="K321" s="75">
        <v>0</v>
      </c>
      <c r="L321" s="71">
        <f t="shared" si="57"/>
        <v>0</v>
      </c>
      <c r="M321" s="75">
        <v>0</v>
      </c>
      <c r="N321" s="75">
        <v>0</v>
      </c>
      <c r="O321" s="71">
        <f t="shared" si="58"/>
        <v>0</v>
      </c>
      <c r="P321" s="75">
        <v>0</v>
      </c>
      <c r="Q321" s="75">
        <v>0</v>
      </c>
      <c r="R321" s="71">
        <f t="shared" si="59"/>
        <v>0</v>
      </c>
      <c r="S321" s="75">
        <v>0</v>
      </c>
      <c r="T321" s="75">
        <v>0</v>
      </c>
      <c r="U321" s="71">
        <f t="shared" si="60"/>
        <v>0</v>
      </c>
      <c r="V321" s="75">
        <v>0</v>
      </c>
      <c r="W321" s="75">
        <v>0</v>
      </c>
      <c r="X321" s="71">
        <f t="shared" si="61"/>
        <v>0</v>
      </c>
      <c r="Y321" s="75">
        <v>0</v>
      </c>
      <c r="Z321" s="75">
        <v>0</v>
      </c>
      <c r="AA321" s="71">
        <f t="shared" si="62"/>
        <v>0</v>
      </c>
      <c r="AB321" s="75">
        <v>0</v>
      </c>
      <c r="AC321" s="75">
        <v>0</v>
      </c>
      <c r="AD321" s="71">
        <f t="shared" si="63"/>
        <v>0</v>
      </c>
      <c r="AE321" s="72">
        <v>0</v>
      </c>
      <c r="AF321" s="72">
        <v>0</v>
      </c>
      <c r="AG321" s="71">
        <f t="shared" si="64"/>
        <v>0</v>
      </c>
      <c r="AH321" s="72">
        <v>860639375.44193995</v>
      </c>
      <c r="AI321" s="72">
        <v>860639375.44193995</v>
      </c>
      <c r="AJ321" s="71">
        <f t="shared" si="65"/>
        <v>0</v>
      </c>
      <c r="AK321" s="72">
        <v>873155904.05795991</v>
      </c>
      <c r="AL321" s="72">
        <v>12516528.616019964</v>
      </c>
      <c r="AM321" s="71">
        <f t="shared" si="66"/>
        <v>1.4543290689660466</v>
      </c>
      <c r="AN321" s="72">
        <v>880441675.06722999</v>
      </c>
      <c r="AO321" s="72">
        <v>7285771.009270072</v>
      </c>
      <c r="AP321" s="71">
        <f t="shared" si="67"/>
        <v>0.83441811197859617</v>
      </c>
      <c r="AQ321" s="72">
        <v>865628348.52643001</v>
      </c>
      <c r="AR321" s="72">
        <f t="shared" si="68"/>
        <v>-14813326.540799975</v>
      </c>
      <c r="AS321" s="71">
        <f t="shared" si="69"/>
        <v>-1.6824881148054287</v>
      </c>
    </row>
    <row r="322" spans="1:45" s="50" customFormat="1" x14ac:dyDescent="0.25">
      <c r="A322" s="47" t="s">
        <v>685</v>
      </c>
      <c r="B322" s="52" t="s">
        <v>649</v>
      </c>
      <c r="C322" s="51">
        <v>0</v>
      </c>
      <c r="D322" s="51">
        <v>0</v>
      </c>
      <c r="E322" s="51">
        <v>0</v>
      </c>
      <c r="F322" s="51">
        <v>0</v>
      </c>
      <c r="G322" s="51">
        <v>0</v>
      </c>
      <c r="H322" s="51">
        <v>0</v>
      </c>
      <c r="I322" s="71">
        <f t="shared" si="56"/>
        <v>0</v>
      </c>
      <c r="J322" s="51">
        <v>0</v>
      </c>
      <c r="K322" s="51">
        <v>0</v>
      </c>
      <c r="L322" s="71">
        <f t="shared" si="57"/>
        <v>0</v>
      </c>
      <c r="M322" s="51">
        <v>0</v>
      </c>
      <c r="N322" s="51">
        <v>0</v>
      </c>
      <c r="O322" s="71">
        <f t="shared" si="58"/>
        <v>0</v>
      </c>
      <c r="P322" s="51">
        <v>0</v>
      </c>
      <c r="Q322" s="51">
        <v>0</v>
      </c>
      <c r="R322" s="71">
        <f t="shared" si="59"/>
        <v>0</v>
      </c>
      <c r="S322" s="51">
        <v>0</v>
      </c>
      <c r="T322" s="51">
        <v>0</v>
      </c>
      <c r="U322" s="71">
        <f t="shared" si="60"/>
        <v>0</v>
      </c>
      <c r="V322" s="51">
        <v>0</v>
      </c>
      <c r="W322" s="51">
        <v>0</v>
      </c>
      <c r="X322" s="71">
        <f t="shared" si="61"/>
        <v>0</v>
      </c>
      <c r="Y322" s="51">
        <v>0</v>
      </c>
      <c r="Z322" s="51">
        <v>0</v>
      </c>
      <c r="AA322" s="71">
        <f t="shared" si="62"/>
        <v>0</v>
      </c>
      <c r="AB322" s="51">
        <v>0</v>
      </c>
      <c r="AC322" s="51">
        <v>0</v>
      </c>
      <c r="AD322" s="71">
        <f t="shared" si="63"/>
        <v>0</v>
      </c>
      <c r="AE322" s="51">
        <v>0</v>
      </c>
      <c r="AF322" s="51">
        <v>0</v>
      </c>
      <c r="AG322" s="71">
        <f t="shared" si="64"/>
        <v>0</v>
      </c>
      <c r="AH322" s="51">
        <v>0</v>
      </c>
      <c r="AI322" s="51">
        <v>0</v>
      </c>
      <c r="AJ322" s="71">
        <f t="shared" si="65"/>
        <v>0</v>
      </c>
      <c r="AK322" s="51">
        <v>0</v>
      </c>
      <c r="AL322" s="51">
        <v>0</v>
      </c>
      <c r="AM322" s="71">
        <f t="shared" si="66"/>
        <v>0</v>
      </c>
      <c r="AN322" s="72">
        <v>-284513.701</v>
      </c>
      <c r="AO322" s="72">
        <v>-284513.701</v>
      </c>
      <c r="AP322" s="71">
        <f t="shared" si="67"/>
        <v>0</v>
      </c>
      <c r="AQ322" s="72">
        <v>-284513.701</v>
      </c>
      <c r="AR322" s="72">
        <f t="shared" si="68"/>
        <v>0</v>
      </c>
      <c r="AS322" s="71">
        <f t="shared" si="69"/>
        <v>0</v>
      </c>
    </row>
    <row r="323" spans="1:45" s="50" customFormat="1" ht="60" x14ac:dyDescent="0.25">
      <c r="A323" s="47" t="s">
        <v>635</v>
      </c>
      <c r="B323" s="74" t="s">
        <v>636</v>
      </c>
      <c r="C323" s="75">
        <v>0</v>
      </c>
      <c r="D323" s="75">
        <v>0</v>
      </c>
      <c r="E323" s="49">
        <v>0</v>
      </c>
      <c r="F323" s="72">
        <v>0</v>
      </c>
      <c r="G323" s="75">
        <v>0</v>
      </c>
      <c r="H323" s="75">
        <v>0</v>
      </c>
      <c r="I323" s="71">
        <f t="shared" si="56"/>
        <v>0</v>
      </c>
      <c r="J323" s="75">
        <v>0</v>
      </c>
      <c r="K323" s="75">
        <v>0</v>
      </c>
      <c r="L323" s="71">
        <f t="shared" si="57"/>
        <v>0</v>
      </c>
      <c r="M323" s="75">
        <v>0</v>
      </c>
      <c r="N323" s="75">
        <v>0</v>
      </c>
      <c r="O323" s="71">
        <f t="shared" si="58"/>
        <v>0</v>
      </c>
      <c r="P323" s="75">
        <v>0</v>
      </c>
      <c r="Q323" s="75">
        <v>0</v>
      </c>
      <c r="R323" s="71">
        <f t="shared" si="59"/>
        <v>0</v>
      </c>
      <c r="S323" s="75">
        <v>0</v>
      </c>
      <c r="T323" s="75">
        <v>0</v>
      </c>
      <c r="U323" s="71">
        <f t="shared" si="60"/>
        <v>0</v>
      </c>
      <c r="V323" s="75">
        <v>0</v>
      </c>
      <c r="W323" s="75">
        <v>0</v>
      </c>
      <c r="X323" s="71">
        <f t="shared" si="61"/>
        <v>0</v>
      </c>
      <c r="Y323" s="75">
        <v>0</v>
      </c>
      <c r="Z323" s="75">
        <v>0</v>
      </c>
      <c r="AA323" s="71">
        <f t="shared" si="62"/>
        <v>0</v>
      </c>
      <c r="AB323" s="75">
        <v>0</v>
      </c>
      <c r="AC323" s="75">
        <v>0</v>
      </c>
      <c r="AD323" s="71">
        <f t="shared" si="63"/>
        <v>0</v>
      </c>
      <c r="AE323" s="72">
        <v>0</v>
      </c>
      <c r="AF323" s="72">
        <v>0</v>
      </c>
      <c r="AG323" s="71">
        <f t="shared" si="64"/>
        <v>0</v>
      </c>
      <c r="AH323" s="72">
        <v>23195863284.448299</v>
      </c>
      <c r="AI323" s="72">
        <v>23195863284.448299</v>
      </c>
      <c r="AJ323" s="71">
        <f t="shared" si="65"/>
        <v>0</v>
      </c>
      <c r="AK323" s="72">
        <v>20470956727.108398</v>
      </c>
      <c r="AL323" s="72">
        <v>-2724906557.339901</v>
      </c>
      <c r="AM323" s="71">
        <f t="shared" si="66"/>
        <v>-11.747381521975164</v>
      </c>
      <c r="AN323" s="72">
        <v>17653043271.805103</v>
      </c>
      <c r="AO323" s="72">
        <v>-2817913455.3032951</v>
      </c>
      <c r="AP323" s="71">
        <f t="shared" si="67"/>
        <v>-13.76542138634737</v>
      </c>
      <c r="AQ323" s="72">
        <v>21213196732.279198</v>
      </c>
      <c r="AR323" s="72">
        <f t="shared" si="68"/>
        <v>3560153460.4740944</v>
      </c>
      <c r="AS323" s="71">
        <f t="shared" si="69"/>
        <v>20.167363811769849</v>
      </c>
    </row>
    <row r="324" spans="1:45" s="50" customFormat="1" ht="60" x14ac:dyDescent="0.25">
      <c r="A324" s="47" t="s">
        <v>637</v>
      </c>
      <c r="B324" s="74" t="s">
        <v>638</v>
      </c>
      <c r="C324" s="75">
        <v>0</v>
      </c>
      <c r="D324" s="75">
        <v>0</v>
      </c>
      <c r="E324" s="49">
        <v>0</v>
      </c>
      <c r="F324" s="72">
        <v>0</v>
      </c>
      <c r="G324" s="75">
        <v>0</v>
      </c>
      <c r="H324" s="75">
        <v>0</v>
      </c>
      <c r="I324" s="71">
        <f t="shared" si="56"/>
        <v>0</v>
      </c>
      <c r="J324" s="75">
        <v>0</v>
      </c>
      <c r="K324" s="75">
        <v>0</v>
      </c>
      <c r="L324" s="71">
        <f t="shared" si="57"/>
        <v>0</v>
      </c>
      <c r="M324" s="75">
        <v>0</v>
      </c>
      <c r="N324" s="75">
        <v>0</v>
      </c>
      <c r="O324" s="71">
        <f t="shared" si="58"/>
        <v>0</v>
      </c>
      <c r="P324" s="75">
        <v>0</v>
      </c>
      <c r="Q324" s="75">
        <v>0</v>
      </c>
      <c r="R324" s="71">
        <f t="shared" si="59"/>
        <v>0</v>
      </c>
      <c r="S324" s="75">
        <v>0</v>
      </c>
      <c r="T324" s="75">
        <v>0</v>
      </c>
      <c r="U324" s="71">
        <f t="shared" si="60"/>
        <v>0</v>
      </c>
      <c r="V324" s="75">
        <v>0</v>
      </c>
      <c r="W324" s="75">
        <v>0</v>
      </c>
      <c r="X324" s="71">
        <f t="shared" si="61"/>
        <v>0</v>
      </c>
      <c r="Y324" s="75">
        <v>0</v>
      </c>
      <c r="Z324" s="75">
        <v>0</v>
      </c>
      <c r="AA324" s="71">
        <f t="shared" si="62"/>
        <v>0</v>
      </c>
      <c r="AB324" s="75">
        <v>0</v>
      </c>
      <c r="AC324" s="75">
        <v>0</v>
      </c>
      <c r="AD324" s="71">
        <f t="shared" si="63"/>
        <v>0</v>
      </c>
      <c r="AE324" s="72">
        <v>0</v>
      </c>
      <c r="AF324" s="72">
        <v>0</v>
      </c>
      <c r="AG324" s="71">
        <f t="shared" si="64"/>
        <v>0</v>
      </c>
      <c r="AH324" s="72">
        <v>216758497.72601002</v>
      </c>
      <c r="AI324" s="72">
        <v>216758497.72601002</v>
      </c>
      <c r="AJ324" s="71">
        <f t="shared" si="65"/>
        <v>0</v>
      </c>
      <c r="AK324" s="72">
        <v>1844361430.43099</v>
      </c>
      <c r="AL324" s="72">
        <v>1627602932.7049799</v>
      </c>
      <c r="AM324" s="71">
        <f t="shared" si="66"/>
        <v>750.8831025219248</v>
      </c>
      <c r="AN324" s="72">
        <v>142100379.17241001</v>
      </c>
      <c r="AO324" s="72">
        <v>-1702261051.25858</v>
      </c>
      <c r="AP324" s="71">
        <f t="shared" si="67"/>
        <v>-92.295415810164499</v>
      </c>
      <c r="AQ324" s="72">
        <v>268014618.40547001</v>
      </c>
      <c r="AR324" s="72">
        <f t="shared" si="68"/>
        <v>125914239.23306</v>
      </c>
      <c r="AS324" s="71">
        <f t="shared" si="69"/>
        <v>88.60936189360099</v>
      </c>
    </row>
    <row r="325" spans="1:45" s="50" customFormat="1" ht="30" x14ac:dyDescent="0.25">
      <c r="A325" s="47" t="s">
        <v>639</v>
      </c>
      <c r="B325" s="74" t="s">
        <v>640</v>
      </c>
      <c r="C325" s="75">
        <v>0</v>
      </c>
      <c r="D325" s="75">
        <v>0</v>
      </c>
      <c r="E325" s="49">
        <v>0</v>
      </c>
      <c r="F325" s="72">
        <v>0</v>
      </c>
      <c r="G325" s="75">
        <v>0</v>
      </c>
      <c r="H325" s="75">
        <v>0</v>
      </c>
      <c r="I325" s="71">
        <f t="shared" ref="I325:I368" si="70">IFERROR(H325/D325*100,0)</f>
        <v>0</v>
      </c>
      <c r="J325" s="75">
        <v>0</v>
      </c>
      <c r="K325" s="75">
        <v>0</v>
      </c>
      <c r="L325" s="71">
        <f t="shared" ref="L325:L368" si="71">IFERROR(K325/G325*100,0)</f>
        <v>0</v>
      </c>
      <c r="M325" s="75">
        <v>0</v>
      </c>
      <c r="N325" s="75">
        <v>0</v>
      </c>
      <c r="O325" s="71">
        <f t="shared" ref="O325:O368" si="72">IFERROR(N325/J325*100,0)</f>
        <v>0</v>
      </c>
      <c r="P325" s="75">
        <v>0</v>
      </c>
      <c r="Q325" s="75">
        <v>0</v>
      </c>
      <c r="R325" s="71">
        <f t="shared" ref="R325:R368" si="73">IFERROR(Q325/M325*100,0)</f>
        <v>0</v>
      </c>
      <c r="S325" s="75">
        <v>0</v>
      </c>
      <c r="T325" s="75">
        <v>0</v>
      </c>
      <c r="U325" s="71">
        <f t="shared" ref="U325:U368" si="74">IFERROR(T325/P325*100,0)</f>
        <v>0</v>
      </c>
      <c r="V325" s="75">
        <v>0</v>
      </c>
      <c r="W325" s="75">
        <v>0</v>
      </c>
      <c r="X325" s="71">
        <f t="shared" ref="X325:X368" si="75">IFERROR(W325/S325*100,0)</f>
        <v>0</v>
      </c>
      <c r="Y325" s="75">
        <v>0</v>
      </c>
      <c r="Z325" s="75">
        <v>0</v>
      </c>
      <c r="AA325" s="71">
        <f t="shared" ref="AA325:AA368" si="76">IFERROR(Z325/V325*100,0)</f>
        <v>0</v>
      </c>
      <c r="AB325" s="75">
        <v>0</v>
      </c>
      <c r="AC325" s="75">
        <v>0</v>
      </c>
      <c r="AD325" s="71">
        <f t="shared" ref="AD325:AD368" si="77">IFERROR(AC325/Y325*100,0)</f>
        <v>0</v>
      </c>
      <c r="AE325" s="72">
        <v>0</v>
      </c>
      <c r="AF325" s="72">
        <v>0</v>
      </c>
      <c r="AG325" s="71">
        <f t="shared" ref="AG325:AG368" si="78">IFERROR(AF325/AB325*100,0)</f>
        <v>0</v>
      </c>
      <c r="AH325" s="72">
        <v>-5611311190.6537104</v>
      </c>
      <c r="AI325" s="72">
        <v>-5611311190.6537104</v>
      </c>
      <c r="AJ325" s="71">
        <f t="shared" ref="AJ325:AJ368" si="79">IFERROR(AI325/AE325*100,0)</f>
        <v>0</v>
      </c>
      <c r="AK325" s="72">
        <v>-27631419964.2617</v>
      </c>
      <c r="AL325" s="72">
        <v>-22020108773.60799</v>
      </c>
      <c r="AM325" s="71">
        <f t="shared" ref="AM325:AM368" si="80">IFERROR(AL325/AH325*100,0)</f>
        <v>392.42358916548835</v>
      </c>
      <c r="AN325" s="72">
        <v>-42457134168.315498</v>
      </c>
      <c r="AO325" s="72">
        <v>-14825714204.053799</v>
      </c>
      <c r="AP325" s="71">
        <f t="shared" ref="AP325:AP368" si="81">IFERROR(AO325/AK325*100,0)</f>
        <v>53.655274405836842</v>
      </c>
      <c r="AQ325" s="72">
        <v>-35042343074.093002</v>
      </c>
      <c r="AR325" s="72">
        <f t="shared" ref="AR325:AR368" si="82">AQ325-AN325</f>
        <v>7414791094.222496</v>
      </c>
      <c r="AS325" s="71">
        <f t="shared" ref="AS325:AS368" si="83">IFERROR(AR325/AN325*100,0)</f>
        <v>-17.464181790573928</v>
      </c>
    </row>
    <row r="326" spans="1:45" s="50" customFormat="1" ht="105" x14ac:dyDescent="0.25">
      <c r="A326" s="47" t="s">
        <v>641</v>
      </c>
      <c r="B326" s="74" t="s">
        <v>642</v>
      </c>
      <c r="C326" s="75">
        <v>0</v>
      </c>
      <c r="D326" s="75">
        <v>0</v>
      </c>
      <c r="E326" s="49">
        <v>0</v>
      </c>
      <c r="F326" s="72">
        <v>0</v>
      </c>
      <c r="G326" s="75">
        <v>0</v>
      </c>
      <c r="H326" s="75">
        <v>0</v>
      </c>
      <c r="I326" s="71">
        <f t="shared" si="70"/>
        <v>0</v>
      </c>
      <c r="J326" s="75">
        <v>0</v>
      </c>
      <c r="K326" s="75">
        <v>0</v>
      </c>
      <c r="L326" s="71">
        <f t="shared" si="71"/>
        <v>0</v>
      </c>
      <c r="M326" s="75">
        <v>0</v>
      </c>
      <c r="N326" s="75">
        <v>0</v>
      </c>
      <c r="O326" s="71">
        <f t="shared" si="72"/>
        <v>0</v>
      </c>
      <c r="P326" s="75">
        <v>0</v>
      </c>
      <c r="Q326" s="75">
        <v>0</v>
      </c>
      <c r="R326" s="71">
        <f t="shared" si="73"/>
        <v>0</v>
      </c>
      <c r="S326" s="75">
        <v>0</v>
      </c>
      <c r="T326" s="75">
        <v>0</v>
      </c>
      <c r="U326" s="71">
        <f t="shared" si="74"/>
        <v>0</v>
      </c>
      <c r="V326" s="75">
        <v>0</v>
      </c>
      <c r="W326" s="75">
        <v>0</v>
      </c>
      <c r="X326" s="71">
        <f t="shared" si="75"/>
        <v>0</v>
      </c>
      <c r="Y326" s="75">
        <v>0</v>
      </c>
      <c r="Z326" s="75">
        <v>0</v>
      </c>
      <c r="AA326" s="71">
        <f t="shared" si="76"/>
        <v>0</v>
      </c>
      <c r="AB326" s="75">
        <v>0</v>
      </c>
      <c r="AC326" s="75">
        <v>0</v>
      </c>
      <c r="AD326" s="71">
        <f t="shared" si="77"/>
        <v>0</v>
      </c>
      <c r="AE326" s="72">
        <v>0</v>
      </c>
      <c r="AF326" s="72">
        <v>0</v>
      </c>
      <c r="AG326" s="71">
        <f t="shared" si="78"/>
        <v>0</v>
      </c>
      <c r="AH326" s="72">
        <v>845.37522999999999</v>
      </c>
      <c r="AI326" s="72">
        <v>845.37522999999999</v>
      </c>
      <c r="AJ326" s="71">
        <f t="shared" si="79"/>
        <v>0</v>
      </c>
      <c r="AK326" s="72">
        <v>1933.00522</v>
      </c>
      <c r="AL326" s="72">
        <v>1087.6299899999999</v>
      </c>
      <c r="AM326" s="71">
        <f t="shared" si="80"/>
        <v>128.65647719533965</v>
      </c>
      <c r="AN326" s="72">
        <v>1087.6299899999999</v>
      </c>
      <c r="AO326" s="72">
        <v>-845.3752300000001</v>
      </c>
      <c r="AP326" s="71">
        <f t="shared" si="81"/>
        <v>-43.733727216732511</v>
      </c>
      <c r="AQ326" s="72">
        <v>1087.6299899999999</v>
      </c>
      <c r="AR326" s="72">
        <f t="shared" si="82"/>
        <v>0</v>
      </c>
      <c r="AS326" s="71">
        <f t="shared" si="83"/>
        <v>0</v>
      </c>
    </row>
    <row r="327" spans="1:45" s="50" customFormat="1" x14ac:dyDescent="0.25">
      <c r="A327" s="47" t="s">
        <v>398</v>
      </c>
      <c r="B327" s="74" t="s">
        <v>21</v>
      </c>
      <c r="C327" s="75">
        <v>-8080553076.1900005</v>
      </c>
      <c r="D327" s="75">
        <v>-8400115354.7799959</v>
      </c>
      <c r="E327" s="49">
        <v>-319562278.58999538</v>
      </c>
      <c r="F327" s="72">
        <v>3.9547079955654438</v>
      </c>
      <c r="G327" s="75">
        <v>5292110967.6699982</v>
      </c>
      <c r="H327" s="75">
        <v>13692226322.449993</v>
      </c>
      <c r="I327" s="71">
        <f t="shared" si="70"/>
        <v>-163.00045587658005</v>
      </c>
      <c r="J327" s="75">
        <v>6447605120.2099991</v>
      </c>
      <c r="K327" s="75">
        <v>1155494152.5400009</v>
      </c>
      <c r="L327" s="71">
        <f t="shared" si="71"/>
        <v>21.834276711108725</v>
      </c>
      <c r="M327" s="75">
        <v>14528364287.640001</v>
      </c>
      <c r="N327" s="75">
        <v>8080759167.4300022</v>
      </c>
      <c r="O327" s="71">
        <f t="shared" si="72"/>
        <v>125.32962265478831</v>
      </c>
      <c r="P327" s="75">
        <v>13685330311.860001</v>
      </c>
      <c r="Q327" s="75">
        <v>-843033975.78000069</v>
      </c>
      <c r="R327" s="71">
        <f t="shared" si="73"/>
        <v>-5.802676468521728</v>
      </c>
      <c r="S327" s="75">
        <v>21659952646.23</v>
      </c>
      <c r="T327" s="75">
        <v>7974622334.3699989</v>
      </c>
      <c r="U327" s="71">
        <f t="shared" si="74"/>
        <v>58.271317919590295</v>
      </c>
      <c r="V327" s="75">
        <v>28493262561.73</v>
      </c>
      <c r="W327" s="75">
        <v>6833309915.5</v>
      </c>
      <c r="X327" s="71">
        <f t="shared" si="75"/>
        <v>31.548129523216499</v>
      </c>
      <c r="Y327" s="75">
        <v>105387232910.86</v>
      </c>
      <c r="Z327" s="75">
        <v>76893970349.130005</v>
      </c>
      <c r="AA327" s="71">
        <f t="shared" si="76"/>
        <v>269.86720170265158</v>
      </c>
      <c r="AB327" s="75">
        <v>132126846476.64</v>
      </c>
      <c r="AC327" s="75">
        <v>26739613565.779999</v>
      </c>
      <c r="AD327" s="71">
        <f t="shared" si="77"/>
        <v>25.372725734622186</v>
      </c>
      <c r="AE327" s="72">
        <v>140087919595.17599</v>
      </c>
      <c r="AF327" s="72">
        <v>7961073118.5359955</v>
      </c>
      <c r="AG327" s="71">
        <f t="shared" si="78"/>
        <v>6.0253259128102412</v>
      </c>
      <c r="AH327" s="72">
        <v>25191178241.7164</v>
      </c>
      <c r="AI327" s="72">
        <v>-114896741353.45959</v>
      </c>
      <c r="AJ327" s="71">
        <f t="shared" si="79"/>
        <v>-82.01759415478972</v>
      </c>
      <c r="AK327" s="72">
        <v>26847001646.771397</v>
      </c>
      <c r="AL327" s="72">
        <v>1655823405.0549965</v>
      </c>
      <c r="AM327" s="71">
        <f t="shared" si="80"/>
        <v>6.5730288165440607</v>
      </c>
      <c r="AN327" s="72">
        <v>30641866826.248501</v>
      </c>
      <c r="AO327" s="72">
        <v>3794865179.4771042</v>
      </c>
      <c r="AP327" s="71">
        <f t="shared" si="81"/>
        <v>14.135154567375952</v>
      </c>
      <c r="AQ327" s="72">
        <v>34982349746.468002</v>
      </c>
      <c r="AR327" s="72">
        <f t="shared" si="82"/>
        <v>4340482920.2195015</v>
      </c>
      <c r="AS327" s="71">
        <f t="shared" si="83"/>
        <v>14.165203917998062</v>
      </c>
    </row>
    <row r="328" spans="1:45" s="50" customFormat="1" x14ac:dyDescent="0.25">
      <c r="A328" s="47" t="s">
        <v>399</v>
      </c>
      <c r="B328" s="74" t="s">
        <v>20</v>
      </c>
      <c r="C328" s="75">
        <v>-4042495473</v>
      </c>
      <c r="D328" s="75">
        <v>90100464</v>
      </c>
      <c r="E328" s="49">
        <v>4132595937</v>
      </c>
      <c r="F328" s="72">
        <v>-102.22883277425503</v>
      </c>
      <c r="G328" s="75">
        <v>101650271</v>
      </c>
      <c r="H328" s="75">
        <v>11549807</v>
      </c>
      <c r="I328" s="71">
        <f t="shared" si="70"/>
        <v>12.818809678937946</v>
      </c>
      <c r="J328" s="75">
        <v>25363282</v>
      </c>
      <c r="K328" s="75">
        <v>-76286989</v>
      </c>
      <c r="L328" s="71">
        <f t="shared" si="71"/>
        <v>-75.048485606103299</v>
      </c>
      <c r="M328" s="75">
        <v>25339720</v>
      </c>
      <c r="N328" s="75">
        <v>-23562</v>
      </c>
      <c r="O328" s="71">
        <f t="shared" si="72"/>
        <v>-9.2898072102813825E-2</v>
      </c>
      <c r="P328" s="75">
        <v>25339720</v>
      </c>
      <c r="Q328" s="75">
        <v>0</v>
      </c>
      <c r="R328" s="71">
        <f t="shared" si="73"/>
        <v>0</v>
      </c>
      <c r="S328" s="75">
        <v>25339720</v>
      </c>
      <c r="T328" s="75">
        <v>0</v>
      </c>
      <c r="U328" s="71">
        <f t="shared" si="74"/>
        <v>0</v>
      </c>
      <c r="V328" s="75">
        <v>41235711</v>
      </c>
      <c r="W328" s="75">
        <v>15895991</v>
      </c>
      <c r="X328" s="71">
        <f t="shared" si="75"/>
        <v>62.731517948896041</v>
      </c>
      <c r="Y328" s="75">
        <v>44003780</v>
      </c>
      <c r="Z328" s="75">
        <v>2768069</v>
      </c>
      <c r="AA328" s="71">
        <f t="shared" si="76"/>
        <v>6.7127956154314887</v>
      </c>
      <c r="AB328" s="75">
        <v>44099816</v>
      </c>
      <c r="AC328" s="75">
        <v>96036</v>
      </c>
      <c r="AD328" s="71">
        <f t="shared" si="77"/>
        <v>0.21824488714378629</v>
      </c>
      <c r="AE328" s="72">
        <v>171665663.70602</v>
      </c>
      <c r="AF328" s="72">
        <v>127565847.70602</v>
      </c>
      <c r="AG328" s="71">
        <f t="shared" si="78"/>
        <v>289.26616770015545</v>
      </c>
      <c r="AH328" s="72">
        <v>39935972.399660006</v>
      </c>
      <c r="AI328" s="72">
        <v>-131729691.30635999</v>
      </c>
      <c r="AJ328" s="71">
        <f t="shared" si="79"/>
        <v>-76.736190838925751</v>
      </c>
      <c r="AK328" s="72">
        <v>40338140.161349997</v>
      </c>
      <c r="AL328" s="72">
        <v>402167.76168999076</v>
      </c>
      <c r="AM328" s="71">
        <f t="shared" si="80"/>
        <v>1.0070313492439578</v>
      </c>
      <c r="AN328" s="72">
        <v>39961940.753260002</v>
      </c>
      <c r="AO328" s="72">
        <v>-376199.40808999538</v>
      </c>
      <c r="AP328" s="71">
        <f t="shared" si="81"/>
        <v>-0.93261465844786517</v>
      </c>
      <c r="AQ328" s="72">
        <v>40328777.063579999</v>
      </c>
      <c r="AR328" s="72">
        <f t="shared" si="82"/>
        <v>366836.31031999737</v>
      </c>
      <c r="AS328" s="71">
        <f t="shared" si="83"/>
        <v>0.91796420145103119</v>
      </c>
    </row>
    <row r="329" spans="1:45" s="50" customFormat="1" ht="15.75" customHeight="1" x14ac:dyDescent="0.25">
      <c r="A329" s="47" t="s">
        <v>400</v>
      </c>
      <c r="B329" s="74" t="s">
        <v>19</v>
      </c>
      <c r="C329" s="75">
        <v>1943453469.52</v>
      </c>
      <c r="D329" s="75">
        <v>2484364560.9499998</v>
      </c>
      <c r="E329" s="49">
        <v>540911091.42999983</v>
      </c>
      <c r="F329" s="72">
        <v>27.832469359999429</v>
      </c>
      <c r="G329" s="75">
        <v>2712759510.75</v>
      </c>
      <c r="H329" s="75">
        <v>228394949.80000019</v>
      </c>
      <c r="I329" s="71">
        <f t="shared" si="70"/>
        <v>9.1932944701426553</v>
      </c>
      <c r="J329" s="75">
        <v>2515385951.1399999</v>
      </c>
      <c r="K329" s="75">
        <v>-197373559.61000013</v>
      </c>
      <c r="L329" s="71">
        <f t="shared" si="71"/>
        <v>-7.2757485072988288</v>
      </c>
      <c r="M329" s="75">
        <v>2702418881.7800002</v>
      </c>
      <c r="N329" s="75">
        <v>187032930.64000034</v>
      </c>
      <c r="O329" s="71">
        <f t="shared" si="72"/>
        <v>7.4355559851654176</v>
      </c>
      <c r="P329" s="75">
        <v>2968865482.75</v>
      </c>
      <c r="Q329" s="75">
        <v>266446600.96999979</v>
      </c>
      <c r="R329" s="71">
        <f t="shared" si="73"/>
        <v>9.8595596251347839</v>
      </c>
      <c r="S329" s="75">
        <v>3311186561.7800002</v>
      </c>
      <c r="T329" s="75">
        <v>342321079.03000021</v>
      </c>
      <c r="U329" s="71">
        <f t="shared" si="74"/>
        <v>11.53036676868617</v>
      </c>
      <c r="V329" s="75">
        <v>3541878733.25</v>
      </c>
      <c r="W329" s="75">
        <v>230692171.46999979</v>
      </c>
      <c r="X329" s="71">
        <f t="shared" si="75"/>
        <v>6.9670544732455735</v>
      </c>
      <c r="Y329" s="75">
        <v>1778202546.95</v>
      </c>
      <c r="Z329" s="75">
        <v>-1763676186.3</v>
      </c>
      <c r="AA329" s="71">
        <f t="shared" si="76"/>
        <v>-49.794934246144123</v>
      </c>
      <c r="AB329" s="75">
        <v>1939445386.8900001</v>
      </c>
      <c r="AC329" s="75">
        <v>161242839.94000006</v>
      </c>
      <c r="AD329" s="71">
        <f t="shared" si="77"/>
        <v>9.0677431666356689</v>
      </c>
      <c r="AE329" s="72">
        <v>768977639.03899002</v>
      </c>
      <c r="AF329" s="72">
        <v>-1170467747.8510101</v>
      </c>
      <c r="AG329" s="71">
        <f t="shared" si="78"/>
        <v>-60.350642289954607</v>
      </c>
      <c r="AH329" s="72">
        <v>2451243696.1166501</v>
      </c>
      <c r="AI329" s="72">
        <v>1682266057.0776601</v>
      </c>
      <c r="AJ329" s="71">
        <f t="shared" si="79"/>
        <v>218.76657677328936</v>
      </c>
      <c r="AK329" s="72">
        <v>2852947011.2607598</v>
      </c>
      <c r="AL329" s="72">
        <v>401703315.14410973</v>
      </c>
      <c r="AM329" s="71">
        <f t="shared" si="80"/>
        <v>16.387734756054765</v>
      </c>
      <c r="AN329" s="72">
        <v>3078113271.4401803</v>
      </c>
      <c r="AO329" s="72">
        <v>225166260.17942047</v>
      </c>
      <c r="AP329" s="71">
        <f t="shared" si="81"/>
        <v>7.8924094731053609</v>
      </c>
      <c r="AQ329" s="72">
        <v>3202353119.9024501</v>
      </c>
      <c r="AR329" s="72">
        <f t="shared" si="82"/>
        <v>124239848.46226978</v>
      </c>
      <c r="AS329" s="71">
        <f t="shared" si="83"/>
        <v>4.0362338064362628</v>
      </c>
    </row>
    <row r="330" spans="1:45" s="50" customFormat="1" ht="30" customHeight="1" x14ac:dyDescent="0.25">
      <c r="A330" s="47" t="s">
        <v>430</v>
      </c>
      <c r="B330" s="74" t="s">
        <v>205</v>
      </c>
      <c r="C330" s="75">
        <v>1244454780</v>
      </c>
      <c r="D330" s="75">
        <v>5798000</v>
      </c>
      <c r="E330" s="49">
        <v>-1238656780</v>
      </c>
      <c r="F330" s="72">
        <v>-99.534093155237031</v>
      </c>
      <c r="G330" s="75">
        <v>5798000</v>
      </c>
      <c r="H330" s="75">
        <v>0</v>
      </c>
      <c r="I330" s="71">
        <f t="shared" si="70"/>
        <v>0</v>
      </c>
      <c r="J330" s="75">
        <v>5798000</v>
      </c>
      <c r="K330" s="75">
        <v>0</v>
      </c>
      <c r="L330" s="71">
        <f t="shared" si="71"/>
        <v>0</v>
      </c>
      <c r="M330" s="75">
        <v>5798000</v>
      </c>
      <c r="N330" s="75">
        <v>0</v>
      </c>
      <c r="O330" s="71">
        <f t="shared" si="72"/>
        <v>0</v>
      </c>
      <c r="P330" s="75">
        <v>0</v>
      </c>
      <c r="Q330" s="75">
        <v>-5798000</v>
      </c>
      <c r="R330" s="71">
        <f t="shared" si="73"/>
        <v>-100</v>
      </c>
      <c r="S330" s="75">
        <v>0</v>
      </c>
      <c r="T330" s="75">
        <v>0</v>
      </c>
      <c r="U330" s="71">
        <f t="shared" si="74"/>
        <v>0</v>
      </c>
      <c r="V330" s="75">
        <v>0</v>
      </c>
      <c r="W330" s="75">
        <v>0</v>
      </c>
      <c r="X330" s="71">
        <f t="shared" si="75"/>
        <v>0</v>
      </c>
      <c r="Y330" s="75">
        <v>0</v>
      </c>
      <c r="Z330" s="75">
        <v>0</v>
      </c>
      <c r="AA330" s="71">
        <f t="shared" si="76"/>
        <v>0</v>
      </c>
      <c r="AB330" s="51">
        <v>0</v>
      </c>
      <c r="AC330" s="75">
        <v>0</v>
      </c>
      <c r="AD330" s="71">
        <f t="shared" si="77"/>
        <v>0</v>
      </c>
      <c r="AE330" s="72">
        <v>0</v>
      </c>
      <c r="AF330" s="72">
        <v>0</v>
      </c>
      <c r="AG330" s="71">
        <f t="shared" si="78"/>
        <v>0</v>
      </c>
      <c r="AH330" s="72">
        <v>0</v>
      </c>
      <c r="AI330" s="72">
        <v>0</v>
      </c>
      <c r="AJ330" s="71">
        <f t="shared" si="79"/>
        <v>0</v>
      </c>
      <c r="AK330" s="72">
        <v>0</v>
      </c>
      <c r="AL330" s="72">
        <v>0</v>
      </c>
      <c r="AM330" s="71">
        <f t="shared" si="80"/>
        <v>0</v>
      </c>
      <c r="AN330" s="51">
        <v>0</v>
      </c>
      <c r="AO330" s="72">
        <v>0</v>
      </c>
      <c r="AP330" s="71">
        <f t="shared" si="81"/>
        <v>0</v>
      </c>
      <c r="AQ330" s="51">
        <v>0</v>
      </c>
      <c r="AR330" s="72">
        <f t="shared" si="82"/>
        <v>0</v>
      </c>
      <c r="AS330" s="71">
        <f t="shared" si="83"/>
        <v>0</v>
      </c>
    </row>
    <row r="331" spans="1:45" s="50" customFormat="1" ht="30" x14ac:dyDescent="0.25">
      <c r="A331" s="47" t="s">
        <v>401</v>
      </c>
      <c r="B331" s="74" t="s">
        <v>207</v>
      </c>
      <c r="C331" s="75">
        <v>0</v>
      </c>
      <c r="D331" s="75">
        <v>0</v>
      </c>
      <c r="E331" s="49">
        <v>0</v>
      </c>
      <c r="F331" s="72">
        <v>0</v>
      </c>
      <c r="G331" s="75">
        <v>0</v>
      </c>
      <c r="H331" s="75">
        <v>0</v>
      </c>
      <c r="I331" s="71">
        <f t="shared" si="70"/>
        <v>0</v>
      </c>
      <c r="J331" s="75">
        <v>0</v>
      </c>
      <c r="K331" s="75">
        <v>0</v>
      </c>
      <c r="L331" s="71">
        <f t="shared" si="71"/>
        <v>0</v>
      </c>
      <c r="M331" s="75">
        <v>0</v>
      </c>
      <c r="N331" s="75">
        <v>0</v>
      </c>
      <c r="O331" s="71">
        <f t="shared" si="72"/>
        <v>0</v>
      </c>
      <c r="P331" s="75">
        <v>0</v>
      </c>
      <c r="Q331" s="75">
        <v>0</v>
      </c>
      <c r="R331" s="71">
        <f t="shared" si="73"/>
        <v>0</v>
      </c>
      <c r="S331" s="75">
        <v>0</v>
      </c>
      <c r="T331" s="75">
        <v>0</v>
      </c>
      <c r="U331" s="71">
        <f t="shared" si="74"/>
        <v>0</v>
      </c>
      <c r="V331" s="75">
        <v>0</v>
      </c>
      <c r="W331" s="75">
        <v>0</v>
      </c>
      <c r="X331" s="71">
        <f t="shared" si="75"/>
        <v>0</v>
      </c>
      <c r="Y331" s="75">
        <v>59286686331</v>
      </c>
      <c r="Z331" s="75">
        <v>59286686331</v>
      </c>
      <c r="AA331" s="71">
        <f t="shared" si="76"/>
        <v>0</v>
      </c>
      <c r="AB331" s="75">
        <v>58242921510</v>
      </c>
      <c r="AC331" s="75">
        <v>-1043764821</v>
      </c>
      <c r="AD331" s="71">
        <f t="shared" si="77"/>
        <v>-1.7605383022633754</v>
      </c>
      <c r="AE331" s="72">
        <v>58973997096.225296</v>
      </c>
      <c r="AF331" s="72">
        <v>731075586.22529602</v>
      </c>
      <c r="AG331" s="71">
        <f t="shared" si="78"/>
        <v>1.2552179170816049</v>
      </c>
      <c r="AH331" s="72">
        <v>0</v>
      </c>
      <c r="AI331" s="72">
        <v>-58973997096.225296</v>
      </c>
      <c r="AJ331" s="71">
        <f t="shared" si="79"/>
        <v>-100</v>
      </c>
      <c r="AK331" s="72">
        <v>0</v>
      </c>
      <c r="AL331" s="72">
        <v>0</v>
      </c>
      <c r="AM331" s="71">
        <f t="shared" si="80"/>
        <v>0</v>
      </c>
      <c r="AN331" s="51">
        <v>0</v>
      </c>
      <c r="AO331" s="72">
        <v>0</v>
      </c>
      <c r="AP331" s="71">
        <f t="shared" si="81"/>
        <v>0</v>
      </c>
      <c r="AQ331" s="51">
        <v>0</v>
      </c>
      <c r="AR331" s="72">
        <f t="shared" si="82"/>
        <v>0</v>
      </c>
      <c r="AS331" s="71">
        <f t="shared" si="83"/>
        <v>0</v>
      </c>
    </row>
    <row r="332" spans="1:45" s="50" customFormat="1" ht="26.25" customHeight="1" x14ac:dyDescent="0.25">
      <c r="A332" s="47" t="s">
        <v>402</v>
      </c>
      <c r="B332" s="74" t="s">
        <v>18</v>
      </c>
      <c r="C332" s="75">
        <v>17185394105</v>
      </c>
      <c r="D332" s="75">
        <v>27177242558</v>
      </c>
      <c r="E332" s="49">
        <v>9991848453</v>
      </c>
      <c r="F332" s="72">
        <v>58.14151477674244</v>
      </c>
      <c r="G332" s="75">
        <v>33793526912</v>
      </c>
      <c r="H332" s="75">
        <v>6616284354</v>
      </c>
      <c r="I332" s="71">
        <f t="shared" si="70"/>
        <v>24.344943530896973</v>
      </c>
      <c r="J332" s="75">
        <v>-6913506850</v>
      </c>
      <c r="K332" s="75">
        <v>-40707033762</v>
      </c>
      <c r="L332" s="71">
        <f t="shared" si="71"/>
        <v>-120.4580802353158</v>
      </c>
      <c r="M332" s="75">
        <v>-10317590128</v>
      </c>
      <c r="N332" s="75">
        <v>-3404083278</v>
      </c>
      <c r="O332" s="71">
        <f t="shared" si="72"/>
        <v>49.238155857182669</v>
      </c>
      <c r="P332" s="75">
        <v>-8263281469</v>
      </c>
      <c r="Q332" s="75">
        <v>2054308659</v>
      </c>
      <c r="R332" s="71">
        <f t="shared" si="73"/>
        <v>-19.910741108284505</v>
      </c>
      <c r="S332" s="75">
        <v>-1174872974</v>
      </c>
      <c r="T332" s="75">
        <v>7088408495</v>
      </c>
      <c r="U332" s="71">
        <f t="shared" si="74"/>
        <v>-85.78200466234172</v>
      </c>
      <c r="V332" s="75">
        <v>-4658724251</v>
      </c>
      <c r="W332" s="75">
        <v>-3483851277</v>
      </c>
      <c r="X332" s="71">
        <f t="shared" si="75"/>
        <v>296.53003806350216</v>
      </c>
      <c r="Y332" s="75">
        <v>-2054979262</v>
      </c>
      <c r="Z332" s="75">
        <v>2603744989</v>
      </c>
      <c r="AA332" s="71">
        <f t="shared" si="76"/>
        <v>-55.889656668155531</v>
      </c>
      <c r="AB332" s="75">
        <v>-29251182325</v>
      </c>
      <c r="AC332" s="75">
        <v>-27196203063</v>
      </c>
      <c r="AD332" s="71">
        <f t="shared" si="77"/>
        <v>1323.4295628137584</v>
      </c>
      <c r="AE332" s="72">
        <v>-36922631329.511002</v>
      </c>
      <c r="AF332" s="72">
        <v>-7671449004.5110016</v>
      </c>
      <c r="AG332" s="71">
        <f t="shared" si="78"/>
        <v>26.226115988325272</v>
      </c>
      <c r="AH332" s="72">
        <v>3117833434.4242902</v>
      </c>
      <c r="AI332" s="72">
        <v>40040464763.935295</v>
      </c>
      <c r="AJ332" s="71">
        <f t="shared" si="79"/>
        <v>-108.44423412459317</v>
      </c>
      <c r="AK332" s="72">
        <v>3209322200.24084</v>
      </c>
      <c r="AL332" s="72">
        <v>91488765.816549778</v>
      </c>
      <c r="AM332" s="71">
        <f t="shared" si="80"/>
        <v>2.9343698995082215</v>
      </c>
      <c r="AN332" s="72">
        <v>3404858648.78618</v>
      </c>
      <c r="AO332" s="72">
        <v>195536448.54534006</v>
      </c>
      <c r="AP332" s="71">
        <f t="shared" si="81"/>
        <v>6.0927646507622777</v>
      </c>
      <c r="AQ332" s="72">
        <v>3536139553.4951801</v>
      </c>
      <c r="AR332" s="72">
        <f t="shared" si="82"/>
        <v>131280904.70900011</v>
      </c>
      <c r="AS332" s="71">
        <f t="shared" si="83"/>
        <v>3.8556932387134859</v>
      </c>
    </row>
    <row r="333" spans="1:45" s="50" customFormat="1" x14ac:dyDescent="0.25">
      <c r="A333" s="47" t="s">
        <v>431</v>
      </c>
      <c r="B333" s="74" t="s">
        <v>17</v>
      </c>
      <c r="C333" s="75">
        <v>80304</v>
      </c>
      <c r="D333" s="75">
        <v>0</v>
      </c>
      <c r="E333" s="49">
        <v>-80304</v>
      </c>
      <c r="F333" s="72">
        <v>-100</v>
      </c>
      <c r="G333" s="75">
        <v>0</v>
      </c>
      <c r="H333" s="75">
        <v>0</v>
      </c>
      <c r="I333" s="71">
        <f t="shared" si="70"/>
        <v>0</v>
      </c>
      <c r="J333" s="75">
        <v>0</v>
      </c>
      <c r="K333" s="75">
        <v>0</v>
      </c>
      <c r="L333" s="71">
        <f t="shared" si="71"/>
        <v>0</v>
      </c>
      <c r="M333" s="75">
        <v>0</v>
      </c>
      <c r="N333" s="75">
        <v>0</v>
      </c>
      <c r="O333" s="71">
        <f t="shared" si="72"/>
        <v>0</v>
      </c>
      <c r="P333" s="75">
        <v>0</v>
      </c>
      <c r="Q333" s="75">
        <v>0</v>
      </c>
      <c r="R333" s="71">
        <f t="shared" si="73"/>
        <v>0</v>
      </c>
      <c r="S333" s="75">
        <v>0</v>
      </c>
      <c r="T333" s="75">
        <v>0</v>
      </c>
      <c r="U333" s="71">
        <f t="shared" si="74"/>
        <v>0</v>
      </c>
      <c r="V333" s="75">
        <v>0</v>
      </c>
      <c r="W333" s="75">
        <v>0</v>
      </c>
      <c r="X333" s="71">
        <f t="shared" si="75"/>
        <v>0</v>
      </c>
      <c r="Y333" s="75">
        <v>0</v>
      </c>
      <c r="Z333" s="75">
        <v>0</v>
      </c>
      <c r="AA333" s="71">
        <f t="shared" si="76"/>
        <v>0</v>
      </c>
      <c r="AB333" s="75">
        <v>0</v>
      </c>
      <c r="AC333" s="75">
        <v>0</v>
      </c>
      <c r="AD333" s="71">
        <f t="shared" si="77"/>
        <v>0</v>
      </c>
      <c r="AE333" s="72">
        <v>0</v>
      </c>
      <c r="AF333" s="72">
        <v>0</v>
      </c>
      <c r="AG333" s="71">
        <f t="shared" si="78"/>
        <v>0</v>
      </c>
      <c r="AH333" s="72">
        <v>0</v>
      </c>
      <c r="AI333" s="72">
        <v>0</v>
      </c>
      <c r="AJ333" s="71">
        <f t="shared" si="79"/>
        <v>0</v>
      </c>
      <c r="AK333" s="72">
        <v>0</v>
      </c>
      <c r="AL333" s="72">
        <v>0</v>
      </c>
      <c r="AM333" s="71">
        <f t="shared" si="80"/>
        <v>0</v>
      </c>
      <c r="AN333" s="51">
        <v>0</v>
      </c>
      <c r="AO333" s="72">
        <v>0</v>
      </c>
      <c r="AP333" s="71">
        <f t="shared" si="81"/>
        <v>0</v>
      </c>
      <c r="AQ333" s="51">
        <v>0</v>
      </c>
      <c r="AR333" s="72">
        <f t="shared" si="82"/>
        <v>0</v>
      </c>
      <c r="AS333" s="71">
        <f t="shared" si="83"/>
        <v>0</v>
      </c>
    </row>
    <row r="334" spans="1:45" s="50" customFormat="1" ht="30" x14ac:dyDescent="0.25">
      <c r="A334" s="47" t="s">
        <v>403</v>
      </c>
      <c r="B334" s="74" t="s">
        <v>16</v>
      </c>
      <c r="C334" s="75">
        <v>24384201.550000001</v>
      </c>
      <c r="D334" s="75">
        <v>756.55</v>
      </c>
      <c r="E334" s="49">
        <v>-24383445</v>
      </c>
      <c r="F334" s="72">
        <v>-99.996897376367031</v>
      </c>
      <c r="G334" s="75">
        <v>756.55</v>
      </c>
      <c r="H334" s="75">
        <v>0</v>
      </c>
      <c r="I334" s="71">
        <f t="shared" si="70"/>
        <v>0</v>
      </c>
      <c r="J334" s="75">
        <v>0</v>
      </c>
      <c r="K334" s="75">
        <v>-756.55</v>
      </c>
      <c r="L334" s="71">
        <f t="shared" si="71"/>
        <v>-100</v>
      </c>
      <c r="M334" s="75">
        <v>0</v>
      </c>
      <c r="N334" s="75">
        <v>0</v>
      </c>
      <c r="O334" s="71">
        <f t="shared" si="72"/>
        <v>0</v>
      </c>
      <c r="P334" s="75">
        <v>0</v>
      </c>
      <c r="Q334" s="75">
        <v>0</v>
      </c>
      <c r="R334" s="71">
        <f t="shared" si="73"/>
        <v>0</v>
      </c>
      <c r="S334" s="75">
        <v>23292533.579999998</v>
      </c>
      <c r="T334" s="75">
        <v>23292533.579999998</v>
      </c>
      <c r="U334" s="71">
        <f t="shared" si="74"/>
        <v>0</v>
      </c>
      <c r="V334" s="75">
        <v>0</v>
      </c>
      <c r="W334" s="75">
        <v>-23292533.579999998</v>
      </c>
      <c r="X334" s="71">
        <f t="shared" si="75"/>
        <v>-100</v>
      </c>
      <c r="Y334" s="75">
        <v>170.58</v>
      </c>
      <c r="Z334" s="75">
        <v>170.58</v>
      </c>
      <c r="AA334" s="71">
        <f t="shared" si="76"/>
        <v>0</v>
      </c>
      <c r="AB334" s="75">
        <v>0</v>
      </c>
      <c r="AC334" s="75">
        <v>-170.58</v>
      </c>
      <c r="AD334" s="71">
        <f t="shared" si="77"/>
        <v>-100</v>
      </c>
      <c r="AE334" s="72">
        <v>24181.326069999999</v>
      </c>
      <c r="AF334" s="72">
        <v>24181.326069999999</v>
      </c>
      <c r="AG334" s="71">
        <f t="shared" si="78"/>
        <v>0</v>
      </c>
      <c r="AH334" s="72">
        <v>24181.326069999999</v>
      </c>
      <c r="AI334" s="72">
        <v>0</v>
      </c>
      <c r="AJ334" s="71">
        <f t="shared" si="79"/>
        <v>0</v>
      </c>
      <c r="AK334" s="72">
        <v>0</v>
      </c>
      <c r="AL334" s="72">
        <v>-24181.326069999999</v>
      </c>
      <c r="AM334" s="71">
        <f t="shared" si="80"/>
        <v>-100</v>
      </c>
      <c r="AN334" s="72">
        <v>1.1721700000000002</v>
      </c>
      <c r="AO334" s="72">
        <v>1.1721700000000002</v>
      </c>
      <c r="AP334" s="71">
        <f t="shared" si="81"/>
        <v>0</v>
      </c>
      <c r="AQ334" s="72">
        <v>1.19476</v>
      </c>
      <c r="AR334" s="72">
        <f t="shared" si="82"/>
        <v>2.2589999999999888E-2</v>
      </c>
      <c r="AS334" s="71">
        <f t="shared" si="83"/>
        <v>1.9271948608136948</v>
      </c>
    </row>
    <row r="335" spans="1:45" s="50" customFormat="1" x14ac:dyDescent="0.25">
      <c r="A335" s="47" t="s">
        <v>643</v>
      </c>
      <c r="B335" s="74" t="s">
        <v>644</v>
      </c>
      <c r="C335" s="75">
        <v>0</v>
      </c>
      <c r="D335" s="75">
        <v>0</v>
      </c>
      <c r="E335" s="49">
        <v>0</v>
      </c>
      <c r="F335" s="72">
        <v>0</v>
      </c>
      <c r="G335" s="75">
        <v>0</v>
      </c>
      <c r="H335" s="75">
        <v>0</v>
      </c>
      <c r="I335" s="71">
        <f t="shared" si="70"/>
        <v>0</v>
      </c>
      <c r="J335" s="75">
        <v>0</v>
      </c>
      <c r="K335" s="75">
        <v>0</v>
      </c>
      <c r="L335" s="71">
        <f t="shared" si="71"/>
        <v>0</v>
      </c>
      <c r="M335" s="75">
        <v>0</v>
      </c>
      <c r="N335" s="75">
        <v>0</v>
      </c>
      <c r="O335" s="71">
        <f t="shared" si="72"/>
        <v>0</v>
      </c>
      <c r="P335" s="75">
        <v>0</v>
      </c>
      <c r="Q335" s="75">
        <v>0</v>
      </c>
      <c r="R335" s="71">
        <f t="shared" si="73"/>
        <v>0</v>
      </c>
      <c r="S335" s="75">
        <v>0</v>
      </c>
      <c r="T335" s="75">
        <v>0</v>
      </c>
      <c r="U335" s="71">
        <f t="shared" si="74"/>
        <v>0</v>
      </c>
      <c r="V335" s="75">
        <v>0</v>
      </c>
      <c r="W335" s="75">
        <v>0</v>
      </c>
      <c r="X335" s="71">
        <f t="shared" si="75"/>
        <v>0</v>
      </c>
      <c r="Y335" s="75">
        <v>0</v>
      </c>
      <c r="Z335" s="75">
        <v>0</v>
      </c>
      <c r="AA335" s="71">
        <f t="shared" si="76"/>
        <v>0</v>
      </c>
      <c r="AB335" s="75">
        <v>0</v>
      </c>
      <c r="AC335" s="75">
        <v>0</v>
      </c>
      <c r="AD335" s="71">
        <f t="shared" si="77"/>
        <v>0</v>
      </c>
      <c r="AE335" s="72">
        <v>0</v>
      </c>
      <c r="AF335" s="72">
        <v>0</v>
      </c>
      <c r="AG335" s="71">
        <f t="shared" si="78"/>
        <v>0</v>
      </c>
      <c r="AH335" s="72">
        <v>15431186919.339001</v>
      </c>
      <c r="AI335" s="72">
        <v>15431186919.339001</v>
      </c>
      <c r="AJ335" s="71">
        <f t="shared" si="79"/>
        <v>0</v>
      </c>
      <c r="AK335" s="72">
        <v>17180494045.291</v>
      </c>
      <c r="AL335" s="72">
        <v>1749307125.9519997</v>
      </c>
      <c r="AM335" s="71">
        <f t="shared" si="80"/>
        <v>11.336180004142751</v>
      </c>
      <c r="AN335" s="72">
        <v>20101115220.744999</v>
      </c>
      <c r="AO335" s="72">
        <v>2920621175.4539986</v>
      </c>
      <c r="AP335" s="71">
        <f t="shared" si="81"/>
        <v>16.999634397909013</v>
      </c>
      <c r="AQ335" s="72">
        <v>23523446101.243999</v>
      </c>
      <c r="AR335" s="72">
        <f t="shared" si="82"/>
        <v>3422330880.4990005</v>
      </c>
      <c r="AS335" s="71">
        <f t="shared" si="83"/>
        <v>17.025577152888737</v>
      </c>
    </row>
    <row r="336" spans="1:45" s="50" customFormat="1" x14ac:dyDescent="0.25">
      <c r="A336" s="47" t="s">
        <v>404</v>
      </c>
      <c r="B336" s="74" t="s">
        <v>15</v>
      </c>
      <c r="C336" s="75">
        <v>932031627.62</v>
      </c>
      <c r="D336" s="75">
        <v>937978143.71000004</v>
      </c>
      <c r="E336" s="49">
        <v>5946516.0900000334</v>
      </c>
      <c r="F336" s="72">
        <v>0.63801655585281236</v>
      </c>
      <c r="G336" s="75">
        <v>1160639451.8800001</v>
      </c>
      <c r="H336" s="75">
        <v>222661308.17000008</v>
      </c>
      <c r="I336" s="71">
        <f t="shared" si="70"/>
        <v>23.738432463820981</v>
      </c>
      <c r="J336" s="75">
        <v>1318796323.71</v>
      </c>
      <c r="K336" s="75">
        <v>158156871.82999992</v>
      </c>
      <c r="L336" s="71">
        <f t="shared" si="71"/>
        <v>13.626701347590583</v>
      </c>
      <c r="M336" s="75">
        <v>1408903016.54</v>
      </c>
      <c r="N336" s="75">
        <v>90106692.829999924</v>
      </c>
      <c r="O336" s="71">
        <f t="shared" si="72"/>
        <v>6.8324949963853676</v>
      </c>
      <c r="P336" s="75">
        <v>1477627099</v>
      </c>
      <c r="Q336" s="75">
        <v>68724082.460000038</v>
      </c>
      <c r="R336" s="71">
        <f t="shared" si="73"/>
        <v>4.8778433755343515</v>
      </c>
      <c r="S336" s="75">
        <v>1300791427.8800001</v>
      </c>
      <c r="T336" s="75">
        <v>-176835671.11999989</v>
      </c>
      <c r="U336" s="71">
        <f t="shared" si="74"/>
        <v>-11.96754385728817</v>
      </c>
      <c r="V336" s="75">
        <v>650717585</v>
      </c>
      <c r="W336" s="75">
        <v>-650073842.88000011</v>
      </c>
      <c r="X336" s="71">
        <f t="shared" si="75"/>
        <v>-49.975255751759953</v>
      </c>
      <c r="Y336" s="75">
        <v>774324631.5</v>
      </c>
      <c r="Z336" s="75">
        <v>123607046.5</v>
      </c>
      <c r="AA336" s="71">
        <f t="shared" si="76"/>
        <v>18.995498100762099</v>
      </c>
      <c r="AB336" s="75">
        <v>1112208555.8699999</v>
      </c>
      <c r="AC336" s="75">
        <v>337883924.36999989</v>
      </c>
      <c r="AD336" s="71">
        <f t="shared" si="77"/>
        <v>43.635951979915788</v>
      </c>
      <c r="AE336" s="72">
        <v>1182729246.86625</v>
      </c>
      <c r="AF336" s="72">
        <v>70520690.996250153</v>
      </c>
      <c r="AG336" s="71">
        <f t="shared" si="78"/>
        <v>6.3405995776652651</v>
      </c>
      <c r="AH336" s="72">
        <v>1469581285.6923401</v>
      </c>
      <c r="AI336" s="72">
        <v>286852038.8260901</v>
      </c>
      <c r="AJ336" s="71">
        <f t="shared" si="79"/>
        <v>24.253398619010309</v>
      </c>
      <c r="AK336" s="72">
        <v>1874392125.6688602</v>
      </c>
      <c r="AL336" s="72">
        <v>404810839.97652006</v>
      </c>
      <c r="AM336" s="71">
        <f t="shared" si="80"/>
        <v>27.545998572362606</v>
      </c>
      <c r="AN336" s="72">
        <v>2240483267.9300299</v>
      </c>
      <c r="AO336" s="72">
        <v>366091142.26116967</v>
      </c>
      <c r="AP336" s="71">
        <f t="shared" si="81"/>
        <v>19.531192926375173</v>
      </c>
      <c r="AQ336" s="72">
        <v>2530886286.2883501</v>
      </c>
      <c r="AR336" s="72">
        <f t="shared" si="82"/>
        <v>290403018.35832024</v>
      </c>
      <c r="AS336" s="71">
        <f t="shared" si="83"/>
        <v>12.96162406187581</v>
      </c>
    </row>
    <row r="337" spans="1:45" s="50" customFormat="1" ht="30" x14ac:dyDescent="0.25">
      <c r="A337" s="47" t="s">
        <v>405</v>
      </c>
      <c r="B337" s="74" t="s">
        <v>14</v>
      </c>
      <c r="C337" s="75">
        <v>49907622</v>
      </c>
      <c r="D337" s="75">
        <v>473</v>
      </c>
      <c r="E337" s="49">
        <v>-49907149</v>
      </c>
      <c r="F337" s="72">
        <v>-99.999052248973115</v>
      </c>
      <c r="G337" s="75">
        <v>473</v>
      </c>
      <c r="H337" s="75">
        <v>0</v>
      </c>
      <c r="I337" s="71">
        <f t="shared" si="70"/>
        <v>0</v>
      </c>
      <c r="J337" s="75">
        <v>473</v>
      </c>
      <c r="K337" s="75">
        <v>0</v>
      </c>
      <c r="L337" s="71">
        <f t="shared" si="71"/>
        <v>0</v>
      </c>
      <c r="M337" s="75">
        <v>473</v>
      </c>
      <c r="N337" s="75">
        <v>0</v>
      </c>
      <c r="O337" s="71">
        <f t="shared" si="72"/>
        <v>0</v>
      </c>
      <c r="P337" s="75">
        <v>573</v>
      </c>
      <c r="Q337" s="75">
        <v>100</v>
      </c>
      <c r="R337" s="71">
        <f t="shared" si="73"/>
        <v>21.141649048625794</v>
      </c>
      <c r="S337" s="75">
        <v>573</v>
      </c>
      <c r="T337" s="75">
        <v>0</v>
      </c>
      <c r="U337" s="71">
        <f t="shared" si="74"/>
        <v>0</v>
      </c>
      <c r="V337" s="75">
        <v>673</v>
      </c>
      <c r="W337" s="75">
        <v>100</v>
      </c>
      <c r="X337" s="71">
        <f t="shared" si="75"/>
        <v>17.452006980802793</v>
      </c>
      <c r="Y337" s="75">
        <v>673</v>
      </c>
      <c r="Z337" s="75">
        <v>0</v>
      </c>
      <c r="AA337" s="71">
        <f t="shared" si="76"/>
        <v>0</v>
      </c>
      <c r="AB337" s="75">
        <v>673</v>
      </c>
      <c r="AC337" s="75">
        <v>0</v>
      </c>
      <c r="AD337" s="71">
        <f t="shared" si="77"/>
        <v>0</v>
      </c>
      <c r="AE337" s="72">
        <v>472.86</v>
      </c>
      <c r="AF337" s="72">
        <v>-200.14</v>
      </c>
      <c r="AG337" s="71">
        <f t="shared" si="78"/>
        <v>-29.738484398216936</v>
      </c>
      <c r="AH337" s="72">
        <v>0</v>
      </c>
      <c r="AI337" s="72">
        <v>-472.86</v>
      </c>
      <c r="AJ337" s="71">
        <f t="shared" si="79"/>
        <v>-100</v>
      </c>
      <c r="AK337" s="72">
        <v>0</v>
      </c>
      <c r="AL337" s="72">
        <v>0</v>
      </c>
      <c r="AM337" s="71">
        <f t="shared" si="80"/>
        <v>0</v>
      </c>
      <c r="AN337" s="72">
        <v>0</v>
      </c>
      <c r="AO337" s="72">
        <v>0</v>
      </c>
      <c r="AP337" s="71">
        <f t="shared" si="81"/>
        <v>0</v>
      </c>
      <c r="AQ337" s="72">
        <v>0</v>
      </c>
      <c r="AR337" s="72">
        <f t="shared" si="82"/>
        <v>0</v>
      </c>
      <c r="AS337" s="71">
        <f t="shared" si="83"/>
        <v>0</v>
      </c>
    </row>
    <row r="338" spans="1:45" s="50" customFormat="1" ht="30" x14ac:dyDescent="0.25">
      <c r="A338" s="47" t="s">
        <v>432</v>
      </c>
      <c r="B338" s="74" t="s">
        <v>13</v>
      </c>
      <c r="C338" s="75">
        <v>0</v>
      </c>
      <c r="D338" s="75">
        <v>0</v>
      </c>
      <c r="E338" s="49">
        <v>0</v>
      </c>
      <c r="F338" s="72">
        <v>0</v>
      </c>
      <c r="G338" s="75">
        <v>-589219200</v>
      </c>
      <c r="H338" s="75">
        <v>-589219200</v>
      </c>
      <c r="I338" s="71">
        <f t="shared" si="70"/>
        <v>0</v>
      </c>
      <c r="J338" s="75">
        <v>-110339000</v>
      </c>
      <c r="K338" s="75">
        <v>478880200</v>
      </c>
      <c r="L338" s="71">
        <f t="shared" si="71"/>
        <v>-81.273692371192254</v>
      </c>
      <c r="M338" s="75">
        <v>0</v>
      </c>
      <c r="N338" s="75">
        <v>110339000</v>
      </c>
      <c r="O338" s="71">
        <f t="shared" si="72"/>
        <v>-100</v>
      </c>
      <c r="P338" s="75">
        <v>0</v>
      </c>
      <c r="Q338" s="75">
        <v>0</v>
      </c>
      <c r="R338" s="71">
        <f t="shared" si="73"/>
        <v>0</v>
      </c>
      <c r="S338" s="75">
        <v>0</v>
      </c>
      <c r="T338" s="75">
        <v>0</v>
      </c>
      <c r="U338" s="71">
        <f t="shared" si="74"/>
        <v>0</v>
      </c>
      <c r="V338" s="75">
        <v>0</v>
      </c>
      <c r="W338" s="75">
        <v>0</v>
      </c>
      <c r="X338" s="71">
        <f t="shared" si="75"/>
        <v>0</v>
      </c>
      <c r="Y338" s="75">
        <v>0</v>
      </c>
      <c r="Z338" s="75">
        <v>0</v>
      </c>
      <c r="AA338" s="71">
        <f t="shared" si="76"/>
        <v>0</v>
      </c>
      <c r="AB338" s="75">
        <v>0</v>
      </c>
      <c r="AC338" s="75">
        <v>0</v>
      </c>
      <c r="AD338" s="71">
        <f t="shared" si="77"/>
        <v>0</v>
      </c>
      <c r="AE338" s="72">
        <v>0</v>
      </c>
      <c r="AF338" s="72">
        <v>0</v>
      </c>
      <c r="AG338" s="71">
        <f t="shared" si="78"/>
        <v>0</v>
      </c>
      <c r="AH338" s="72">
        <v>0</v>
      </c>
      <c r="AI338" s="72">
        <v>0</v>
      </c>
      <c r="AJ338" s="71">
        <f t="shared" si="79"/>
        <v>0</v>
      </c>
      <c r="AK338" s="72">
        <v>0</v>
      </c>
      <c r="AL338" s="72">
        <v>0</v>
      </c>
      <c r="AM338" s="71">
        <f t="shared" si="80"/>
        <v>0</v>
      </c>
      <c r="AN338" s="51">
        <v>0</v>
      </c>
      <c r="AO338" s="72">
        <v>0</v>
      </c>
      <c r="AP338" s="71">
        <f t="shared" si="81"/>
        <v>0</v>
      </c>
      <c r="AQ338" s="51">
        <v>0</v>
      </c>
      <c r="AR338" s="72">
        <f t="shared" si="82"/>
        <v>0</v>
      </c>
      <c r="AS338" s="71">
        <f t="shared" si="83"/>
        <v>0</v>
      </c>
    </row>
    <row r="339" spans="1:45" s="50" customFormat="1" ht="30" x14ac:dyDescent="0.25">
      <c r="A339" s="47" t="s">
        <v>406</v>
      </c>
      <c r="B339" s="74" t="s">
        <v>12</v>
      </c>
      <c r="C339" s="75">
        <v>-36607215494.419998</v>
      </c>
      <c r="D339" s="75">
        <v>-59062925883.839996</v>
      </c>
      <c r="E339" s="49">
        <v>-22455710389.419998</v>
      </c>
      <c r="F339" s="72">
        <v>61.342306663130117</v>
      </c>
      <c r="G339" s="75">
        <v>-49456723983.540001</v>
      </c>
      <c r="H339" s="75">
        <v>9606201900.2999954</v>
      </c>
      <c r="I339" s="71">
        <f t="shared" si="70"/>
        <v>-16.264351548029751</v>
      </c>
      <c r="J339" s="75">
        <v>-1183930121.29</v>
      </c>
      <c r="K339" s="75">
        <v>48272793862.25</v>
      </c>
      <c r="L339" s="71">
        <f t="shared" si="71"/>
        <v>-97.606129104539889</v>
      </c>
      <c r="M339" s="75">
        <v>2518097162</v>
      </c>
      <c r="N339" s="75">
        <v>3702027283.29</v>
      </c>
      <c r="O339" s="71">
        <f t="shared" si="72"/>
        <v>-312.68967793946342</v>
      </c>
      <c r="P339" s="75">
        <v>991252464.23000002</v>
      </c>
      <c r="Q339" s="75">
        <v>-1526844697.77</v>
      </c>
      <c r="R339" s="71">
        <f t="shared" si="73"/>
        <v>-60.634860354526701</v>
      </c>
      <c r="S339" s="75">
        <v>-440124907.38</v>
      </c>
      <c r="T339" s="75">
        <v>-1431377371.6100001</v>
      </c>
      <c r="U339" s="71">
        <f t="shared" si="74"/>
        <v>-144.40088910365404</v>
      </c>
      <c r="V339" s="75">
        <v>-3515074405</v>
      </c>
      <c r="W339" s="75">
        <v>-3074949497.6199999</v>
      </c>
      <c r="X339" s="71">
        <f t="shared" si="75"/>
        <v>698.65382441651172</v>
      </c>
      <c r="Y339" s="75">
        <v>-14073719297.98</v>
      </c>
      <c r="Z339" s="75">
        <v>-10558644892.98</v>
      </c>
      <c r="AA339" s="71">
        <f t="shared" si="76"/>
        <v>300.38183197376725</v>
      </c>
      <c r="AB339" s="75">
        <v>-19268445135.939999</v>
      </c>
      <c r="AC339" s="75">
        <v>-5194725837.9599991</v>
      </c>
      <c r="AD339" s="71">
        <f t="shared" si="77"/>
        <v>36.910824551585293</v>
      </c>
      <c r="AE339" s="72">
        <v>-14824311271.692499</v>
      </c>
      <c r="AF339" s="72">
        <v>4444133864.2474995</v>
      </c>
      <c r="AG339" s="71">
        <f t="shared" si="78"/>
        <v>-23.064309719304681</v>
      </c>
      <c r="AH339" s="72">
        <v>716415939.28670001</v>
      </c>
      <c r="AI339" s="72">
        <v>15540727210.979198</v>
      </c>
      <c r="AJ339" s="71">
        <f t="shared" si="79"/>
        <v>-104.83270977083919</v>
      </c>
      <c r="AK339" s="72">
        <v>971151634.46326005</v>
      </c>
      <c r="AL339" s="72">
        <v>254735695.17656004</v>
      </c>
      <c r="AM339" s="71">
        <f t="shared" si="80"/>
        <v>35.556955283572812</v>
      </c>
      <c r="AN339" s="72">
        <v>850498968.10820997</v>
      </c>
      <c r="AO339" s="72">
        <v>-120652666.35505009</v>
      </c>
      <c r="AP339" s="71">
        <f t="shared" si="81"/>
        <v>-12.423669185475127</v>
      </c>
      <c r="AQ339" s="72">
        <v>682283362.43336999</v>
      </c>
      <c r="AR339" s="72">
        <f t="shared" si="82"/>
        <v>-168215605.67483997</v>
      </c>
      <c r="AS339" s="71">
        <f t="shared" si="83"/>
        <v>-19.778460877972247</v>
      </c>
    </row>
    <row r="340" spans="1:45" s="50" customFormat="1" x14ac:dyDescent="0.25">
      <c r="A340" s="79" t="s">
        <v>686</v>
      </c>
      <c r="B340" s="76" t="s">
        <v>211</v>
      </c>
      <c r="C340" s="75">
        <v>0</v>
      </c>
      <c r="D340" s="75">
        <v>0</v>
      </c>
      <c r="E340" s="49">
        <v>0</v>
      </c>
      <c r="F340" s="72">
        <v>0</v>
      </c>
      <c r="G340" s="75">
        <v>0</v>
      </c>
      <c r="H340" s="75">
        <v>0</v>
      </c>
      <c r="I340" s="71">
        <f t="shared" si="70"/>
        <v>0</v>
      </c>
      <c r="J340" s="75">
        <v>0</v>
      </c>
      <c r="K340" s="75">
        <v>0</v>
      </c>
      <c r="L340" s="71">
        <f t="shared" si="71"/>
        <v>0</v>
      </c>
      <c r="M340" s="75">
        <v>0</v>
      </c>
      <c r="N340" s="75">
        <v>0</v>
      </c>
      <c r="O340" s="71">
        <f t="shared" si="72"/>
        <v>0</v>
      </c>
      <c r="P340" s="75">
        <v>0</v>
      </c>
      <c r="Q340" s="75">
        <v>0</v>
      </c>
      <c r="R340" s="71">
        <f t="shared" si="73"/>
        <v>0</v>
      </c>
      <c r="S340" s="75">
        <v>0</v>
      </c>
      <c r="T340" s="75">
        <v>0</v>
      </c>
      <c r="U340" s="71">
        <f t="shared" si="74"/>
        <v>0</v>
      </c>
      <c r="V340" s="75">
        <v>0</v>
      </c>
      <c r="W340" s="75">
        <v>0</v>
      </c>
      <c r="X340" s="71">
        <f t="shared" si="75"/>
        <v>0</v>
      </c>
      <c r="Y340" s="75">
        <v>0</v>
      </c>
      <c r="Z340" s="75">
        <v>0</v>
      </c>
      <c r="AA340" s="71">
        <f t="shared" si="76"/>
        <v>0</v>
      </c>
      <c r="AB340" s="75">
        <v>0</v>
      </c>
      <c r="AC340" s="75">
        <v>0</v>
      </c>
      <c r="AD340" s="71">
        <f t="shared" si="77"/>
        <v>0</v>
      </c>
      <c r="AE340" s="72">
        <v>0</v>
      </c>
      <c r="AF340" s="72">
        <v>0</v>
      </c>
      <c r="AG340" s="71">
        <f t="shared" si="78"/>
        <v>0</v>
      </c>
      <c r="AH340" s="72">
        <v>0</v>
      </c>
      <c r="AI340" s="72">
        <v>0</v>
      </c>
      <c r="AJ340" s="71">
        <f t="shared" si="79"/>
        <v>0</v>
      </c>
      <c r="AK340" s="72">
        <v>0</v>
      </c>
      <c r="AL340" s="72">
        <v>0</v>
      </c>
      <c r="AM340" s="71">
        <f t="shared" si="80"/>
        <v>0</v>
      </c>
      <c r="AN340" s="72">
        <v>0</v>
      </c>
      <c r="AO340" s="72">
        <v>0</v>
      </c>
      <c r="AP340" s="71">
        <f t="shared" si="81"/>
        <v>0</v>
      </c>
      <c r="AQ340" s="72">
        <v>0</v>
      </c>
      <c r="AR340" s="72">
        <f t="shared" si="82"/>
        <v>0</v>
      </c>
      <c r="AS340" s="71">
        <f t="shared" si="83"/>
        <v>0</v>
      </c>
    </row>
    <row r="341" spans="1:45" s="50" customFormat="1" ht="30" x14ac:dyDescent="0.25">
      <c r="A341" s="79" t="s">
        <v>687</v>
      </c>
      <c r="B341" s="76" t="s">
        <v>213</v>
      </c>
      <c r="C341" s="75">
        <v>0</v>
      </c>
      <c r="D341" s="75">
        <v>0</v>
      </c>
      <c r="E341" s="49">
        <v>0</v>
      </c>
      <c r="F341" s="72">
        <v>0</v>
      </c>
      <c r="G341" s="75">
        <v>0</v>
      </c>
      <c r="H341" s="75">
        <v>0</v>
      </c>
      <c r="I341" s="71">
        <f t="shared" si="70"/>
        <v>0</v>
      </c>
      <c r="J341" s="75">
        <v>0</v>
      </c>
      <c r="K341" s="75">
        <v>0</v>
      </c>
      <c r="L341" s="71">
        <f t="shared" si="71"/>
        <v>0</v>
      </c>
      <c r="M341" s="75">
        <v>0</v>
      </c>
      <c r="N341" s="75">
        <v>0</v>
      </c>
      <c r="O341" s="71">
        <f t="shared" si="72"/>
        <v>0</v>
      </c>
      <c r="P341" s="75">
        <v>0</v>
      </c>
      <c r="Q341" s="75">
        <v>0</v>
      </c>
      <c r="R341" s="71">
        <f t="shared" si="73"/>
        <v>0</v>
      </c>
      <c r="S341" s="75">
        <v>0</v>
      </c>
      <c r="T341" s="75">
        <v>0</v>
      </c>
      <c r="U341" s="71">
        <f t="shared" si="74"/>
        <v>0</v>
      </c>
      <c r="V341" s="75">
        <v>0</v>
      </c>
      <c r="W341" s="75">
        <v>0</v>
      </c>
      <c r="X341" s="71">
        <f t="shared" si="75"/>
        <v>0</v>
      </c>
      <c r="Y341" s="75">
        <v>0</v>
      </c>
      <c r="Z341" s="75">
        <v>0</v>
      </c>
      <c r="AA341" s="71">
        <f t="shared" si="76"/>
        <v>0</v>
      </c>
      <c r="AB341" s="75">
        <v>0</v>
      </c>
      <c r="AC341" s="75">
        <v>0</v>
      </c>
      <c r="AD341" s="71">
        <f t="shared" si="77"/>
        <v>0</v>
      </c>
      <c r="AE341" s="72">
        <v>0</v>
      </c>
      <c r="AF341" s="72">
        <v>0</v>
      </c>
      <c r="AG341" s="71">
        <f t="shared" si="78"/>
        <v>0</v>
      </c>
      <c r="AH341" s="72">
        <v>0</v>
      </c>
      <c r="AI341" s="72">
        <v>0</v>
      </c>
      <c r="AJ341" s="71">
        <f t="shared" si="79"/>
        <v>0</v>
      </c>
      <c r="AK341" s="72">
        <v>0</v>
      </c>
      <c r="AL341" s="72">
        <v>0</v>
      </c>
      <c r="AM341" s="71">
        <f t="shared" si="80"/>
        <v>0</v>
      </c>
      <c r="AN341" s="51">
        <v>0</v>
      </c>
      <c r="AO341" s="72">
        <v>0</v>
      </c>
      <c r="AP341" s="71">
        <f t="shared" si="81"/>
        <v>0</v>
      </c>
      <c r="AQ341" s="51">
        <v>0</v>
      </c>
      <c r="AR341" s="72">
        <f t="shared" si="82"/>
        <v>0</v>
      </c>
      <c r="AS341" s="71">
        <f t="shared" si="83"/>
        <v>0</v>
      </c>
    </row>
    <row r="342" spans="1:45" s="50" customFormat="1" x14ac:dyDescent="0.25">
      <c r="A342" s="47" t="s">
        <v>407</v>
      </c>
      <c r="B342" s="74" t="s">
        <v>11</v>
      </c>
      <c r="C342" s="75">
        <v>409940457.63999999</v>
      </c>
      <c r="D342" s="75">
        <v>428815617.13</v>
      </c>
      <c r="E342" s="49">
        <v>18875159.49000001</v>
      </c>
      <c r="F342" s="72">
        <v>4.6043661068885591</v>
      </c>
      <c r="G342" s="75">
        <v>456069188.41000003</v>
      </c>
      <c r="H342" s="75">
        <v>27253571.280000031</v>
      </c>
      <c r="I342" s="71">
        <f t="shared" si="70"/>
        <v>6.3555454118961867</v>
      </c>
      <c r="J342" s="75">
        <v>475333095</v>
      </c>
      <c r="K342" s="75">
        <v>19263906.589999974</v>
      </c>
      <c r="L342" s="71">
        <f t="shared" si="71"/>
        <v>4.2239000308615413</v>
      </c>
      <c r="M342" s="75">
        <v>512884047</v>
      </c>
      <c r="N342" s="75">
        <v>37550952</v>
      </c>
      <c r="O342" s="71">
        <f t="shared" si="72"/>
        <v>7.8999237366377777</v>
      </c>
      <c r="P342" s="75">
        <v>475023618</v>
      </c>
      <c r="Q342" s="75">
        <v>-37860429</v>
      </c>
      <c r="R342" s="71">
        <f t="shared" si="73"/>
        <v>-7.3818691030567392</v>
      </c>
      <c r="S342" s="75">
        <v>496400315</v>
      </c>
      <c r="T342" s="75">
        <v>21376697</v>
      </c>
      <c r="U342" s="71">
        <f t="shared" si="74"/>
        <v>4.5001335070459589</v>
      </c>
      <c r="V342" s="75">
        <v>542663696</v>
      </c>
      <c r="W342" s="75">
        <v>46263381</v>
      </c>
      <c r="X342" s="71">
        <f t="shared" si="75"/>
        <v>9.3197726919250634</v>
      </c>
      <c r="Y342" s="75">
        <v>560434098.75999999</v>
      </c>
      <c r="Z342" s="75">
        <v>17770402.75999999</v>
      </c>
      <c r="AA342" s="71">
        <f t="shared" si="76"/>
        <v>3.2746621694037166</v>
      </c>
      <c r="AB342" s="75">
        <v>547749875</v>
      </c>
      <c r="AC342" s="75">
        <v>-12684223.75999999</v>
      </c>
      <c r="AD342" s="71">
        <f t="shared" si="77"/>
        <v>-2.2632855117247024</v>
      </c>
      <c r="AE342" s="72">
        <v>568117681.35293996</v>
      </c>
      <c r="AF342" s="72">
        <v>20367806.352939963</v>
      </c>
      <c r="AG342" s="71">
        <f t="shared" si="78"/>
        <v>3.7184502055687303</v>
      </c>
      <c r="AH342" s="72">
        <v>0</v>
      </c>
      <c r="AI342" s="72">
        <v>-568117681.35293996</v>
      </c>
      <c r="AJ342" s="71">
        <f t="shared" si="79"/>
        <v>-100</v>
      </c>
      <c r="AK342" s="72">
        <v>0</v>
      </c>
      <c r="AL342" s="72">
        <v>0</v>
      </c>
      <c r="AM342" s="71">
        <f t="shared" si="80"/>
        <v>0</v>
      </c>
      <c r="AN342" s="51">
        <v>0</v>
      </c>
      <c r="AO342" s="72">
        <v>0</v>
      </c>
      <c r="AP342" s="71">
        <f t="shared" si="81"/>
        <v>0</v>
      </c>
      <c r="AQ342" s="51">
        <v>0</v>
      </c>
      <c r="AR342" s="72">
        <f t="shared" si="82"/>
        <v>0</v>
      </c>
      <c r="AS342" s="71">
        <f t="shared" si="83"/>
        <v>0</v>
      </c>
    </row>
    <row r="343" spans="1:45" s="50" customFormat="1" ht="30" x14ac:dyDescent="0.25">
      <c r="A343" s="47" t="s">
        <v>408</v>
      </c>
      <c r="B343" s="74" t="s">
        <v>10</v>
      </c>
      <c r="C343" s="75">
        <v>252569696</v>
      </c>
      <c r="D343" s="75">
        <v>301961072</v>
      </c>
      <c r="E343" s="49">
        <v>49391376</v>
      </c>
      <c r="F343" s="72">
        <v>19.55554319549088</v>
      </c>
      <c r="G343" s="75">
        <v>0</v>
      </c>
      <c r="H343" s="75">
        <v>-301961072</v>
      </c>
      <c r="I343" s="71">
        <f t="shared" si="70"/>
        <v>-100</v>
      </c>
      <c r="J343" s="75">
        <v>3083532</v>
      </c>
      <c r="K343" s="75">
        <v>3083532</v>
      </c>
      <c r="L343" s="71">
        <f t="shared" si="71"/>
        <v>0</v>
      </c>
      <c r="M343" s="75">
        <v>0</v>
      </c>
      <c r="N343" s="75">
        <v>-3083532</v>
      </c>
      <c r="O343" s="71">
        <f t="shared" si="72"/>
        <v>-100</v>
      </c>
      <c r="P343" s="75">
        <v>3087042</v>
      </c>
      <c r="Q343" s="75">
        <v>3087042</v>
      </c>
      <c r="R343" s="71">
        <f t="shared" si="73"/>
        <v>0</v>
      </c>
      <c r="S343" s="75">
        <v>3145870</v>
      </c>
      <c r="T343" s="75">
        <v>58828</v>
      </c>
      <c r="U343" s="71">
        <f t="shared" si="74"/>
        <v>1.9056430071246195</v>
      </c>
      <c r="V343" s="75">
        <v>3163981</v>
      </c>
      <c r="W343" s="75">
        <v>18111</v>
      </c>
      <c r="X343" s="71">
        <f t="shared" si="75"/>
        <v>0.57570719705518658</v>
      </c>
      <c r="Y343" s="75">
        <v>4682946</v>
      </c>
      <c r="Z343" s="75">
        <v>1518965</v>
      </c>
      <c r="AA343" s="71">
        <f t="shared" si="76"/>
        <v>48.008031653793118</v>
      </c>
      <c r="AB343" s="75">
        <v>13634331</v>
      </c>
      <c r="AC343" s="75">
        <v>8951385</v>
      </c>
      <c r="AD343" s="71">
        <f t="shared" si="77"/>
        <v>191.14858467298151</v>
      </c>
      <c r="AE343" s="72">
        <v>16905261.616</v>
      </c>
      <c r="AF343" s="72">
        <v>3270930.6160000004</v>
      </c>
      <c r="AG343" s="71">
        <f t="shared" si="78"/>
        <v>23.990400526435806</v>
      </c>
      <c r="AH343" s="72">
        <v>0</v>
      </c>
      <c r="AI343" s="72">
        <v>-16905261.616</v>
      </c>
      <c r="AJ343" s="71">
        <f t="shared" si="79"/>
        <v>-100</v>
      </c>
      <c r="AK343" s="72">
        <v>0</v>
      </c>
      <c r="AL343" s="72">
        <v>0</v>
      </c>
      <c r="AM343" s="71">
        <f t="shared" si="80"/>
        <v>0</v>
      </c>
      <c r="AN343" s="51">
        <v>0</v>
      </c>
      <c r="AO343" s="72">
        <v>0</v>
      </c>
      <c r="AP343" s="71">
        <f t="shared" si="81"/>
        <v>0</v>
      </c>
      <c r="AQ343" s="51">
        <v>0</v>
      </c>
      <c r="AR343" s="72">
        <f t="shared" si="82"/>
        <v>0</v>
      </c>
      <c r="AS343" s="71">
        <f t="shared" si="83"/>
        <v>0</v>
      </c>
    </row>
    <row r="344" spans="1:45" s="50" customFormat="1" x14ac:dyDescent="0.25">
      <c r="A344" s="47" t="s">
        <v>409</v>
      </c>
      <c r="B344" s="74" t="s">
        <v>9</v>
      </c>
      <c r="C344" s="75">
        <v>10541434875.83</v>
      </c>
      <c r="D344" s="75">
        <v>12056191324.99</v>
      </c>
      <c r="E344" s="49">
        <v>1514756449.1599998</v>
      </c>
      <c r="F344" s="72">
        <v>14.369547096791532</v>
      </c>
      <c r="G344" s="75">
        <v>6450788088.1099997</v>
      </c>
      <c r="H344" s="75">
        <v>-5605403236.8800001</v>
      </c>
      <c r="I344" s="71">
        <f t="shared" si="70"/>
        <v>-46.49398044356807</v>
      </c>
      <c r="J344" s="75">
        <v>7407490999.0699997</v>
      </c>
      <c r="K344" s="75">
        <v>956702910.96000004</v>
      </c>
      <c r="L344" s="71">
        <f t="shared" si="71"/>
        <v>14.830791182295714</v>
      </c>
      <c r="M344" s="75">
        <v>8340688277.7399998</v>
      </c>
      <c r="N344" s="75">
        <v>933197278.67000008</v>
      </c>
      <c r="O344" s="71">
        <f t="shared" si="72"/>
        <v>12.598021094958625</v>
      </c>
      <c r="P344" s="75">
        <v>8104288156.6400003</v>
      </c>
      <c r="Q344" s="75">
        <v>-236400121.09999943</v>
      </c>
      <c r="R344" s="71">
        <f t="shared" si="73"/>
        <v>-2.8342999189996658</v>
      </c>
      <c r="S344" s="75">
        <v>11839598343.41</v>
      </c>
      <c r="T344" s="75">
        <v>3735310186.7699995</v>
      </c>
      <c r="U344" s="71">
        <f t="shared" si="74"/>
        <v>46.09054015076682</v>
      </c>
      <c r="V344" s="75">
        <v>12897328327</v>
      </c>
      <c r="W344" s="75">
        <v>1057729983.5900002</v>
      </c>
      <c r="X344" s="71">
        <f t="shared" si="75"/>
        <v>8.9338333354757751</v>
      </c>
      <c r="Y344" s="75">
        <v>16891363684.690001</v>
      </c>
      <c r="Z344" s="75">
        <v>3994035357.6900005</v>
      </c>
      <c r="AA344" s="71">
        <f t="shared" si="76"/>
        <v>30.96792805784947</v>
      </c>
      <c r="AB344" s="75">
        <v>14535628720</v>
      </c>
      <c r="AC344" s="75">
        <v>-2355734964.6900005</v>
      </c>
      <c r="AD344" s="71">
        <f t="shared" si="77"/>
        <v>-13.946387092625281</v>
      </c>
      <c r="AE344" s="72">
        <v>14577761508.4184</v>
      </c>
      <c r="AF344" s="72">
        <v>42132788.418399811</v>
      </c>
      <c r="AG344" s="71">
        <f t="shared" si="78"/>
        <v>0.28985872733821322</v>
      </c>
      <c r="AH344" s="72">
        <v>0</v>
      </c>
      <c r="AI344" s="72">
        <v>-14577761508.4184</v>
      </c>
      <c r="AJ344" s="71">
        <f t="shared" si="79"/>
        <v>-100</v>
      </c>
      <c r="AK344" s="72">
        <v>0</v>
      </c>
      <c r="AL344" s="72">
        <v>0</v>
      </c>
      <c r="AM344" s="71">
        <f t="shared" si="80"/>
        <v>0</v>
      </c>
      <c r="AN344" s="51">
        <v>0</v>
      </c>
      <c r="AO344" s="72">
        <v>0</v>
      </c>
      <c r="AP344" s="71">
        <f t="shared" si="81"/>
        <v>0</v>
      </c>
      <c r="AQ344" s="51">
        <v>0</v>
      </c>
      <c r="AR344" s="72">
        <f t="shared" si="82"/>
        <v>0</v>
      </c>
      <c r="AS344" s="71">
        <f t="shared" si="83"/>
        <v>0</v>
      </c>
    </row>
    <row r="345" spans="1:45" s="50" customFormat="1" ht="30" x14ac:dyDescent="0.25">
      <c r="A345" s="47" t="s">
        <v>410</v>
      </c>
      <c r="B345" s="74" t="s">
        <v>8</v>
      </c>
      <c r="C345" s="75">
        <v>192964676</v>
      </c>
      <c r="D345" s="75">
        <v>175173433.34999999</v>
      </c>
      <c r="E345" s="49">
        <v>-17791242.650000006</v>
      </c>
      <c r="F345" s="72">
        <v>-9.2199479297444089</v>
      </c>
      <c r="G345" s="75">
        <v>174342121</v>
      </c>
      <c r="H345" s="75">
        <v>-831312.34999999404</v>
      </c>
      <c r="I345" s="71">
        <f t="shared" si="70"/>
        <v>-0.4745653117039817</v>
      </c>
      <c r="J345" s="75">
        <v>174314728</v>
      </c>
      <c r="K345" s="75">
        <v>-27393</v>
      </c>
      <c r="L345" s="71">
        <f t="shared" si="71"/>
        <v>-1.5712209902505433E-2</v>
      </c>
      <c r="M345" s="75">
        <v>174282296</v>
      </c>
      <c r="N345" s="75">
        <v>-32432</v>
      </c>
      <c r="O345" s="71">
        <f t="shared" si="72"/>
        <v>-1.8605427305029558E-2</v>
      </c>
      <c r="P345" s="75">
        <v>178581303</v>
      </c>
      <c r="Q345" s="75">
        <v>4299007</v>
      </c>
      <c r="R345" s="71">
        <f t="shared" si="73"/>
        <v>2.4666917401639008</v>
      </c>
      <c r="S345" s="75">
        <v>211680006.21000001</v>
      </c>
      <c r="T345" s="75">
        <v>33098703.210000008</v>
      </c>
      <c r="U345" s="71">
        <f t="shared" si="74"/>
        <v>18.534248912944715</v>
      </c>
      <c r="V345" s="75">
        <v>210793462</v>
      </c>
      <c r="W345" s="75">
        <v>-886544.21000000834</v>
      </c>
      <c r="X345" s="71">
        <f t="shared" si="75"/>
        <v>-0.41881339001875323</v>
      </c>
      <c r="Y345" s="75">
        <v>345610889</v>
      </c>
      <c r="Z345" s="75">
        <v>134817427</v>
      </c>
      <c r="AA345" s="71">
        <f t="shared" si="76"/>
        <v>63.957119789607141</v>
      </c>
      <c r="AB345" s="75">
        <v>469490772</v>
      </c>
      <c r="AC345" s="75">
        <v>123879883</v>
      </c>
      <c r="AD345" s="71">
        <f t="shared" si="77"/>
        <v>35.843744205640462</v>
      </c>
      <c r="AE345" s="72">
        <v>460194933.67403001</v>
      </c>
      <c r="AF345" s="72">
        <v>-9295838.3259699941</v>
      </c>
      <c r="AG345" s="71">
        <f t="shared" si="78"/>
        <v>-1.9799831818568723</v>
      </c>
      <c r="AH345" s="72">
        <v>0</v>
      </c>
      <c r="AI345" s="72">
        <v>-460194933.67403001</v>
      </c>
      <c r="AJ345" s="71">
        <f t="shared" si="79"/>
        <v>-100</v>
      </c>
      <c r="AK345" s="72">
        <v>0</v>
      </c>
      <c r="AL345" s="72">
        <v>0</v>
      </c>
      <c r="AM345" s="71">
        <f t="shared" si="80"/>
        <v>0</v>
      </c>
      <c r="AN345" s="72">
        <v>0</v>
      </c>
      <c r="AO345" s="72">
        <v>0</v>
      </c>
      <c r="AP345" s="71">
        <f t="shared" si="81"/>
        <v>0</v>
      </c>
      <c r="AQ345" s="72">
        <v>0</v>
      </c>
      <c r="AR345" s="72">
        <f t="shared" si="82"/>
        <v>0</v>
      </c>
      <c r="AS345" s="71">
        <f t="shared" si="83"/>
        <v>0</v>
      </c>
    </row>
    <row r="346" spans="1:45" s="50" customFormat="1" x14ac:dyDescent="0.25">
      <c r="A346" s="47" t="s">
        <v>411</v>
      </c>
      <c r="B346" s="74" t="s">
        <v>7</v>
      </c>
      <c r="C346" s="75">
        <v>282193263.56</v>
      </c>
      <c r="D346" s="75">
        <v>287746004.37</v>
      </c>
      <c r="E346" s="49">
        <v>5552740.8100000024</v>
      </c>
      <c r="F346" s="72">
        <v>1.9677084916732528</v>
      </c>
      <c r="G346" s="75">
        <v>554928796.64999998</v>
      </c>
      <c r="H346" s="75">
        <v>267182792.27999997</v>
      </c>
      <c r="I346" s="71">
        <f t="shared" si="70"/>
        <v>92.853693264995357</v>
      </c>
      <c r="J346" s="75">
        <v>1133789359.95</v>
      </c>
      <c r="K346" s="75">
        <v>578860563.30000007</v>
      </c>
      <c r="L346" s="71">
        <f t="shared" si="71"/>
        <v>104.31258330698851</v>
      </c>
      <c r="M346" s="75">
        <v>291006044.54000002</v>
      </c>
      <c r="N346" s="75">
        <v>-842783315.41000009</v>
      </c>
      <c r="O346" s="71">
        <f t="shared" si="72"/>
        <v>-74.333323735474693</v>
      </c>
      <c r="P346" s="75">
        <v>279795422.61000001</v>
      </c>
      <c r="Q346" s="75">
        <v>-11210621.930000007</v>
      </c>
      <c r="R346" s="71">
        <f t="shared" si="73"/>
        <v>-3.8523673787329389</v>
      </c>
      <c r="S346" s="75">
        <v>322154159.06999999</v>
      </c>
      <c r="T346" s="75">
        <v>42358736.459999979</v>
      </c>
      <c r="U346" s="71">
        <f t="shared" si="74"/>
        <v>15.13918135788904</v>
      </c>
      <c r="V346" s="75">
        <v>186997534</v>
      </c>
      <c r="W346" s="75">
        <v>-135156625.06999999</v>
      </c>
      <c r="X346" s="71">
        <f t="shared" si="75"/>
        <v>-41.954021472257999</v>
      </c>
      <c r="Y346" s="75">
        <v>186064072.12</v>
      </c>
      <c r="Z346" s="75">
        <v>-933461.87999999523</v>
      </c>
      <c r="AA346" s="71">
        <f t="shared" si="76"/>
        <v>-0.49918405875876165</v>
      </c>
      <c r="AB346" s="75">
        <v>16019235</v>
      </c>
      <c r="AC346" s="75">
        <v>-170044837.12</v>
      </c>
      <c r="AD346" s="71">
        <f t="shared" si="77"/>
        <v>-91.390473820400658</v>
      </c>
      <c r="AE346" s="72">
        <v>13481487.99337</v>
      </c>
      <c r="AF346" s="72">
        <v>-2537747.0066299997</v>
      </c>
      <c r="AG346" s="71">
        <f t="shared" si="78"/>
        <v>-15.841873888671962</v>
      </c>
      <c r="AH346" s="72">
        <v>0</v>
      </c>
      <c r="AI346" s="72">
        <v>-13481487.99337</v>
      </c>
      <c r="AJ346" s="71">
        <f t="shared" si="79"/>
        <v>-100</v>
      </c>
      <c r="AK346" s="72">
        <v>0</v>
      </c>
      <c r="AL346" s="72">
        <v>0</v>
      </c>
      <c r="AM346" s="71">
        <f t="shared" si="80"/>
        <v>0</v>
      </c>
      <c r="AN346" s="51">
        <v>0</v>
      </c>
      <c r="AO346" s="72">
        <v>0</v>
      </c>
      <c r="AP346" s="71">
        <f t="shared" si="81"/>
        <v>0</v>
      </c>
      <c r="AQ346" s="51">
        <v>0</v>
      </c>
      <c r="AR346" s="72">
        <f t="shared" si="82"/>
        <v>0</v>
      </c>
      <c r="AS346" s="71">
        <f t="shared" si="83"/>
        <v>0</v>
      </c>
    </row>
    <row r="347" spans="1:45" s="50" customFormat="1" ht="30" x14ac:dyDescent="0.25">
      <c r="A347" s="47" t="s">
        <v>412</v>
      </c>
      <c r="B347" s="74" t="s">
        <v>6</v>
      </c>
      <c r="C347" s="75">
        <v>1634871663</v>
      </c>
      <c r="D347" s="75">
        <v>8051207856.7399998</v>
      </c>
      <c r="E347" s="49">
        <v>6416336193.7399998</v>
      </c>
      <c r="F347" s="72">
        <v>392.46727060924047</v>
      </c>
      <c r="G347" s="75">
        <v>11674731777.559999</v>
      </c>
      <c r="H347" s="75">
        <v>3623523920.8199997</v>
      </c>
      <c r="I347" s="71">
        <f t="shared" si="70"/>
        <v>45.005966623835178</v>
      </c>
      <c r="J347" s="75">
        <v>3061245011.1100001</v>
      </c>
      <c r="K347" s="75">
        <v>-8613486766.4499989</v>
      </c>
      <c r="L347" s="71">
        <f t="shared" si="71"/>
        <v>-73.778883580057752</v>
      </c>
      <c r="M347" s="75">
        <v>5405435259</v>
      </c>
      <c r="N347" s="75">
        <v>2344190247.8899999</v>
      </c>
      <c r="O347" s="71">
        <f t="shared" si="72"/>
        <v>76.576368091491048</v>
      </c>
      <c r="P347" s="75">
        <v>5197614681</v>
      </c>
      <c r="Q347" s="75">
        <v>-207820578</v>
      </c>
      <c r="R347" s="71">
        <f t="shared" si="73"/>
        <v>-3.8446594592726022</v>
      </c>
      <c r="S347" s="75">
        <v>2945388297</v>
      </c>
      <c r="T347" s="75">
        <v>-2252226384</v>
      </c>
      <c r="U347" s="71">
        <f t="shared" si="74"/>
        <v>-43.331922857480478</v>
      </c>
      <c r="V347" s="75">
        <v>2412561774</v>
      </c>
      <c r="W347" s="75">
        <v>-532826523</v>
      </c>
      <c r="X347" s="71">
        <f t="shared" si="75"/>
        <v>-18.090196241449927</v>
      </c>
      <c r="Y347" s="75">
        <v>7989704650.21</v>
      </c>
      <c r="Z347" s="75">
        <v>5577142876.21</v>
      </c>
      <c r="AA347" s="71">
        <f t="shared" si="76"/>
        <v>231.17098746711719</v>
      </c>
      <c r="AB347" s="75">
        <v>10269145764</v>
      </c>
      <c r="AC347" s="75">
        <v>2279441113.79</v>
      </c>
      <c r="AD347" s="71">
        <f t="shared" si="77"/>
        <v>28.529729365278694</v>
      </c>
      <c r="AE347" s="72">
        <v>13764603562.008499</v>
      </c>
      <c r="AF347" s="72">
        <v>3495457798.0084991</v>
      </c>
      <c r="AG347" s="71">
        <f t="shared" si="78"/>
        <v>34.038447582099188</v>
      </c>
      <c r="AH347" s="72">
        <v>0</v>
      </c>
      <c r="AI347" s="72">
        <v>-13764603562.008499</v>
      </c>
      <c r="AJ347" s="71">
        <f t="shared" si="79"/>
        <v>-100</v>
      </c>
      <c r="AK347" s="72">
        <v>0</v>
      </c>
      <c r="AL347" s="72">
        <v>0</v>
      </c>
      <c r="AM347" s="71">
        <f t="shared" si="80"/>
        <v>0</v>
      </c>
      <c r="AN347" s="51">
        <v>0</v>
      </c>
      <c r="AO347" s="72">
        <v>0</v>
      </c>
      <c r="AP347" s="71">
        <f t="shared" si="81"/>
        <v>0</v>
      </c>
      <c r="AQ347" s="51">
        <v>0</v>
      </c>
      <c r="AR347" s="72">
        <f t="shared" si="82"/>
        <v>0</v>
      </c>
      <c r="AS347" s="71">
        <f t="shared" si="83"/>
        <v>0</v>
      </c>
    </row>
    <row r="348" spans="1:45" s="50" customFormat="1" x14ac:dyDescent="0.25">
      <c r="A348" s="47" t="s">
        <v>413</v>
      </c>
      <c r="B348" s="74" t="s">
        <v>5</v>
      </c>
      <c r="C348" s="75">
        <v>25603391.240000002</v>
      </c>
      <c r="D348" s="75">
        <v>19861716.91</v>
      </c>
      <c r="E348" s="49">
        <v>-5741674.3300000019</v>
      </c>
      <c r="F348" s="72">
        <v>-22.425444645902314</v>
      </c>
      <c r="G348" s="75">
        <v>22891839.670000002</v>
      </c>
      <c r="H348" s="75">
        <v>3030122.7600000016</v>
      </c>
      <c r="I348" s="71">
        <f t="shared" si="70"/>
        <v>15.256096810414169</v>
      </c>
      <c r="J348" s="75">
        <v>18299937</v>
      </c>
      <c r="K348" s="75">
        <v>-4591902.6700000018</v>
      </c>
      <c r="L348" s="71">
        <f t="shared" si="71"/>
        <v>-20.059124719529372</v>
      </c>
      <c r="M348" s="75">
        <v>21807998</v>
      </c>
      <c r="N348" s="75">
        <v>3508061</v>
      </c>
      <c r="O348" s="71">
        <f t="shared" si="72"/>
        <v>19.169798234824526</v>
      </c>
      <c r="P348" s="75">
        <v>22060340</v>
      </c>
      <c r="Q348" s="75">
        <v>252342</v>
      </c>
      <c r="R348" s="71">
        <f t="shared" si="73"/>
        <v>1.1571075896100136</v>
      </c>
      <c r="S348" s="75">
        <v>22081238</v>
      </c>
      <c r="T348" s="75">
        <v>20898</v>
      </c>
      <c r="U348" s="71">
        <f t="shared" si="74"/>
        <v>9.4731087553500987E-2</v>
      </c>
      <c r="V348" s="75">
        <v>22081238</v>
      </c>
      <c r="W348" s="75">
        <v>0</v>
      </c>
      <c r="X348" s="71">
        <f t="shared" si="75"/>
        <v>0</v>
      </c>
      <c r="Y348" s="75">
        <v>4167820</v>
      </c>
      <c r="Z348" s="75">
        <v>-17913418</v>
      </c>
      <c r="AA348" s="71">
        <f t="shared" si="76"/>
        <v>-81.125061919082626</v>
      </c>
      <c r="AB348" s="75">
        <v>22121940</v>
      </c>
      <c r="AC348" s="75">
        <v>17954120</v>
      </c>
      <c r="AD348" s="71">
        <f t="shared" si="77"/>
        <v>430.77964019559386</v>
      </c>
      <c r="AE348" s="72">
        <v>27425861.629000001</v>
      </c>
      <c r="AF348" s="72">
        <v>5303921.6290000007</v>
      </c>
      <c r="AG348" s="71">
        <f t="shared" si="78"/>
        <v>23.975843117737416</v>
      </c>
      <c r="AH348" s="72">
        <v>0</v>
      </c>
      <c r="AI348" s="72">
        <v>-27425861.629000001</v>
      </c>
      <c r="AJ348" s="71">
        <f t="shared" si="79"/>
        <v>-100</v>
      </c>
      <c r="AK348" s="72">
        <v>0</v>
      </c>
      <c r="AL348" s="72">
        <v>0</v>
      </c>
      <c r="AM348" s="71">
        <f t="shared" si="80"/>
        <v>0</v>
      </c>
      <c r="AN348" s="51">
        <v>0</v>
      </c>
      <c r="AO348" s="72">
        <v>0</v>
      </c>
      <c r="AP348" s="71">
        <f t="shared" si="81"/>
        <v>0</v>
      </c>
      <c r="AQ348" s="51">
        <v>0</v>
      </c>
      <c r="AR348" s="72">
        <f t="shared" si="82"/>
        <v>0</v>
      </c>
      <c r="AS348" s="71">
        <f t="shared" si="83"/>
        <v>0</v>
      </c>
    </row>
    <row r="349" spans="1:45" s="50" customFormat="1" ht="30" x14ac:dyDescent="0.25">
      <c r="A349" s="47" t="s">
        <v>414</v>
      </c>
      <c r="B349" s="74" t="s">
        <v>4</v>
      </c>
      <c r="C349" s="75">
        <v>-11554207</v>
      </c>
      <c r="D349" s="75">
        <v>294148</v>
      </c>
      <c r="E349" s="49">
        <v>11848355</v>
      </c>
      <c r="F349" s="72">
        <v>-102.54580863922553</v>
      </c>
      <c r="G349" s="75">
        <v>192912</v>
      </c>
      <c r="H349" s="75">
        <v>-101236</v>
      </c>
      <c r="I349" s="71">
        <f t="shared" si="70"/>
        <v>-34.416688197777987</v>
      </c>
      <c r="J349" s="75">
        <v>-18925186.030000001</v>
      </c>
      <c r="K349" s="75">
        <v>-19118098.030000001</v>
      </c>
      <c r="L349" s="71">
        <f t="shared" si="71"/>
        <v>-9910.2689464626364</v>
      </c>
      <c r="M349" s="75">
        <v>-76747</v>
      </c>
      <c r="N349" s="75">
        <v>18848439.030000001</v>
      </c>
      <c r="O349" s="71">
        <f t="shared" si="72"/>
        <v>-99.594471621687944</v>
      </c>
      <c r="P349" s="75">
        <v>-76747</v>
      </c>
      <c r="Q349" s="75">
        <v>0</v>
      </c>
      <c r="R349" s="71">
        <f t="shared" si="73"/>
        <v>0</v>
      </c>
      <c r="S349" s="75">
        <v>-695947</v>
      </c>
      <c r="T349" s="75">
        <v>-619200</v>
      </c>
      <c r="U349" s="71">
        <f t="shared" si="74"/>
        <v>806.80678072107048</v>
      </c>
      <c r="V349" s="75">
        <v>76747</v>
      </c>
      <c r="W349" s="75">
        <v>772694</v>
      </c>
      <c r="X349" s="71">
        <f t="shared" si="75"/>
        <v>-111.02770756968563</v>
      </c>
      <c r="Y349" s="75">
        <v>-76747</v>
      </c>
      <c r="Z349" s="75">
        <v>-153494</v>
      </c>
      <c r="AA349" s="71">
        <f t="shared" si="76"/>
        <v>-200</v>
      </c>
      <c r="AB349" s="75">
        <v>-14497</v>
      </c>
      <c r="AC349" s="75">
        <v>62250</v>
      </c>
      <c r="AD349" s="71">
        <f t="shared" si="77"/>
        <v>-81.110662306018483</v>
      </c>
      <c r="AE349" s="72">
        <v>-14496.982</v>
      </c>
      <c r="AF349" s="72">
        <v>1.8000000000029104E-2</v>
      </c>
      <c r="AG349" s="71">
        <f t="shared" si="78"/>
        <v>-1.2416362005952336E-4</v>
      </c>
      <c r="AH349" s="72">
        <v>0</v>
      </c>
      <c r="AI349" s="72">
        <v>14496.982</v>
      </c>
      <c r="AJ349" s="71">
        <f t="shared" si="79"/>
        <v>-100</v>
      </c>
      <c r="AK349" s="72">
        <v>0</v>
      </c>
      <c r="AL349" s="72">
        <v>0</v>
      </c>
      <c r="AM349" s="71">
        <f t="shared" si="80"/>
        <v>0</v>
      </c>
      <c r="AN349" s="51">
        <v>0</v>
      </c>
      <c r="AO349" s="72">
        <v>0</v>
      </c>
      <c r="AP349" s="71">
        <f t="shared" si="81"/>
        <v>0</v>
      </c>
      <c r="AQ349" s="51">
        <v>0</v>
      </c>
      <c r="AR349" s="72">
        <f t="shared" si="82"/>
        <v>0</v>
      </c>
      <c r="AS349" s="71">
        <f t="shared" si="83"/>
        <v>0</v>
      </c>
    </row>
    <row r="350" spans="1:45" s="50" customFormat="1" ht="30" x14ac:dyDescent="0.25">
      <c r="A350" s="47" t="s">
        <v>415</v>
      </c>
      <c r="B350" s="74" t="s">
        <v>3</v>
      </c>
      <c r="C350" s="75">
        <v>-1422706001.73</v>
      </c>
      <c r="D350" s="75">
        <v>-238920262.63999999</v>
      </c>
      <c r="E350" s="49">
        <v>1183785739.0900002</v>
      </c>
      <c r="F350" s="72">
        <v>-83.206631422832643</v>
      </c>
      <c r="G350" s="75">
        <v>-766272940.54999995</v>
      </c>
      <c r="H350" s="75">
        <v>-527352677.90999997</v>
      </c>
      <c r="I350" s="71">
        <f t="shared" si="70"/>
        <v>220.72329574850832</v>
      </c>
      <c r="J350" s="75">
        <v>-125030222.45999999</v>
      </c>
      <c r="K350" s="75">
        <v>641242718.08999991</v>
      </c>
      <c r="L350" s="71">
        <f t="shared" si="71"/>
        <v>-83.68333059363178</v>
      </c>
      <c r="M350" s="75">
        <v>4742718846.9300003</v>
      </c>
      <c r="N350" s="75">
        <v>4867749069.3900003</v>
      </c>
      <c r="O350" s="71">
        <f t="shared" si="72"/>
        <v>-3893.2579448519368</v>
      </c>
      <c r="P350" s="75">
        <v>3504287711.3899999</v>
      </c>
      <c r="Q350" s="75">
        <v>-1238431135.5400004</v>
      </c>
      <c r="R350" s="71">
        <f t="shared" si="73"/>
        <v>-26.112261247399193</v>
      </c>
      <c r="S350" s="75">
        <v>3941582123</v>
      </c>
      <c r="T350" s="75">
        <v>437294411.61000013</v>
      </c>
      <c r="U350" s="71">
        <f t="shared" si="74"/>
        <v>12.478838714888061</v>
      </c>
      <c r="V350" s="75">
        <v>1141211194.8900001</v>
      </c>
      <c r="W350" s="75">
        <v>-2800370928.1099997</v>
      </c>
      <c r="X350" s="71">
        <f t="shared" si="75"/>
        <v>-71.046875105537396</v>
      </c>
      <c r="Y350" s="75">
        <v>365532495.91000003</v>
      </c>
      <c r="Z350" s="75">
        <v>-775678698.98000002</v>
      </c>
      <c r="AA350" s="71">
        <f t="shared" si="76"/>
        <v>-67.969776536828192</v>
      </c>
      <c r="AB350" s="75">
        <v>-1551115687.0599999</v>
      </c>
      <c r="AC350" s="75">
        <v>-1916648182.97</v>
      </c>
      <c r="AD350" s="71">
        <f t="shared" si="77"/>
        <v>-524.34412929511734</v>
      </c>
      <c r="AE350" s="72">
        <v>-835862524.20507991</v>
      </c>
      <c r="AF350" s="72">
        <v>715253162.85492003</v>
      </c>
      <c r="AG350" s="71">
        <f t="shared" si="78"/>
        <v>-46.112173890176948</v>
      </c>
      <c r="AH350" s="72">
        <v>0</v>
      </c>
      <c r="AI350" s="72">
        <v>835862524.20507991</v>
      </c>
      <c r="AJ350" s="71">
        <f t="shared" si="79"/>
        <v>-100</v>
      </c>
      <c r="AK350" s="72">
        <v>0</v>
      </c>
      <c r="AL350" s="72">
        <v>0</v>
      </c>
      <c r="AM350" s="71">
        <f t="shared" si="80"/>
        <v>0</v>
      </c>
      <c r="AN350" s="51">
        <v>0</v>
      </c>
      <c r="AO350" s="72">
        <v>0</v>
      </c>
      <c r="AP350" s="71">
        <f t="shared" si="81"/>
        <v>0</v>
      </c>
      <c r="AQ350" s="51">
        <v>0</v>
      </c>
      <c r="AR350" s="72">
        <f t="shared" si="82"/>
        <v>0</v>
      </c>
      <c r="AS350" s="71">
        <f t="shared" si="83"/>
        <v>0</v>
      </c>
    </row>
    <row r="351" spans="1:45" s="50" customFormat="1" x14ac:dyDescent="0.25">
      <c r="A351" s="47" t="s">
        <v>433</v>
      </c>
      <c r="B351" s="74" t="s">
        <v>2</v>
      </c>
      <c r="C351" s="51">
        <v>12339474</v>
      </c>
      <c r="D351" s="75">
        <v>0</v>
      </c>
      <c r="E351" s="49">
        <v>-12339474</v>
      </c>
      <c r="F351" s="72">
        <v>-100</v>
      </c>
      <c r="G351" s="75">
        <v>0</v>
      </c>
      <c r="H351" s="75">
        <v>0</v>
      </c>
      <c r="I351" s="71">
        <f t="shared" si="70"/>
        <v>0</v>
      </c>
      <c r="J351" s="75">
        <v>0</v>
      </c>
      <c r="K351" s="75">
        <v>0</v>
      </c>
      <c r="L351" s="71">
        <f t="shared" si="71"/>
        <v>0</v>
      </c>
      <c r="M351" s="75">
        <v>0</v>
      </c>
      <c r="N351" s="75">
        <v>0</v>
      </c>
      <c r="O351" s="71">
        <f t="shared" si="72"/>
        <v>0</v>
      </c>
      <c r="P351" s="75">
        <v>0</v>
      </c>
      <c r="Q351" s="75">
        <v>0</v>
      </c>
      <c r="R351" s="71">
        <f t="shared" si="73"/>
        <v>0</v>
      </c>
      <c r="S351" s="75">
        <v>0</v>
      </c>
      <c r="T351" s="75">
        <v>0</v>
      </c>
      <c r="U351" s="71">
        <f t="shared" si="74"/>
        <v>0</v>
      </c>
      <c r="V351" s="75">
        <v>0</v>
      </c>
      <c r="W351" s="75">
        <v>0</v>
      </c>
      <c r="X351" s="71">
        <f t="shared" si="75"/>
        <v>0</v>
      </c>
      <c r="Y351" s="75">
        <v>143838.43</v>
      </c>
      <c r="Z351" s="75">
        <v>143838.43</v>
      </c>
      <c r="AA351" s="71">
        <f t="shared" si="76"/>
        <v>0</v>
      </c>
      <c r="AB351" s="75">
        <v>0</v>
      </c>
      <c r="AC351" s="75">
        <v>-143838.43</v>
      </c>
      <c r="AD351" s="71">
        <f t="shared" si="77"/>
        <v>-100</v>
      </c>
      <c r="AE351" s="72">
        <v>0</v>
      </c>
      <c r="AF351" s="72">
        <v>0</v>
      </c>
      <c r="AG351" s="71">
        <f t="shared" si="78"/>
        <v>0</v>
      </c>
      <c r="AH351" s="72">
        <v>0</v>
      </c>
      <c r="AI351" s="72">
        <v>0</v>
      </c>
      <c r="AJ351" s="71">
        <f t="shared" si="79"/>
        <v>0</v>
      </c>
      <c r="AK351" s="72">
        <v>0</v>
      </c>
      <c r="AL351" s="72">
        <v>0</v>
      </c>
      <c r="AM351" s="71">
        <f t="shared" si="80"/>
        <v>0</v>
      </c>
      <c r="AN351" s="51">
        <v>0</v>
      </c>
      <c r="AO351" s="72">
        <v>0</v>
      </c>
      <c r="AP351" s="71">
        <f t="shared" si="81"/>
        <v>0</v>
      </c>
      <c r="AQ351" s="51">
        <v>0</v>
      </c>
      <c r="AR351" s="72">
        <f t="shared" si="82"/>
        <v>0</v>
      </c>
      <c r="AS351" s="71">
        <f t="shared" si="83"/>
        <v>0</v>
      </c>
    </row>
    <row r="352" spans="1:45" s="50" customFormat="1" ht="30" x14ac:dyDescent="0.25">
      <c r="A352" s="47" t="s">
        <v>645</v>
      </c>
      <c r="B352" s="74" t="s">
        <v>632</v>
      </c>
      <c r="C352" s="51">
        <v>0</v>
      </c>
      <c r="D352" s="75">
        <v>0</v>
      </c>
      <c r="E352" s="49">
        <v>0</v>
      </c>
      <c r="F352" s="72">
        <v>0</v>
      </c>
      <c r="G352" s="75">
        <v>0</v>
      </c>
      <c r="H352" s="75">
        <v>0</v>
      </c>
      <c r="I352" s="71">
        <f t="shared" si="70"/>
        <v>0</v>
      </c>
      <c r="J352" s="75">
        <v>0</v>
      </c>
      <c r="K352" s="75">
        <v>0</v>
      </c>
      <c r="L352" s="71">
        <f t="shared" si="71"/>
        <v>0</v>
      </c>
      <c r="M352" s="75">
        <v>0</v>
      </c>
      <c r="N352" s="75">
        <v>0</v>
      </c>
      <c r="O352" s="71">
        <f t="shared" si="72"/>
        <v>0</v>
      </c>
      <c r="P352" s="75">
        <v>0</v>
      </c>
      <c r="Q352" s="75">
        <v>0</v>
      </c>
      <c r="R352" s="71">
        <f t="shared" si="73"/>
        <v>0</v>
      </c>
      <c r="S352" s="75">
        <v>0</v>
      </c>
      <c r="T352" s="75">
        <v>0</v>
      </c>
      <c r="U352" s="71">
        <f t="shared" si="74"/>
        <v>0</v>
      </c>
      <c r="V352" s="75">
        <v>0</v>
      </c>
      <c r="W352" s="75">
        <v>0</v>
      </c>
      <c r="X352" s="71">
        <f t="shared" si="75"/>
        <v>0</v>
      </c>
      <c r="Y352" s="75">
        <v>0</v>
      </c>
      <c r="Z352" s="75">
        <v>0</v>
      </c>
      <c r="AA352" s="71">
        <f t="shared" si="76"/>
        <v>0</v>
      </c>
      <c r="AB352" s="75">
        <v>0</v>
      </c>
      <c r="AC352" s="75">
        <v>0</v>
      </c>
      <c r="AD352" s="71">
        <f t="shared" si="77"/>
        <v>0</v>
      </c>
      <c r="AE352" s="72">
        <v>0</v>
      </c>
      <c r="AF352" s="72">
        <v>0</v>
      </c>
      <c r="AG352" s="71">
        <f t="shared" si="78"/>
        <v>0</v>
      </c>
      <c r="AH352" s="72">
        <v>652629559.15395999</v>
      </c>
      <c r="AI352" s="72">
        <v>652629559.15395999</v>
      </c>
      <c r="AJ352" s="71">
        <f t="shared" si="79"/>
        <v>0</v>
      </c>
      <c r="AK352" s="72">
        <v>0</v>
      </c>
      <c r="AL352" s="72">
        <v>-652629559.15395999</v>
      </c>
      <c r="AM352" s="71">
        <f t="shared" si="80"/>
        <v>-100</v>
      </c>
      <c r="AN352" s="51">
        <v>0</v>
      </c>
      <c r="AO352" s="72">
        <v>0</v>
      </c>
      <c r="AP352" s="71">
        <f t="shared" si="81"/>
        <v>0</v>
      </c>
      <c r="AQ352" s="51">
        <v>0</v>
      </c>
      <c r="AR352" s="72">
        <f t="shared" si="82"/>
        <v>0</v>
      </c>
      <c r="AS352" s="71">
        <f t="shared" si="83"/>
        <v>0</v>
      </c>
    </row>
    <row r="353" spans="1:45" ht="30" x14ac:dyDescent="0.25">
      <c r="A353" s="47" t="s">
        <v>416</v>
      </c>
      <c r="B353" s="74" t="s">
        <v>1</v>
      </c>
      <c r="C353" s="51">
        <v>-728205507</v>
      </c>
      <c r="D353" s="75">
        <v>-1115005338</v>
      </c>
      <c r="E353" s="49">
        <v>-386799831</v>
      </c>
      <c r="F353" s="72">
        <v>53.116850570590366</v>
      </c>
      <c r="G353" s="75">
        <v>-1003993006.8200001</v>
      </c>
      <c r="H353" s="75">
        <v>111012331.17999995</v>
      </c>
      <c r="I353" s="71">
        <f t="shared" si="70"/>
        <v>-9.956215221276361</v>
      </c>
      <c r="J353" s="75">
        <v>-1339564191.99</v>
      </c>
      <c r="K353" s="75">
        <v>-335571185.16999996</v>
      </c>
      <c r="L353" s="71">
        <f t="shared" si="71"/>
        <v>33.423657624157386</v>
      </c>
      <c r="M353" s="75">
        <v>-1303348859.8900001</v>
      </c>
      <c r="N353" s="75">
        <v>36215332.099999905</v>
      </c>
      <c r="O353" s="71">
        <f t="shared" si="72"/>
        <v>-2.7035159880020334</v>
      </c>
      <c r="P353" s="75">
        <v>-1279135085.77</v>
      </c>
      <c r="Q353" s="75">
        <v>24213774.120000124</v>
      </c>
      <c r="R353" s="71">
        <f t="shared" si="73"/>
        <v>-1.8578121994171013</v>
      </c>
      <c r="S353" s="75">
        <v>-1168386587.3199999</v>
      </c>
      <c r="T353" s="75">
        <v>110748498.45000005</v>
      </c>
      <c r="U353" s="71">
        <f t="shared" si="74"/>
        <v>-8.6580768272283652</v>
      </c>
      <c r="V353" s="75">
        <v>-1331093256.4100001</v>
      </c>
      <c r="W353" s="75">
        <v>-162706669.09000015</v>
      </c>
      <c r="X353" s="71">
        <f t="shared" si="75"/>
        <v>13.92575632549929</v>
      </c>
      <c r="Y353" s="75">
        <v>1027688469.73</v>
      </c>
      <c r="Z353" s="75">
        <v>2358781726.1400003</v>
      </c>
      <c r="AA353" s="71">
        <f t="shared" si="76"/>
        <v>-177.20634634583817</v>
      </c>
      <c r="AB353" s="75">
        <v>-2054117379</v>
      </c>
      <c r="AC353" s="75">
        <v>-3081805848.73</v>
      </c>
      <c r="AD353" s="71">
        <f t="shared" si="77"/>
        <v>-299.87743752147662</v>
      </c>
      <c r="AE353" s="72">
        <v>-1349030581.5546899</v>
      </c>
      <c r="AF353" s="72">
        <v>705086797.44531012</v>
      </c>
      <c r="AG353" s="71">
        <f t="shared" si="78"/>
        <v>-34.325535855626974</v>
      </c>
      <c r="AH353" s="72">
        <v>0</v>
      </c>
      <c r="AI353" s="72">
        <v>1349030581.5546899</v>
      </c>
      <c r="AJ353" s="71">
        <f t="shared" si="79"/>
        <v>-100</v>
      </c>
      <c r="AK353" s="72">
        <v>0</v>
      </c>
      <c r="AL353" s="72">
        <v>0</v>
      </c>
      <c r="AM353" s="71">
        <f t="shared" si="80"/>
        <v>0</v>
      </c>
      <c r="AN353" s="73">
        <v>0</v>
      </c>
      <c r="AO353" s="72">
        <v>0</v>
      </c>
      <c r="AP353" s="71">
        <f t="shared" si="81"/>
        <v>0</v>
      </c>
      <c r="AQ353" s="73">
        <v>0</v>
      </c>
      <c r="AR353" s="72">
        <f t="shared" si="82"/>
        <v>0</v>
      </c>
      <c r="AS353" s="71">
        <f t="shared" si="83"/>
        <v>0</v>
      </c>
    </row>
    <row r="354" spans="1:45" ht="75" x14ac:dyDescent="0.25">
      <c r="A354" s="47" t="s">
        <v>646</v>
      </c>
      <c r="B354" s="74" t="s">
        <v>647</v>
      </c>
      <c r="C354" s="51">
        <v>0</v>
      </c>
      <c r="D354" s="75">
        <v>0</v>
      </c>
      <c r="E354" s="49">
        <v>0</v>
      </c>
      <c r="F354" s="72">
        <v>0</v>
      </c>
      <c r="G354" s="75">
        <v>0</v>
      </c>
      <c r="H354" s="75">
        <v>0</v>
      </c>
      <c r="I354" s="71">
        <f t="shared" si="70"/>
        <v>0</v>
      </c>
      <c r="J354" s="75">
        <v>0</v>
      </c>
      <c r="K354" s="75">
        <v>0</v>
      </c>
      <c r="L354" s="71">
        <f t="shared" si="71"/>
        <v>0</v>
      </c>
      <c r="M354" s="75">
        <v>0</v>
      </c>
      <c r="N354" s="75">
        <v>0</v>
      </c>
      <c r="O354" s="71">
        <f t="shared" si="72"/>
        <v>0</v>
      </c>
      <c r="P354" s="75">
        <v>0</v>
      </c>
      <c r="Q354" s="75">
        <v>0</v>
      </c>
      <c r="R354" s="71">
        <f t="shared" si="73"/>
        <v>0</v>
      </c>
      <c r="S354" s="75">
        <v>0</v>
      </c>
      <c r="T354" s="75">
        <v>0</v>
      </c>
      <c r="U354" s="71">
        <f t="shared" si="74"/>
        <v>0</v>
      </c>
      <c r="V354" s="75">
        <v>0</v>
      </c>
      <c r="W354" s="75">
        <v>0</v>
      </c>
      <c r="X354" s="71">
        <f t="shared" si="75"/>
        <v>0</v>
      </c>
      <c r="Y354" s="75">
        <v>0</v>
      </c>
      <c r="Z354" s="75">
        <v>0</v>
      </c>
      <c r="AA354" s="71">
        <f t="shared" si="76"/>
        <v>0</v>
      </c>
      <c r="AB354" s="75">
        <v>0</v>
      </c>
      <c r="AC354" s="75">
        <v>0</v>
      </c>
      <c r="AD354" s="71">
        <f t="shared" si="77"/>
        <v>0</v>
      </c>
      <c r="AE354" s="72">
        <v>0</v>
      </c>
      <c r="AF354" s="72">
        <v>0</v>
      </c>
      <c r="AG354" s="71">
        <f t="shared" si="78"/>
        <v>0</v>
      </c>
      <c r="AH354" s="72">
        <v>70135653.878480002</v>
      </c>
      <c r="AI354" s="72">
        <v>70135653.878480002</v>
      </c>
      <c r="AJ354" s="71">
        <f t="shared" si="79"/>
        <v>0</v>
      </c>
      <c r="AK354" s="72">
        <v>330111947.07483</v>
      </c>
      <c r="AL354" s="72">
        <v>259976293.19634998</v>
      </c>
      <c r="AM354" s="71">
        <f t="shared" si="80"/>
        <v>370.67636618430322</v>
      </c>
      <c r="AN354" s="72">
        <v>573131058.15697002</v>
      </c>
      <c r="AO354" s="72">
        <v>243019111.08214003</v>
      </c>
      <c r="AP354" s="71">
        <f t="shared" si="81"/>
        <v>73.617181454826991</v>
      </c>
      <c r="AQ354" s="72">
        <v>-311464955.73121995</v>
      </c>
      <c r="AR354" s="72">
        <f t="shared" si="82"/>
        <v>-884596013.88819003</v>
      </c>
      <c r="AS354" s="71">
        <f t="shared" si="83"/>
        <v>-154.34445600153038</v>
      </c>
    </row>
    <row r="355" spans="1:45" ht="30" x14ac:dyDescent="0.25">
      <c r="A355" s="47" t="s">
        <v>648</v>
      </c>
      <c r="B355" s="74" t="s">
        <v>649</v>
      </c>
      <c r="C355" s="51">
        <v>0</v>
      </c>
      <c r="D355" s="75">
        <v>0</v>
      </c>
      <c r="E355" s="49">
        <v>0</v>
      </c>
      <c r="F355" s="72">
        <v>0</v>
      </c>
      <c r="G355" s="75">
        <v>0</v>
      </c>
      <c r="H355" s="75">
        <v>0</v>
      </c>
      <c r="I355" s="71">
        <f t="shared" si="70"/>
        <v>0</v>
      </c>
      <c r="J355" s="75">
        <v>0</v>
      </c>
      <c r="K355" s="75">
        <v>0</v>
      </c>
      <c r="L355" s="71">
        <f t="shared" si="71"/>
        <v>0</v>
      </c>
      <c r="M355" s="75">
        <v>0</v>
      </c>
      <c r="N355" s="75">
        <v>0</v>
      </c>
      <c r="O355" s="71">
        <f t="shared" si="72"/>
        <v>0</v>
      </c>
      <c r="P355" s="75">
        <v>0</v>
      </c>
      <c r="Q355" s="75">
        <v>0</v>
      </c>
      <c r="R355" s="71">
        <f t="shared" si="73"/>
        <v>0</v>
      </c>
      <c r="S355" s="75">
        <v>0</v>
      </c>
      <c r="T355" s="75">
        <v>0</v>
      </c>
      <c r="U355" s="71">
        <f t="shared" si="74"/>
        <v>0</v>
      </c>
      <c r="V355" s="75">
        <v>0</v>
      </c>
      <c r="W355" s="75">
        <v>0</v>
      </c>
      <c r="X355" s="71">
        <f t="shared" si="75"/>
        <v>0</v>
      </c>
      <c r="Y355" s="75">
        <v>0</v>
      </c>
      <c r="Z355" s="75">
        <v>0</v>
      </c>
      <c r="AA355" s="71">
        <f t="shared" si="76"/>
        <v>0</v>
      </c>
      <c r="AB355" s="75">
        <v>0</v>
      </c>
      <c r="AC355" s="75">
        <v>0</v>
      </c>
      <c r="AD355" s="71">
        <f t="shared" si="77"/>
        <v>0</v>
      </c>
      <c r="AE355" s="72">
        <v>0</v>
      </c>
      <c r="AF355" s="72">
        <v>0</v>
      </c>
      <c r="AG355" s="71">
        <f t="shared" si="78"/>
        <v>0</v>
      </c>
      <c r="AH355" s="72">
        <v>1982.2136699999999</v>
      </c>
      <c r="AI355" s="72">
        <v>1982.2136699999999</v>
      </c>
      <c r="AJ355" s="71">
        <f t="shared" si="79"/>
        <v>0</v>
      </c>
      <c r="AK355" s="72">
        <v>0</v>
      </c>
      <c r="AL355" s="72">
        <v>-1982.2136699999999</v>
      </c>
      <c r="AM355" s="71">
        <f t="shared" si="80"/>
        <v>-100</v>
      </c>
      <c r="AN355" s="72">
        <v>0</v>
      </c>
      <c r="AO355" s="72">
        <v>0</v>
      </c>
      <c r="AP355" s="71">
        <f t="shared" si="81"/>
        <v>0</v>
      </c>
      <c r="AQ355" s="72">
        <v>0</v>
      </c>
      <c r="AR355" s="72">
        <f t="shared" si="82"/>
        <v>0</v>
      </c>
      <c r="AS355" s="71">
        <f t="shared" si="83"/>
        <v>0</v>
      </c>
    </row>
    <row r="356" spans="1:45" ht="45" x14ac:dyDescent="0.25">
      <c r="A356" s="47" t="s">
        <v>650</v>
      </c>
      <c r="B356" s="74" t="s">
        <v>651</v>
      </c>
      <c r="C356" s="51">
        <v>0</v>
      </c>
      <c r="D356" s="75">
        <v>0</v>
      </c>
      <c r="E356" s="49">
        <v>0</v>
      </c>
      <c r="F356" s="72">
        <v>0</v>
      </c>
      <c r="G356" s="75">
        <v>0</v>
      </c>
      <c r="H356" s="75">
        <v>0</v>
      </c>
      <c r="I356" s="71">
        <f t="shared" si="70"/>
        <v>0</v>
      </c>
      <c r="J356" s="75">
        <v>0</v>
      </c>
      <c r="K356" s="75">
        <v>0</v>
      </c>
      <c r="L356" s="71">
        <f t="shared" si="71"/>
        <v>0</v>
      </c>
      <c r="M356" s="75">
        <v>0</v>
      </c>
      <c r="N356" s="75">
        <v>0</v>
      </c>
      <c r="O356" s="71">
        <f t="shared" si="72"/>
        <v>0</v>
      </c>
      <c r="P356" s="75">
        <v>0</v>
      </c>
      <c r="Q356" s="75">
        <v>0</v>
      </c>
      <c r="R356" s="71">
        <f t="shared" si="73"/>
        <v>0</v>
      </c>
      <c r="S356" s="75">
        <v>0</v>
      </c>
      <c r="T356" s="75">
        <v>0</v>
      </c>
      <c r="U356" s="71">
        <f t="shared" si="74"/>
        <v>0</v>
      </c>
      <c r="V356" s="75">
        <v>0</v>
      </c>
      <c r="W356" s="75">
        <v>0</v>
      </c>
      <c r="X356" s="71">
        <f t="shared" si="75"/>
        <v>0</v>
      </c>
      <c r="Y356" s="75">
        <v>0</v>
      </c>
      <c r="Z356" s="75">
        <v>0</v>
      </c>
      <c r="AA356" s="71">
        <f t="shared" si="76"/>
        <v>0</v>
      </c>
      <c r="AB356" s="75">
        <v>0</v>
      </c>
      <c r="AC356" s="75">
        <v>0</v>
      </c>
      <c r="AD356" s="71">
        <f t="shared" si="77"/>
        <v>0</v>
      </c>
      <c r="AE356" s="72">
        <v>0</v>
      </c>
      <c r="AF356" s="72">
        <v>0</v>
      </c>
      <c r="AG356" s="71">
        <f t="shared" si="78"/>
        <v>0</v>
      </c>
      <c r="AH356" s="72">
        <v>0</v>
      </c>
      <c r="AI356" s="72">
        <v>0</v>
      </c>
      <c r="AJ356" s="71">
        <f t="shared" si="79"/>
        <v>0</v>
      </c>
      <c r="AK356" s="72">
        <v>0</v>
      </c>
      <c r="AL356" s="72">
        <v>0</v>
      </c>
      <c r="AM356" s="71">
        <f t="shared" si="80"/>
        <v>0</v>
      </c>
      <c r="AN356" s="72">
        <v>0</v>
      </c>
      <c r="AO356" s="72">
        <v>0</v>
      </c>
      <c r="AP356" s="71">
        <f t="shared" si="81"/>
        <v>0</v>
      </c>
      <c r="AQ356" s="72">
        <v>0</v>
      </c>
      <c r="AR356" s="72">
        <f t="shared" si="82"/>
        <v>0</v>
      </c>
      <c r="AS356" s="71">
        <f t="shared" si="83"/>
        <v>0</v>
      </c>
    </row>
    <row r="357" spans="1:45" ht="60" x14ac:dyDescent="0.25">
      <c r="A357" s="47" t="s">
        <v>652</v>
      </c>
      <c r="B357" s="74" t="s">
        <v>636</v>
      </c>
      <c r="C357" s="51">
        <v>0</v>
      </c>
      <c r="D357" s="75">
        <v>0</v>
      </c>
      <c r="E357" s="49">
        <v>0</v>
      </c>
      <c r="F357" s="72">
        <v>0</v>
      </c>
      <c r="G357" s="75">
        <v>0</v>
      </c>
      <c r="H357" s="75">
        <v>0</v>
      </c>
      <c r="I357" s="71">
        <f t="shared" si="70"/>
        <v>0</v>
      </c>
      <c r="J357" s="75">
        <v>0</v>
      </c>
      <c r="K357" s="75">
        <v>0</v>
      </c>
      <c r="L357" s="71">
        <f t="shared" si="71"/>
        <v>0</v>
      </c>
      <c r="M357" s="75">
        <v>0</v>
      </c>
      <c r="N357" s="75">
        <v>0</v>
      </c>
      <c r="O357" s="71">
        <f t="shared" si="72"/>
        <v>0</v>
      </c>
      <c r="P357" s="75">
        <v>0</v>
      </c>
      <c r="Q357" s="75">
        <v>0</v>
      </c>
      <c r="R357" s="71">
        <f t="shared" si="73"/>
        <v>0</v>
      </c>
      <c r="S357" s="75">
        <v>0</v>
      </c>
      <c r="T357" s="75">
        <v>0</v>
      </c>
      <c r="U357" s="71">
        <f t="shared" si="74"/>
        <v>0</v>
      </c>
      <c r="V357" s="75">
        <v>0</v>
      </c>
      <c r="W357" s="75">
        <v>0</v>
      </c>
      <c r="X357" s="71">
        <f t="shared" si="75"/>
        <v>0</v>
      </c>
      <c r="Y357" s="75">
        <v>0</v>
      </c>
      <c r="Z357" s="75">
        <v>0</v>
      </c>
      <c r="AA357" s="71">
        <f t="shared" si="76"/>
        <v>0</v>
      </c>
      <c r="AB357" s="75">
        <v>0</v>
      </c>
      <c r="AC357" s="75">
        <v>0</v>
      </c>
      <c r="AD357" s="71">
        <f t="shared" si="77"/>
        <v>0</v>
      </c>
      <c r="AE357" s="72">
        <v>0</v>
      </c>
      <c r="AF357" s="72">
        <v>0</v>
      </c>
      <c r="AG357" s="71">
        <f t="shared" si="78"/>
        <v>0</v>
      </c>
      <c r="AH357" s="72">
        <v>0</v>
      </c>
      <c r="AI357" s="72">
        <v>0</v>
      </c>
      <c r="AJ357" s="71">
        <f t="shared" si="79"/>
        <v>0</v>
      </c>
      <c r="AK357" s="72">
        <v>0</v>
      </c>
      <c r="AL357" s="72">
        <v>0</v>
      </c>
      <c r="AM357" s="71">
        <f t="shared" si="80"/>
        <v>0</v>
      </c>
      <c r="AN357" s="72">
        <v>0</v>
      </c>
      <c r="AO357" s="72">
        <v>0</v>
      </c>
      <c r="AP357" s="71">
        <f t="shared" si="81"/>
        <v>0</v>
      </c>
      <c r="AQ357" s="72">
        <v>0</v>
      </c>
      <c r="AR357" s="72">
        <f t="shared" si="82"/>
        <v>0</v>
      </c>
      <c r="AS357" s="71">
        <f t="shared" si="83"/>
        <v>0</v>
      </c>
    </row>
    <row r="358" spans="1:45" ht="60" x14ac:dyDescent="0.25">
      <c r="A358" s="47" t="s">
        <v>653</v>
      </c>
      <c r="B358" s="74" t="s">
        <v>638</v>
      </c>
      <c r="C358" s="51">
        <v>0</v>
      </c>
      <c r="D358" s="75">
        <v>0</v>
      </c>
      <c r="E358" s="49">
        <v>0</v>
      </c>
      <c r="F358" s="72">
        <v>0</v>
      </c>
      <c r="G358" s="75">
        <v>0</v>
      </c>
      <c r="H358" s="75">
        <v>0</v>
      </c>
      <c r="I358" s="71">
        <f t="shared" si="70"/>
        <v>0</v>
      </c>
      <c r="J358" s="75">
        <v>0</v>
      </c>
      <c r="K358" s="75">
        <v>0</v>
      </c>
      <c r="L358" s="71">
        <f t="shared" si="71"/>
        <v>0</v>
      </c>
      <c r="M358" s="75">
        <v>0</v>
      </c>
      <c r="N358" s="75">
        <v>0</v>
      </c>
      <c r="O358" s="71">
        <f t="shared" si="72"/>
        <v>0</v>
      </c>
      <c r="P358" s="75">
        <v>0</v>
      </c>
      <c r="Q358" s="75">
        <v>0</v>
      </c>
      <c r="R358" s="71">
        <f t="shared" si="73"/>
        <v>0</v>
      </c>
      <c r="S358" s="75">
        <v>0</v>
      </c>
      <c r="T358" s="75">
        <v>0</v>
      </c>
      <c r="U358" s="71">
        <f t="shared" si="74"/>
        <v>0</v>
      </c>
      <c r="V358" s="75">
        <v>0</v>
      </c>
      <c r="W358" s="75">
        <v>0</v>
      </c>
      <c r="X358" s="71">
        <f t="shared" si="75"/>
        <v>0</v>
      </c>
      <c r="Y358" s="75">
        <v>0</v>
      </c>
      <c r="Z358" s="75">
        <v>0</v>
      </c>
      <c r="AA358" s="71">
        <f t="shared" si="76"/>
        <v>0</v>
      </c>
      <c r="AB358" s="75">
        <v>0</v>
      </c>
      <c r="AC358" s="75">
        <v>0</v>
      </c>
      <c r="AD358" s="71">
        <f t="shared" si="77"/>
        <v>0</v>
      </c>
      <c r="AE358" s="72">
        <v>0</v>
      </c>
      <c r="AF358" s="72">
        <v>0</v>
      </c>
      <c r="AG358" s="71">
        <f t="shared" si="78"/>
        <v>0</v>
      </c>
      <c r="AH358" s="72">
        <v>0</v>
      </c>
      <c r="AI358" s="72">
        <v>0</v>
      </c>
      <c r="AJ358" s="71">
        <f t="shared" si="79"/>
        <v>0</v>
      </c>
      <c r="AK358" s="72">
        <v>0</v>
      </c>
      <c r="AL358" s="72">
        <v>0</v>
      </c>
      <c r="AM358" s="71">
        <f t="shared" si="80"/>
        <v>0</v>
      </c>
      <c r="AN358" s="72">
        <v>0</v>
      </c>
      <c r="AO358" s="72">
        <v>0</v>
      </c>
      <c r="AP358" s="71">
        <f t="shared" si="81"/>
        <v>0</v>
      </c>
      <c r="AQ358" s="72">
        <v>0</v>
      </c>
      <c r="AR358" s="72">
        <f t="shared" si="82"/>
        <v>0</v>
      </c>
      <c r="AS358" s="71">
        <f t="shared" si="83"/>
        <v>0</v>
      </c>
    </row>
    <row r="359" spans="1:45" ht="75" x14ac:dyDescent="0.25">
      <c r="A359" s="47" t="s">
        <v>654</v>
      </c>
      <c r="B359" s="74" t="s">
        <v>655</v>
      </c>
      <c r="C359" s="51">
        <v>0</v>
      </c>
      <c r="D359" s="75">
        <v>0</v>
      </c>
      <c r="E359" s="49">
        <v>0</v>
      </c>
      <c r="F359" s="72">
        <v>0</v>
      </c>
      <c r="G359" s="75">
        <v>0</v>
      </c>
      <c r="H359" s="75">
        <v>0</v>
      </c>
      <c r="I359" s="71">
        <f t="shared" si="70"/>
        <v>0</v>
      </c>
      <c r="J359" s="75">
        <v>0</v>
      </c>
      <c r="K359" s="75">
        <v>0</v>
      </c>
      <c r="L359" s="71">
        <f t="shared" si="71"/>
        <v>0</v>
      </c>
      <c r="M359" s="75">
        <v>0</v>
      </c>
      <c r="N359" s="75">
        <v>0</v>
      </c>
      <c r="O359" s="71">
        <f t="shared" si="72"/>
        <v>0</v>
      </c>
      <c r="P359" s="75">
        <v>0</v>
      </c>
      <c r="Q359" s="75">
        <v>0</v>
      </c>
      <c r="R359" s="71">
        <f t="shared" si="73"/>
        <v>0</v>
      </c>
      <c r="S359" s="75">
        <v>0</v>
      </c>
      <c r="T359" s="75">
        <v>0</v>
      </c>
      <c r="U359" s="71">
        <f t="shared" si="74"/>
        <v>0</v>
      </c>
      <c r="V359" s="75">
        <v>0</v>
      </c>
      <c r="W359" s="75">
        <v>0</v>
      </c>
      <c r="X359" s="71">
        <f t="shared" si="75"/>
        <v>0</v>
      </c>
      <c r="Y359" s="75">
        <v>0</v>
      </c>
      <c r="Z359" s="75">
        <v>0</v>
      </c>
      <c r="AA359" s="71">
        <f t="shared" si="76"/>
        <v>0</v>
      </c>
      <c r="AB359" s="75">
        <v>0</v>
      </c>
      <c r="AC359" s="75">
        <v>0</v>
      </c>
      <c r="AD359" s="71">
        <f t="shared" si="77"/>
        <v>0</v>
      </c>
      <c r="AE359" s="72">
        <v>0</v>
      </c>
      <c r="AF359" s="72">
        <v>0</v>
      </c>
      <c r="AG359" s="71">
        <f t="shared" si="78"/>
        <v>0</v>
      </c>
      <c r="AH359" s="72">
        <v>0</v>
      </c>
      <c r="AI359" s="72">
        <v>0</v>
      </c>
      <c r="AJ359" s="71">
        <f t="shared" si="79"/>
        <v>0</v>
      </c>
      <c r="AK359" s="72">
        <v>0</v>
      </c>
      <c r="AL359" s="72">
        <v>0</v>
      </c>
      <c r="AM359" s="71">
        <f t="shared" si="80"/>
        <v>0</v>
      </c>
      <c r="AN359" s="72">
        <v>0</v>
      </c>
      <c r="AO359" s="72">
        <v>0</v>
      </c>
      <c r="AP359" s="71">
        <f t="shared" si="81"/>
        <v>0</v>
      </c>
      <c r="AQ359" s="72">
        <v>0</v>
      </c>
      <c r="AR359" s="72">
        <f t="shared" si="82"/>
        <v>0</v>
      </c>
      <c r="AS359" s="71">
        <f t="shared" si="83"/>
        <v>0</v>
      </c>
    </row>
    <row r="360" spans="1:45" ht="45" x14ac:dyDescent="0.25">
      <c r="A360" s="47" t="s">
        <v>656</v>
      </c>
      <c r="B360" s="74" t="s">
        <v>657</v>
      </c>
      <c r="C360" s="51">
        <v>0</v>
      </c>
      <c r="D360" s="75">
        <v>0</v>
      </c>
      <c r="E360" s="49">
        <v>0</v>
      </c>
      <c r="F360" s="72">
        <v>0</v>
      </c>
      <c r="G360" s="75">
        <v>0</v>
      </c>
      <c r="H360" s="75">
        <v>0</v>
      </c>
      <c r="I360" s="71">
        <f t="shared" si="70"/>
        <v>0</v>
      </c>
      <c r="J360" s="75">
        <v>0</v>
      </c>
      <c r="K360" s="75">
        <v>0</v>
      </c>
      <c r="L360" s="71">
        <f t="shared" si="71"/>
        <v>0</v>
      </c>
      <c r="M360" s="75">
        <v>0</v>
      </c>
      <c r="N360" s="75">
        <v>0</v>
      </c>
      <c r="O360" s="71">
        <f t="shared" si="72"/>
        <v>0</v>
      </c>
      <c r="P360" s="75">
        <v>0</v>
      </c>
      <c r="Q360" s="75">
        <v>0</v>
      </c>
      <c r="R360" s="71">
        <f t="shared" si="73"/>
        <v>0</v>
      </c>
      <c r="S360" s="75">
        <v>0</v>
      </c>
      <c r="T360" s="75">
        <v>0</v>
      </c>
      <c r="U360" s="71">
        <f t="shared" si="74"/>
        <v>0</v>
      </c>
      <c r="V360" s="75">
        <v>0</v>
      </c>
      <c r="W360" s="75">
        <v>0</v>
      </c>
      <c r="X360" s="71">
        <f t="shared" si="75"/>
        <v>0</v>
      </c>
      <c r="Y360" s="75">
        <v>0</v>
      </c>
      <c r="Z360" s="75">
        <v>0</v>
      </c>
      <c r="AA360" s="71">
        <f t="shared" si="76"/>
        <v>0</v>
      </c>
      <c r="AB360" s="75">
        <v>0</v>
      </c>
      <c r="AC360" s="75">
        <v>0</v>
      </c>
      <c r="AD360" s="71">
        <f t="shared" si="77"/>
        <v>0</v>
      </c>
      <c r="AE360" s="72">
        <v>0</v>
      </c>
      <c r="AF360" s="72">
        <v>0</v>
      </c>
      <c r="AG360" s="71">
        <f t="shared" si="78"/>
        <v>0</v>
      </c>
      <c r="AH360" s="72">
        <v>63962510.226959996</v>
      </c>
      <c r="AI360" s="72">
        <v>63962510.226959996</v>
      </c>
      <c r="AJ360" s="71">
        <f t="shared" si="79"/>
        <v>0</v>
      </c>
      <c r="AK360" s="72">
        <v>63894962.926519997</v>
      </c>
      <c r="AL360" s="72">
        <v>-67547.300439998507</v>
      </c>
      <c r="AM360" s="71">
        <f t="shared" si="80"/>
        <v>-0.10560451770938711</v>
      </c>
      <c r="AN360" s="72">
        <v>69661718.465039998</v>
      </c>
      <c r="AO360" s="72">
        <v>5766755.5385200009</v>
      </c>
      <c r="AP360" s="71">
        <f t="shared" si="81"/>
        <v>9.0253680014680366</v>
      </c>
      <c r="AQ360" s="72">
        <v>84240143.002939999</v>
      </c>
      <c r="AR360" s="72">
        <f t="shared" si="82"/>
        <v>14578424.537900001</v>
      </c>
      <c r="AS360" s="71">
        <f t="shared" si="83"/>
        <v>20.927454646724282</v>
      </c>
    </row>
    <row r="361" spans="1:45" ht="30" x14ac:dyDescent="0.25">
      <c r="A361" s="47" t="s">
        <v>658</v>
      </c>
      <c r="B361" s="74" t="s">
        <v>659</v>
      </c>
      <c r="C361" s="51">
        <v>0</v>
      </c>
      <c r="D361" s="75">
        <v>0</v>
      </c>
      <c r="E361" s="49">
        <v>0</v>
      </c>
      <c r="F361" s="72">
        <v>0</v>
      </c>
      <c r="G361" s="75">
        <v>0</v>
      </c>
      <c r="H361" s="75">
        <v>0</v>
      </c>
      <c r="I361" s="71">
        <f t="shared" si="70"/>
        <v>0</v>
      </c>
      <c r="J361" s="75">
        <v>0</v>
      </c>
      <c r="K361" s="75">
        <v>0</v>
      </c>
      <c r="L361" s="71">
        <f t="shared" si="71"/>
        <v>0</v>
      </c>
      <c r="M361" s="75">
        <v>0</v>
      </c>
      <c r="N361" s="75">
        <v>0</v>
      </c>
      <c r="O361" s="71">
        <f t="shared" si="72"/>
        <v>0</v>
      </c>
      <c r="P361" s="75">
        <v>0</v>
      </c>
      <c r="Q361" s="75">
        <v>0</v>
      </c>
      <c r="R361" s="71">
        <f t="shared" si="73"/>
        <v>0</v>
      </c>
      <c r="S361" s="75">
        <v>0</v>
      </c>
      <c r="T361" s="75">
        <v>0</v>
      </c>
      <c r="U361" s="71">
        <f t="shared" si="74"/>
        <v>0</v>
      </c>
      <c r="V361" s="75">
        <v>0</v>
      </c>
      <c r="W361" s="75">
        <v>0</v>
      </c>
      <c r="X361" s="71">
        <f t="shared" si="75"/>
        <v>0</v>
      </c>
      <c r="Y361" s="75">
        <v>0</v>
      </c>
      <c r="Z361" s="75">
        <v>0</v>
      </c>
      <c r="AA361" s="71">
        <f t="shared" si="76"/>
        <v>0</v>
      </c>
      <c r="AB361" s="75">
        <v>0</v>
      </c>
      <c r="AC361" s="75">
        <v>0</v>
      </c>
      <c r="AD361" s="71">
        <f t="shared" si="77"/>
        <v>0</v>
      </c>
      <c r="AE361" s="72">
        <v>0</v>
      </c>
      <c r="AF361" s="72">
        <v>0</v>
      </c>
      <c r="AG361" s="71">
        <f t="shared" si="78"/>
        <v>0</v>
      </c>
      <c r="AH361" s="72">
        <v>-49777627.416339993</v>
      </c>
      <c r="AI361" s="72">
        <v>-49777627.416339993</v>
      </c>
      <c r="AJ361" s="71">
        <f t="shared" si="79"/>
        <v>0</v>
      </c>
      <c r="AK361" s="72">
        <v>26953418.609999999</v>
      </c>
      <c r="AL361" s="72">
        <v>76731046.026339993</v>
      </c>
      <c r="AM361" s="71">
        <f t="shared" si="80"/>
        <v>-154.14765630463191</v>
      </c>
      <c r="AN361" s="72">
        <v>51230575.693000004</v>
      </c>
      <c r="AO361" s="72">
        <v>24277157.083000004</v>
      </c>
      <c r="AP361" s="71">
        <f t="shared" si="81"/>
        <v>90.070790033264743</v>
      </c>
      <c r="AQ361" s="72">
        <v>77365585.912</v>
      </c>
      <c r="AR361" s="72">
        <f t="shared" si="82"/>
        <v>26135010.218999997</v>
      </c>
      <c r="AS361" s="71">
        <f t="shared" si="83"/>
        <v>51.014476931929167</v>
      </c>
    </row>
    <row r="362" spans="1:45" ht="45" x14ac:dyDescent="0.25">
      <c r="A362" s="47" t="s">
        <v>660</v>
      </c>
      <c r="B362" s="74" t="s">
        <v>661</v>
      </c>
      <c r="C362" s="51">
        <v>0</v>
      </c>
      <c r="D362" s="75">
        <v>0</v>
      </c>
      <c r="E362" s="49">
        <v>0</v>
      </c>
      <c r="F362" s="72">
        <v>0</v>
      </c>
      <c r="G362" s="75">
        <v>0</v>
      </c>
      <c r="H362" s="75">
        <v>0</v>
      </c>
      <c r="I362" s="71">
        <f t="shared" si="70"/>
        <v>0</v>
      </c>
      <c r="J362" s="75">
        <v>0</v>
      </c>
      <c r="K362" s="75">
        <v>0</v>
      </c>
      <c r="L362" s="71">
        <f t="shared" si="71"/>
        <v>0</v>
      </c>
      <c r="M362" s="75">
        <v>0</v>
      </c>
      <c r="N362" s="75">
        <v>0</v>
      </c>
      <c r="O362" s="71">
        <f t="shared" si="72"/>
        <v>0</v>
      </c>
      <c r="P362" s="75">
        <v>0</v>
      </c>
      <c r="Q362" s="75">
        <v>0</v>
      </c>
      <c r="R362" s="71">
        <f t="shared" si="73"/>
        <v>0</v>
      </c>
      <c r="S362" s="75">
        <v>0</v>
      </c>
      <c r="T362" s="75">
        <v>0</v>
      </c>
      <c r="U362" s="71">
        <f t="shared" si="74"/>
        <v>0</v>
      </c>
      <c r="V362" s="75">
        <v>0</v>
      </c>
      <c r="W362" s="75">
        <v>0</v>
      </c>
      <c r="X362" s="71">
        <f t="shared" si="75"/>
        <v>0</v>
      </c>
      <c r="Y362" s="75">
        <v>0</v>
      </c>
      <c r="Z362" s="75">
        <v>0</v>
      </c>
      <c r="AA362" s="71">
        <f t="shared" si="76"/>
        <v>0</v>
      </c>
      <c r="AB362" s="75">
        <v>0</v>
      </c>
      <c r="AC362" s="75">
        <v>0</v>
      </c>
      <c r="AD362" s="71">
        <f t="shared" si="77"/>
        <v>0</v>
      </c>
      <c r="AE362" s="72">
        <v>0</v>
      </c>
      <c r="AF362" s="72">
        <v>0</v>
      </c>
      <c r="AG362" s="71">
        <f t="shared" si="78"/>
        <v>0</v>
      </c>
      <c r="AH362" s="72">
        <v>1228004735.075</v>
      </c>
      <c r="AI362" s="72">
        <v>1228004735.075</v>
      </c>
      <c r="AJ362" s="71">
        <f t="shared" si="79"/>
        <v>0</v>
      </c>
      <c r="AK362" s="72">
        <v>297396161.074</v>
      </c>
      <c r="AL362" s="72">
        <v>-930608574.00100005</v>
      </c>
      <c r="AM362" s="71">
        <f t="shared" si="80"/>
        <v>-75.782164955916343</v>
      </c>
      <c r="AN362" s="72">
        <v>231933828.06351</v>
      </c>
      <c r="AO362" s="72">
        <v>-65462333.01049</v>
      </c>
      <c r="AP362" s="71">
        <f t="shared" si="81"/>
        <v>-22.011828523301364</v>
      </c>
      <c r="AQ362" s="72">
        <v>1616083560.6521699</v>
      </c>
      <c r="AR362" s="72">
        <f t="shared" si="82"/>
        <v>1384149732.58866</v>
      </c>
      <c r="AS362" s="71">
        <f t="shared" si="83"/>
        <v>596.78648179326433</v>
      </c>
    </row>
    <row r="363" spans="1:45" ht="105" x14ac:dyDescent="0.25">
      <c r="A363" s="47" t="s">
        <v>688</v>
      </c>
      <c r="B363" s="74" t="s">
        <v>689</v>
      </c>
      <c r="C363" s="73">
        <v>0</v>
      </c>
      <c r="D363" s="73">
        <v>0</v>
      </c>
      <c r="E363" s="73">
        <v>0</v>
      </c>
      <c r="F363" s="73">
        <v>0</v>
      </c>
      <c r="G363" s="73">
        <v>0</v>
      </c>
      <c r="H363" s="73">
        <v>0</v>
      </c>
      <c r="I363" s="71">
        <f t="shared" si="70"/>
        <v>0</v>
      </c>
      <c r="J363" s="73">
        <v>0</v>
      </c>
      <c r="K363" s="73">
        <v>0</v>
      </c>
      <c r="L363" s="71">
        <f t="shared" si="71"/>
        <v>0</v>
      </c>
      <c r="M363" s="73">
        <v>0</v>
      </c>
      <c r="N363" s="73">
        <v>0</v>
      </c>
      <c r="O363" s="71">
        <f t="shared" si="72"/>
        <v>0</v>
      </c>
      <c r="P363" s="73">
        <v>0</v>
      </c>
      <c r="Q363" s="73">
        <v>0</v>
      </c>
      <c r="R363" s="71">
        <f t="shared" si="73"/>
        <v>0</v>
      </c>
      <c r="S363" s="73">
        <v>0</v>
      </c>
      <c r="T363" s="73">
        <v>0</v>
      </c>
      <c r="U363" s="71">
        <f t="shared" si="74"/>
        <v>0</v>
      </c>
      <c r="V363" s="73">
        <v>0</v>
      </c>
      <c r="W363" s="73">
        <v>0</v>
      </c>
      <c r="X363" s="71">
        <f t="shared" si="75"/>
        <v>0</v>
      </c>
      <c r="Y363" s="73">
        <v>0</v>
      </c>
      <c r="Z363" s="73">
        <v>0</v>
      </c>
      <c r="AA363" s="71">
        <f t="shared" si="76"/>
        <v>0</v>
      </c>
      <c r="AB363" s="73">
        <v>0</v>
      </c>
      <c r="AC363" s="73">
        <v>0</v>
      </c>
      <c r="AD363" s="71">
        <f t="shared" si="77"/>
        <v>0</v>
      </c>
      <c r="AE363" s="73">
        <v>0</v>
      </c>
      <c r="AF363" s="73">
        <v>0</v>
      </c>
      <c r="AG363" s="71">
        <f t="shared" si="78"/>
        <v>0</v>
      </c>
      <c r="AH363" s="73">
        <v>0</v>
      </c>
      <c r="AI363" s="73">
        <v>0</v>
      </c>
      <c r="AJ363" s="71">
        <f t="shared" si="79"/>
        <v>0</v>
      </c>
      <c r="AK363" s="73">
        <v>0</v>
      </c>
      <c r="AL363" s="73">
        <v>0</v>
      </c>
      <c r="AM363" s="71">
        <f t="shared" si="80"/>
        <v>0</v>
      </c>
      <c r="AN363" s="72">
        <v>878326.93495000002</v>
      </c>
      <c r="AO363" s="72">
        <v>878326.93495000002</v>
      </c>
      <c r="AP363" s="71">
        <f t="shared" si="81"/>
        <v>0</v>
      </c>
      <c r="AQ363" s="72">
        <v>688211.01045000006</v>
      </c>
      <c r="AR363" s="72">
        <f t="shared" si="82"/>
        <v>-190115.92449999996</v>
      </c>
      <c r="AS363" s="71">
        <f t="shared" si="83"/>
        <v>-21.645234471925033</v>
      </c>
    </row>
    <row r="364" spans="1:45" ht="30" x14ac:dyDescent="0.25">
      <c r="A364" s="59" t="s">
        <v>417</v>
      </c>
      <c r="B364" s="60" t="s">
        <v>181</v>
      </c>
      <c r="C364" s="61">
        <v>-9260567770.2699986</v>
      </c>
      <c r="D364" s="62">
        <v>-17313936857.150002</v>
      </c>
      <c r="E364" s="61">
        <v>-8053369086.880003</v>
      </c>
      <c r="F364" s="70">
        <v>86.964096442708723</v>
      </c>
      <c r="G364" s="62">
        <v>-15937255039.91</v>
      </c>
      <c r="H364" s="62">
        <v>1376681817.2400017</v>
      </c>
      <c r="I364" s="69">
        <f t="shared" si="70"/>
        <v>-7.9512928145598742</v>
      </c>
      <c r="J364" s="62">
        <v>-16112439110.370001</v>
      </c>
      <c r="K364" s="62">
        <v>-175184070.46000099</v>
      </c>
      <c r="L364" s="69">
        <f t="shared" si="71"/>
        <v>1.0992110625155076</v>
      </c>
      <c r="M364" s="62">
        <v>11505887792.200001</v>
      </c>
      <c r="N364" s="62">
        <v>27618326902.57</v>
      </c>
      <c r="O364" s="69">
        <f t="shared" si="72"/>
        <v>-171.40996911383073</v>
      </c>
      <c r="P364" s="62">
        <v>18563673487.540001</v>
      </c>
      <c r="Q364" s="62">
        <v>7057785695.3400002</v>
      </c>
      <c r="R364" s="69">
        <f t="shared" si="73"/>
        <v>61.340644223252113</v>
      </c>
      <c r="S364" s="62">
        <v>-15648507017.870001</v>
      </c>
      <c r="T364" s="62">
        <v>-34212180505.410004</v>
      </c>
      <c r="U364" s="69">
        <f t="shared" si="74"/>
        <v>-184.29639224355748</v>
      </c>
      <c r="V364" s="62">
        <v>-46495468553.360001</v>
      </c>
      <c r="W364" s="62">
        <v>-30846961535.489998</v>
      </c>
      <c r="X364" s="69">
        <f t="shared" si="75"/>
        <v>197.12399080796615</v>
      </c>
      <c r="Y364" s="62">
        <v>-53202999678.120003</v>
      </c>
      <c r="Z364" s="62">
        <v>-6707531124.7600021</v>
      </c>
      <c r="AA364" s="69">
        <f t="shared" si="76"/>
        <v>14.426203958052772</v>
      </c>
      <c r="AB364" s="62">
        <v>-27807469015.91</v>
      </c>
      <c r="AC364" s="62">
        <v>25395530662.210003</v>
      </c>
      <c r="AD364" s="69">
        <f t="shared" si="77"/>
        <v>-47.733268454511673</v>
      </c>
      <c r="AE364" s="70">
        <v>-26870155097.8391</v>
      </c>
      <c r="AF364" s="70">
        <v>937313918.07089996</v>
      </c>
      <c r="AG364" s="69">
        <f t="shared" si="78"/>
        <v>-3.3707271867663229</v>
      </c>
      <c r="AH364" s="70">
        <v>-51134701263.807297</v>
      </c>
      <c r="AI364" s="70">
        <v>-24264546165.968197</v>
      </c>
      <c r="AJ364" s="69">
        <f t="shared" si="79"/>
        <v>90.302962813636881</v>
      </c>
      <c r="AK364" s="70">
        <v>-10916316264.3703</v>
      </c>
      <c r="AL364" s="70">
        <v>40218384999.436996</v>
      </c>
      <c r="AM364" s="69">
        <f t="shared" si="80"/>
        <v>-78.651843083912226</v>
      </c>
      <c r="AN364" s="70">
        <v>-94635813657.423203</v>
      </c>
      <c r="AO364" s="70">
        <v>-83719497393.052902</v>
      </c>
      <c r="AP364" s="69">
        <f t="shared" si="81"/>
        <v>766.92077588759935</v>
      </c>
      <c r="AQ364" s="70">
        <v>-90802831558.405502</v>
      </c>
      <c r="AR364" s="70">
        <f t="shared" si="82"/>
        <v>3832982099.0177002</v>
      </c>
      <c r="AS364" s="69">
        <f t="shared" si="83"/>
        <v>-4.0502447761403513</v>
      </c>
    </row>
    <row r="365" spans="1:45" ht="30" x14ac:dyDescent="0.25">
      <c r="A365" s="59" t="s">
        <v>662</v>
      </c>
      <c r="B365" s="60" t="s">
        <v>663</v>
      </c>
      <c r="C365" s="63">
        <v>0</v>
      </c>
      <c r="D365" s="63">
        <v>0</v>
      </c>
      <c r="E365" s="63">
        <v>0</v>
      </c>
      <c r="F365" s="63">
        <v>0</v>
      </c>
      <c r="G365" s="63">
        <v>0</v>
      </c>
      <c r="H365" s="63">
        <v>0</v>
      </c>
      <c r="I365" s="69">
        <f t="shared" si="70"/>
        <v>0</v>
      </c>
      <c r="J365" s="63">
        <v>0</v>
      </c>
      <c r="K365" s="63">
        <v>0</v>
      </c>
      <c r="L365" s="69">
        <f t="shared" si="71"/>
        <v>0</v>
      </c>
      <c r="M365" s="63">
        <v>0</v>
      </c>
      <c r="N365" s="63">
        <v>0</v>
      </c>
      <c r="O365" s="69">
        <f t="shared" si="72"/>
        <v>0</v>
      </c>
      <c r="P365" s="63">
        <v>0</v>
      </c>
      <c r="Q365" s="63">
        <v>0</v>
      </c>
      <c r="R365" s="69">
        <f t="shared" si="73"/>
        <v>0</v>
      </c>
      <c r="S365" s="63">
        <v>0</v>
      </c>
      <c r="T365" s="63">
        <v>0</v>
      </c>
      <c r="U365" s="69">
        <f t="shared" si="74"/>
        <v>0</v>
      </c>
      <c r="V365" s="63">
        <v>0</v>
      </c>
      <c r="W365" s="63">
        <v>0</v>
      </c>
      <c r="X365" s="69">
        <f t="shared" si="75"/>
        <v>0</v>
      </c>
      <c r="Y365" s="63">
        <v>0</v>
      </c>
      <c r="Z365" s="63">
        <v>0</v>
      </c>
      <c r="AA365" s="69">
        <f t="shared" si="76"/>
        <v>0</v>
      </c>
      <c r="AB365" s="63">
        <v>0</v>
      </c>
      <c r="AC365" s="63">
        <v>0</v>
      </c>
      <c r="AD365" s="69">
        <f t="shared" si="77"/>
        <v>0</v>
      </c>
      <c r="AE365" s="63">
        <v>0</v>
      </c>
      <c r="AF365" s="63">
        <v>0</v>
      </c>
      <c r="AG365" s="69">
        <f t="shared" si="78"/>
        <v>0</v>
      </c>
      <c r="AH365" s="70">
        <v>2598898422.6737599</v>
      </c>
      <c r="AI365" s="70">
        <v>2598898422.6737599</v>
      </c>
      <c r="AJ365" s="69">
        <f t="shared" si="79"/>
        <v>0</v>
      </c>
      <c r="AK365" s="70">
        <v>0</v>
      </c>
      <c r="AL365" s="70">
        <v>-2598898422.6737599</v>
      </c>
      <c r="AM365" s="69">
        <f t="shared" si="80"/>
        <v>-100</v>
      </c>
      <c r="AN365" s="70">
        <v>0</v>
      </c>
      <c r="AO365" s="70">
        <v>0</v>
      </c>
      <c r="AP365" s="69">
        <f t="shared" si="81"/>
        <v>0</v>
      </c>
      <c r="AQ365" s="70">
        <v>0</v>
      </c>
      <c r="AR365" s="70">
        <f t="shared" si="82"/>
        <v>0</v>
      </c>
      <c r="AS365" s="69">
        <f t="shared" si="83"/>
        <v>0</v>
      </c>
    </row>
    <row r="366" spans="1:45" ht="30" x14ac:dyDescent="0.25">
      <c r="A366" s="59" t="s">
        <v>664</v>
      </c>
      <c r="B366" s="60" t="s">
        <v>665</v>
      </c>
      <c r="C366" s="63">
        <v>0</v>
      </c>
      <c r="D366" s="63">
        <v>0</v>
      </c>
      <c r="E366" s="63">
        <v>0</v>
      </c>
      <c r="F366" s="63">
        <v>0</v>
      </c>
      <c r="G366" s="63">
        <v>0</v>
      </c>
      <c r="H366" s="63">
        <v>0</v>
      </c>
      <c r="I366" s="69">
        <f t="shared" si="70"/>
        <v>0</v>
      </c>
      <c r="J366" s="63">
        <v>0</v>
      </c>
      <c r="K366" s="63">
        <v>0</v>
      </c>
      <c r="L366" s="69">
        <f t="shared" si="71"/>
        <v>0</v>
      </c>
      <c r="M366" s="63">
        <v>0</v>
      </c>
      <c r="N366" s="63">
        <v>0</v>
      </c>
      <c r="O366" s="69">
        <f t="shared" si="72"/>
        <v>0</v>
      </c>
      <c r="P366" s="63">
        <v>0</v>
      </c>
      <c r="Q366" s="63">
        <v>0</v>
      </c>
      <c r="R366" s="69">
        <f t="shared" si="73"/>
        <v>0</v>
      </c>
      <c r="S366" s="63">
        <v>0</v>
      </c>
      <c r="T366" s="63">
        <v>0</v>
      </c>
      <c r="U366" s="69">
        <f t="shared" si="74"/>
        <v>0</v>
      </c>
      <c r="V366" s="63">
        <v>0</v>
      </c>
      <c r="W366" s="63">
        <v>0</v>
      </c>
      <c r="X366" s="69">
        <f t="shared" si="75"/>
        <v>0</v>
      </c>
      <c r="Y366" s="63">
        <v>0</v>
      </c>
      <c r="Z366" s="63">
        <v>0</v>
      </c>
      <c r="AA366" s="69">
        <f t="shared" si="76"/>
        <v>0</v>
      </c>
      <c r="AB366" s="63">
        <v>0</v>
      </c>
      <c r="AC366" s="63">
        <v>0</v>
      </c>
      <c r="AD366" s="69">
        <f t="shared" si="77"/>
        <v>0</v>
      </c>
      <c r="AE366" s="63">
        <v>0</v>
      </c>
      <c r="AF366" s="63">
        <v>0</v>
      </c>
      <c r="AG366" s="69">
        <f t="shared" si="78"/>
        <v>0</v>
      </c>
      <c r="AH366" s="70">
        <v>-53733599686.481102</v>
      </c>
      <c r="AI366" s="70">
        <v>-53733599686.481102</v>
      </c>
      <c r="AJ366" s="69">
        <f t="shared" si="79"/>
        <v>0</v>
      </c>
      <c r="AK366" s="70">
        <v>10916316264.3703</v>
      </c>
      <c r="AL366" s="70">
        <v>64649915950.851402</v>
      </c>
      <c r="AM366" s="69">
        <f t="shared" si="80"/>
        <v>-120.31562435433997</v>
      </c>
      <c r="AN366" s="70">
        <v>-94635813657.423203</v>
      </c>
      <c r="AO366" s="70">
        <v>-105552129921.7935</v>
      </c>
      <c r="AP366" s="69">
        <f t="shared" si="81"/>
        <v>-966.92077588759935</v>
      </c>
      <c r="AQ366" s="70">
        <v>-90802831558.405502</v>
      </c>
      <c r="AR366" s="70">
        <f t="shared" si="82"/>
        <v>3832982099.0177002</v>
      </c>
      <c r="AS366" s="69">
        <f t="shared" si="83"/>
        <v>-4.0502447761403513</v>
      </c>
    </row>
    <row r="367" spans="1:45" ht="30" x14ac:dyDescent="0.25">
      <c r="A367" s="59" t="s">
        <v>666</v>
      </c>
      <c r="B367" s="60" t="s">
        <v>667</v>
      </c>
      <c r="C367" s="63">
        <v>0</v>
      </c>
      <c r="D367" s="63">
        <v>0</v>
      </c>
      <c r="E367" s="63">
        <v>0</v>
      </c>
      <c r="F367" s="63">
        <v>0</v>
      </c>
      <c r="G367" s="63">
        <v>0</v>
      </c>
      <c r="H367" s="63">
        <v>0</v>
      </c>
      <c r="I367" s="69">
        <f t="shared" si="70"/>
        <v>0</v>
      </c>
      <c r="J367" s="63">
        <v>0</v>
      </c>
      <c r="K367" s="63">
        <v>0</v>
      </c>
      <c r="L367" s="69">
        <f t="shared" si="71"/>
        <v>0</v>
      </c>
      <c r="M367" s="63">
        <v>0</v>
      </c>
      <c r="N367" s="63">
        <v>0</v>
      </c>
      <c r="O367" s="69">
        <f t="shared" si="72"/>
        <v>0</v>
      </c>
      <c r="P367" s="63">
        <v>0</v>
      </c>
      <c r="Q367" s="63">
        <v>0</v>
      </c>
      <c r="R367" s="69">
        <f t="shared" si="73"/>
        <v>0</v>
      </c>
      <c r="S367" s="63">
        <v>0</v>
      </c>
      <c r="T367" s="63">
        <v>0</v>
      </c>
      <c r="U367" s="69">
        <f t="shared" si="74"/>
        <v>0</v>
      </c>
      <c r="V367" s="63">
        <v>0</v>
      </c>
      <c r="W367" s="63">
        <v>0</v>
      </c>
      <c r="X367" s="69">
        <f t="shared" si="75"/>
        <v>0</v>
      </c>
      <c r="Y367" s="63">
        <v>0</v>
      </c>
      <c r="Z367" s="63">
        <v>0</v>
      </c>
      <c r="AA367" s="69">
        <f t="shared" si="76"/>
        <v>0</v>
      </c>
      <c r="AB367" s="63">
        <v>0</v>
      </c>
      <c r="AC367" s="63">
        <v>0</v>
      </c>
      <c r="AD367" s="69">
        <f t="shared" si="77"/>
        <v>0</v>
      </c>
      <c r="AE367" s="63">
        <v>0</v>
      </c>
      <c r="AF367" s="63">
        <v>0</v>
      </c>
      <c r="AG367" s="69">
        <f t="shared" si="78"/>
        <v>0</v>
      </c>
      <c r="AH367" s="70">
        <v>19272864977.347301</v>
      </c>
      <c r="AI367" s="70">
        <v>19272864977.347301</v>
      </c>
      <c r="AJ367" s="69">
        <f t="shared" si="79"/>
        <v>0</v>
      </c>
      <c r="AK367" s="70">
        <v>21771481786.948799</v>
      </c>
      <c r="AL367" s="70">
        <v>2498616809.6014977</v>
      </c>
      <c r="AM367" s="69">
        <f t="shared" si="80"/>
        <v>12.964428550390878</v>
      </c>
      <c r="AN367" s="70">
        <v>17195412219.213001</v>
      </c>
      <c r="AO367" s="70">
        <v>-4576069567.7357979</v>
      </c>
      <c r="AP367" s="69">
        <f t="shared" si="81"/>
        <v>-21.018640864761824</v>
      </c>
      <c r="AQ367" s="70">
        <v>-7551603183.4855194</v>
      </c>
      <c r="AR367" s="70">
        <f t="shared" si="82"/>
        <v>-24747015402.698521</v>
      </c>
      <c r="AS367" s="69">
        <f t="shared" si="83"/>
        <v>-143.91638355170028</v>
      </c>
    </row>
    <row r="368" spans="1:45" x14ac:dyDescent="0.25">
      <c r="A368" s="59" t="s">
        <v>668</v>
      </c>
      <c r="B368" s="60" t="s">
        <v>669</v>
      </c>
      <c r="C368" s="63">
        <v>0</v>
      </c>
      <c r="D368" s="63">
        <v>0</v>
      </c>
      <c r="E368" s="63">
        <v>0</v>
      </c>
      <c r="F368" s="63">
        <v>0</v>
      </c>
      <c r="G368" s="63">
        <v>0</v>
      </c>
      <c r="H368" s="63">
        <v>0</v>
      </c>
      <c r="I368" s="69">
        <f t="shared" si="70"/>
        <v>0</v>
      </c>
      <c r="J368" s="63">
        <v>0</v>
      </c>
      <c r="K368" s="63">
        <v>0</v>
      </c>
      <c r="L368" s="69">
        <f t="shared" si="71"/>
        <v>0</v>
      </c>
      <c r="M368" s="63">
        <v>0</v>
      </c>
      <c r="N368" s="63">
        <v>0</v>
      </c>
      <c r="O368" s="69">
        <f t="shared" si="72"/>
        <v>0</v>
      </c>
      <c r="P368" s="63">
        <v>0</v>
      </c>
      <c r="Q368" s="63">
        <v>0</v>
      </c>
      <c r="R368" s="69">
        <f t="shared" si="73"/>
        <v>0</v>
      </c>
      <c r="S368" s="63">
        <v>0</v>
      </c>
      <c r="T368" s="63">
        <v>0</v>
      </c>
      <c r="U368" s="69">
        <f t="shared" si="74"/>
        <v>0</v>
      </c>
      <c r="V368" s="63">
        <v>0</v>
      </c>
      <c r="W368" s="63">
        <v>0</v>
      </c>
      <c r="X368" s="69">
        <f t="shared" si="75"/>
        <v>0</v>
      </c>
      <c r="Y368" s="63">
        <v>0</v>
      </c>
      <c r="Z368" s="63">
        <v>0</v>
      </c>
      <c r="AA368" s="69">
        <f t="shared" si="76"/>
        <v>0</v>
      </c>
      <c r="AB368" s="63">
        <v>0</v>
      </c>
      <c r="AC368" s="63">
        <v>0</v>
      </c>
      <c r="AD368" s="69">
        <f t="shared" si="77"/>
        <v>0</v>
      </c>
      <c r="AE368" s="63">
        <v>0</v>
      </c>
      <c r="AF368" s="63">
        <v>0</v>
      </c>
      <c r="AG368" s="69">
        <f t="shared" si="78"/>
        <v>0</v>
      </c>
      <c r="AH368" s="70">
        <v>13507992526.5061</v>
      </c>
      <c r="AI368" s="70">
        <v>13507992526.5061</v>
      </c>
      <c r="AJ368" s="69">
        <f t="shared" si="79"/>
        <v>0</v>
      </c>
      <c r="AK368" s="70">
        <v>12874198613.0534</v>
      </c>
      <c r="AL368" s="70">
        <v>-633793913.45269966</v>
      </c>
      <c r="AM368" s="69">
        <f t="shared" si="80"/>
        <v>-4.6919918870922945</v>
      </c>
      <c r="AN368" s="70">
        <v>13784837040.0909</v>
      </c>
      <c r="AO368" s="70">
        <v>910638427.03750038</v>
      </c>
      <c r="AP368" s="69">
        <f t="shared" si="81"/>
        <v>7.0733600933745606</v>
      </c>
      <c r="AQ368" s="70">
        <v>15444234290.8281</v>
      </c>
      <c r="AR368" s="70">
        <f t="shared" si="82"/>
        <v>1659397250.7371998</v>
      </c>
      <c r="AS368" s="69">
        <f t="shared" si="83"/>
        <v>12.037844523740974</v>
      </c>
    </row>
  </sheetData>
  <mergeCells count="17">
    <mergeCell ref="AE3:AG3"/>
    <mergeCell ref="AH3:AJ3"/>
    <mergeCell ref="AK3:AM3"/>
    <mergeCell ref="AQ3:AS3"/>
    <mergeCell ref="A1:AS1"/>
    <mergeCell ref="A3:A4"/>
    <mergeCell ref="B3:B4"/>
    <mergeCell ref="D3:F3"/>
    <mergeCell ref="G3:I3"/>
    <mergeCell ref="J3:L3"/>
    <mergeCell ref="M3:O3"/>
    <mergeCell ref="P3:R3"/>
    <mergeCell ref="S3:U3"/>
    <mergeCell ref="V3:X3"/>
    <mergeCell ref="AN3:AP3"/>
    <mergeCell ref="Y3:AA3"/>
    <mergeCell ref="AB3:AD3"/>
  </mergeCells>
  <printOptions horizontalCentered="1"/>
  <pageMargins left="0.39370078740157483" right="0.39370078740157483" top="0.39370078740157483" bottom="0.39370078740157483" header="0" footer="0"/>
  <pageSetup scale="21" fitToHeight="9" orientation="landscape" r:id="rId1"/>
  <headerFooter alignWithMargins="0">
    <oddHeader>&amp;R09/05/2014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358"/>
  <sheetViews>
    <sheetView zoomScale="98" zoomScaleNormal="98" zoomScaleSheetLayoutView="100" workbookViewId="0">
      <pane xSplit="2" ySplit="4" topLeftCell="AH5" activePane="bottomRight" state="frozen"/>
      <selection pane="topRight" activeCell="C1" sqref="C1"/>
      <selection pane="bottomLeft" activeCell="A5" sqref="A5"/>
      <selection pane="bottomRight" sqref="A1:AM358"/>
    </sheetView>
  </sheetViews>
  <sheetFormatPr baseColWidth="10" defaultColWidth="17.7109375" defaultRowHeight="15" x14ac:dyDescent="0.25"/>
  <cols>
    <col min="1" max="1" width="14.7109375" style="26" customWidth="1"/>
    <col min="2" max="2" width="42.7109375" style="12" customWidth="1"/>
    <col min="3" max="4" width="19.140625" style="13" customWidth="1"/>
    <col min="5" max="5" width="18.140625" style="13" customWidth="1"/>
    <col min="6" max="6" width="10.42578125" style="13" customWidth="1"/>
    <col min="7" max="7" width="19.140625" style="13" customWidth="1"/>
    <col min="8" max="8" width="18.7109375" style="13" customWidth="1"/>
    <col min="9" max="9" width="11.42578125" style="13" customWidth="1"/>
    <col min="10" max="10" width="19.140625" style="13" customWidth="1"/>
    <col min="11" max="11" width="18" style="13" customWidth="1"/>
    <col min="12" max="12" width="11.140625" style="13" customWidth="1"/>
    <col min="13" max="13" width="19.140625" style="13" customWidth="1"/>
    <col min="14" max="14" width="18" style="13" customWidth="1"/>
    <col min="15" max="15" width="8.85546875" style="13" customWidth="1"/>
    <col min="16" max="16" width="19.140625" style="13" customWidth="1"/>
    <col min="17" max="17" width="18" style="13" customWidth="1"/>
    <col min="18" max="18" width="13.42578125" style="13" customWidth="1"/>
    <col min="19" max="19" width="19.140625" style="13" customWidth="1"/>
    <col min="20" max="20" width="18.7109375" style="13" customWidth="1"/>
    <col min="21" max="21" width="8.140625" style="13" customWidth="1"/>
    <col min="22" max="22" width="19.140625" style="13" customWidth="1"/>
    <col min="23" max="23" width="18.7109375" style="13" customWidth="1"/>
    <col min="24" max="24" width="9.5703125" style="13" customWidth="1"/>
    <col min="25" max="25" width="19.140625" style="13" customWidth="1"/>
    <col min="26" max="26" width="18.140625" style="13" customWidth="1"/>
    <col min="27" max="27" width="8" style="13" customWidth="1"/>
    <col min="28" max="28" width="20.28515625" style="13" customWidth="1"/>
    <col min="29" max="29" width="18.7109375" style="13" customWidth="1"/>
    <col min="30" max="30" width="8.140625" style="13" customWidth="1"/>
    <col min="31" max="31" width="19.140625" style="13" bestFit="1" customWidth="1"/>
    <col min="32" max="32" width="18.28515625" style="13" bestFit="1" customWidth="1"/>
    <col min="33" max="33" width="9.140625" style="13" bestFit="1" customWidth="1"/>
    <col min="34" max="35" width="21.42578125" style="7" bestFit="1" customWidth="1"/>
    <col min="36" max="16384" width="17.7109375" style="7"/>
  </cols>
  <sheetData>
    <row r="1" spans="1:39" s="3" customFormat="1" ht="171" customHeight="1" x14ac:dyDescent="0.25">
      <c r="A1" s="90" t="s">
        <v>670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</row>
    <row r="2" spans="1:39" s="3" customFormat="1" ht="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9" s="5" customFormat="1" ht="15.75" x14ac:dyDescent="0.25">
      <c r="A3" s="34" t="s">
        <v>418</v>
      </c>
      <c r="B3" s="34" t="s">
        <v>215</v>
      </c>
      <c r="C3" s="27">
        <v>2007</v>
      </c>
      <c r="D3" s="29">
        <v>2008</v>
      </c>
      <c r="E3" s="30"/>
      <c r="F3" s="31"/>
      <c r="G3" s="29">
        <v>2009</v>
      </c>
      <c r="H3" s="30"/>
      <c r="I3" s="31"/>
      <c r="J3" s="29">
        <v>2010</v>
      </c>
      <c r="K3" s="30"/>
      <c r="L3" s="31"/>
      <c r="M3" s="29">
        <v>2011</v>
      </c>
      <c r="N3" s="30"/>
      <c r="O3" s="31"/>
      <c r="P3" s="29">
        <v>2012</v>
      </c>
      <c r="Q3" s="30"/>
      <c r="R3" s="31"/>
      <c r="S3" s="29">
        <v>2013</v>
      </c>
      <c r="T3" s="30"/>
      <c r="U3" s="31"/>
      <c r="V3" s="29">
        <v>2014</v>
      </c>
      <c r="W3" s="30"/>
      <c r="X3" s="31"/>
      <c r="Y3" s="29">
        <v>2015</v>
      </c>
      <c r="Z3" s="30"/>
      <c r="AA3" s="31"/>
      <c r="AB3" s="32">
        <v>2016</v>
      </c>
      <c r="AC3" s="33"/>
      <c r="AD3" s="33"/>
      <c r="AE3" s="28">
        <v>2017</v>
      </c>
      <c r="AF3" s="28"/>
      <c r="AG3" s="28"/>
      <c r="AH3" s="28">
        <v>2018</v>
      </c>
      <c r="AI3" s="28"/>
      <c r="AJ3" s="28"/>
      <c r="AK3" s="28">
        <v>2019</v>
      </c>
      <c r="AL3" s="28"/>
      <c r="AM3" s="28"/>
    </row>
    <row r="4" spans="1:39" s="5" customFormat="1" ht="15.75" x14ac:dyDescent="0.25">
      <c r="A4" s="35"/>
      <c r="B4" s="35"/>
      <c r="C4" s="20" t="s">
        <v>218</v>
      </c>
      <c r="D4" s="21" t="s">
        <v>218</v>
      </c>
      <c r="E4" s="21" t="s">
        <v>216</v>
      </c>
      <c r="F4" s="21" t="s">
        <v>217</v>
      </c>
      <c r="G4" s="21" t="s">
        <v>218</v>
      </c>
      <c r="H4" s="21" t="s">
        <v>216</v>
      </c>
      <c r="I4" s="21" t="s">
        <v>217</v>
      </c>
      <c r="J4" s="21" t="s">
        <v>218</v>
      </c>
      <c r="K4" s="21" t="s">
        <v>216</v>
      </c>
      <c r="L4" s="21" t="s">
        <v>217</v>
      </c>
      <c r="M4" s="21" t="s">
        <v>218</v>
      </c>
      <c r="N4" s="21" t="s">
        <v>216</v>
      </c>
      <c r="O4" s="21" t="s">
        <v>217</v>
      </c>
      <c r="P4" s="21" t="s">
        <v>218</v>
      </c>
      <c r="Q4" s="21" t="s">
        <v>216</v>
      </c>
      <c r="R4" s="21" t="s">
        <v>217</v>
      </c>
      <c r="S4" s="21" t="s">
        <v>218</v>
      </c>
      <c r="T4" s="21" t="s">
        <v>216</v>
      </c>
      <c r="U4" s="21" t="s">
        <v>217</v>
      </c>
      <c r="V4" s="21" t="s">
        <v>218</v>
      </c>
      <c r="W4" s="21" t="s">
        <v>216</v>
      </c>
      <c r="X4" s="21" t="s">
        <v>217</v>
      </c>
      <c r="Y4" s="21" t="s">
        <v>218</v>
      </c>
      <c r="Z4" s="21" t="s">
        <v>216</v>
      </c>
      <c r="AA4" s="21" t="s">
        <v>217</v>
      </c>
      <c r="AB4" s="21" t="s">
        <v>218</v>
      </c>
      <c r="AC4" s="21" t="s">
        <v>216</v>
      </c>
      <c r="AD4" s="21" t="s">
        <v>217</v>
      </c>
      <c r="AE4" s="21" t="s">
        <v>218</v>
      </c>
      <c r="AF4" s="21" t="s">
        <v>216</v>
      </c>
      <c r="AG4" s="21" t="s">
        <v>217</v>
      </c>
      <c r="AH4" s="21" t="s">
        <v>218</v>
      </c>
      <c r="AI4" s="21" t="s">
        <v>216</v>
      </c>
      <c r="AJ4" s="21" t="s">
        <v>217</v>
      </c>
      <c r="AK4" s="21" t="s">
        <v>218</v>
      </c>
      <c r="AL4" s="21" t="s">
        <v>216</v>
      </c>
      <c r="AM4" s="21" t="s">
        <v>217</v>
      </c>
    </row>
    <row r="5" spans="1:39" s="14" customFormat="1" x14ac:dyDescent="0.2">
      <c r="A5" s="22">
        <v>1</v>
      </c>
      <c r="B5" s="17" t="s">
        <v>206</v>
      </c>
      <c r="C5" s="18">
        <v>238678133474.35999</v>
      </c>
      <c r="D5" s="18">
        <v>243127181104.81</v>
      </c>
      <c r="E5" s="18">
        <f>D5-C5</f>
        <v>4449047630.4500122</v>
      </c>
      <c r="F5" s="18">
        <f>IFERROR(E5/C5*100,0)</f>
        <v>1.8640365439794055</v>
      </c>
      <c r="G5" s="18">
        <v>281271493688.01001</v>
      </c>
      <c r="H5" s="18">
        <f>G5-D5</f>
        <v>38144312583.200012</v>
      </c>
      <c r="I5" s="18">
        <f>IFERROR(H5/D5*100,0)</f>
        <v>15.689036663801211</v>
      </c>
      <c r="J5" s="18">
        <v>325993403897.20001</v>
      </c>
      <c r="K5" s="18">
        <f>J5-G5</f>
        <v>44721910209.190002</v>
      </c>
      <c r="L5" s="18">
        <f>IFERROR(K5/G5*100,0)</f>
        <v>15.899908527095933</v>
      </c>
      <c r="M5" s="18">
        <v>374854859041.03998</v>
      </c>
      <c r="N5" s="18">
        <f>M5-J5</f>
        <v>48861455143.839966</v>
      </c>
      <c r="O5" s="18">
        <f>IFERROR(N5/J5*100,0)</f>
        <v>14.988479693057876</v>
      </c>
      <c r="P5" s="18">
        <v>472528711045.59003</v>
      </c>
      <c r="Q5" s="18">
        <f>P5-M5</f>
        <v>97673852004.550049</v>
      </c>
      <c r="R5" s="18">
        <f>IFERROR(Q5/M5*100,0)</f>
        <v>26.056445487840534</v>
      </c>
      <c r="S5" s="18">
        <v>530213962161.73999</v>
      </c>
      <c r="T5" s="18">
        <f>S5-P5</f>
        <v>57685251116.149963</v>
      </c>
      <c r="U5" s="18">
        <f>IFERROR(T5/P5*100,0)</f>
        <v>12.207776959945283</v>
      </c>
      <c r="V5" s="18">
        <v>559837252719.98999</v>
      </c>
      <c r="W5" s="18">
        <f>V5-S5</f>
        <v>29623290558.25</v>
      </c>
      <c r="X5" s="18">
        <f>IFERROR(W5/S5*100,0)</f>
        <v>5.5870446031772953</v>
      </c>
      <c r="Y5" s="18">
        <v>581539140716.12</v>
      </c>
      <c r="Z5" s="18">
        <f>Y5-V5</f>
        <v>21701887996.130005</v>
      </c>
      <c r="AA5" s="18">
        <f>IFERROR(Z5/V5*100,0)</f>
        <v>3.8764637206064045</v>
      </c>
      <c r="AB5" s="18">
        <v>623119219858.96997</v>
      </c>
      <c r="AC5" s="18">
        <f t="shared" ref="AC5:AC109" si="0">AB5-Y5</f>
        <v>41580079142.849976</v>
      </c>
      <c r="AD5" s="18">
        <f t="shared" ref="AD5:AD109" si="1">IFERROR(AC5/Y5*100,0)</f>
        <v>7.1500052587427492</v>
      </c>
      <c r="AE5" s="18">
        <v>657164859335.63098</v>
      </c>
      <c r="AF5" s="18">
        <f>(AE5-AB5)</f>
        <v>34045639476.661011</v>
      </c>
      <c r="AG5" s="18">
        <f>IFERROR(AF5/AB5*100,0)</f>
        <v>5.4637440784392002</v>
      </c>
      <c r="AH5" s="18">
        <v>623017809146.78125</v>
      </c>
      <c r="AI5" s="18">
        <f>AH5-AE5</f>
        <v>-34147050188.849731</v>
      </c>
      <c r="AJ5" s="18">
        <f>IFERROR(AI5/AE5*100,0)</f>
        <v>-5.1961162718546934</v>
      </c>
      <c r="AK5" s="18">
        <v>636939442933.74194</v>
      </c>
      <c r="AL5" s="18">
        <f>AK5-AH5</f>
        <v>13921633786.960693</v>
      </c>
      <c r="AM5" s="18">
        <f>IFERROR(AL5/AH5*100,0)</f>
        <v>2.2345482877971463</v>
      </c>
    </row>
    <row r="6" spans="1:39" s="15" customFormat="1" x14ac:dyDescent="0.2">
      <c r="A6" s="23" t="s">
        <v>219</v>
      </c>
      <c r="B6" s="8" t="s">
        <v>169</v>
      </c>
      <c r="C6" s="1">
        <v>22336860158</v>
      </c>
      <c r="D6" s="1">
        <v>18678943766</v>
      </c>
      <c r="E6" s="6">
        <f t="shared" ref="E6:E110" si="2">D6-C6</f>
        <v>-3657916392</v>
      </c>
      <c r="F6" s="19">
        <f t="shared" ref="F6:F110" si="3">IFERROR(E6/C6*100,0)</f>
        <v>-16.376144033340818</v>
      </c>
      <c r="G6" s="1">
        <v>21761660151</v>
      </c>
      <c r="H6" s="1">
        <f t="shared" ref="H6:H110" si="4">G6-D6</f>
        <v>3082716385</v>
      </c>
      <c r="I6" s="19">
        <f t="shared" ref="I6:I110" si="5">IFERROR(H6/D6*100,0)</f>
        <v>16.50369755173875</v>
      </c>
      <c r="J6" s="1">
        <v>22328130095</v>
      </c>
      <c r="K6" s="1">
        <f t="shared" ref="K6:K110" si="6">J6-G6</f>
        <v>566469944</v>
      </c>
      <c r="L6" s="19">
        <f t="shared" ref="L6:L110" si="7">IFERROR(K6/G6*100,0)</f>
        <v>2.6030640128987095</v>
      </c>
      <c r="M6" s="1">
        <v>23996840075</v>
      </c>
      <c r="N6" s="1">
        <f t="shared" ref="N6:N110" si="8">M6-J6</f>
        <v>1668709980</v>
      </c>
      <c r="O6" s="19">
        <f t="shared" ref="O6:O110" si="9">IFERROR(N6/J6*100,0)</f>
        <v>7.4735769314317944</v>
      </c>
      <c r="P6" s="1">
        <v>31187482548</v>
      </c>
      <c r="Q6" s="1">
        <f t="shared" ref="Q6:Q110" si="10">P6-M6</f>
        <v>7190642473</v>
      </c>
      <c r="R6" s="19">
        <f t="shared" ref="R6:R110" si="11">IFERROR(Q6/M6*100,0)</f>
        <v>29.964955596346364</v>
      </c>
      <c r="S6" s="1">
        <v>43127591288</v>
      </c>
      <c r="T6" s="1">
        <f t="shared" ref="T6:T110" si="12">S6-P6</f>
        <v>11940108740</v>
      </c>
      <c r="U6" s="19">
        <f t="shared" ref="U6:U110" si="13">IFERROR(T6/P6*100,0)</f>
        <v>38.284939227214728</v>
      </c>
      <c r="V6" s="1">
        <v>44004357392</v>
      </c>
      <c r="W6" s="1">
        <f t="shared" ref="W6:W110" si="14">V6-S6</f>
        <v>876766104</v>
      </c>
      <c r="X6" s="19">
        <f t="shared" ref="X6:X110" si="15">IFERROR(W6/S6*100,0)</f>
        <v>2.0329586647793034</v>
      </c>
      <c r="Y6" s="1">
        <v>38357279940</v>
      </c>
      <c r="Z6" s="1">
        <f t="shared" ref="Z6:Z110" si="16">Y6-V6</f>
        <v>-5647077452</v>
      </c>
      <c r="AA6" s="19">
        <f t="shared" ref="AA6:AA110" si="17">IFERROR(Z6/V6*100,0)</f>
        <v>-12.832996063763993</v>
      </c>
      <c r="AB6" s="1">
        <v>48224903625</v>
      </c>
      <c r="AC6" s="1">
        <f t="shared" si="0"/>
        <v>9867623685</v>
      </c>
      <c r="AD6" s="19">
        <f t="shared" si="1"/>
        <v>25.725556401380217</v>
      </c>
      <c r="AE6" s="19">
        <v>46589498388.2994</v>
      </c>
      <c r="AF6" s="19">
        <f t="shared" ref="AF6:AF110" si="18">(AE6-AB6)</f>
        <v>-1635405236.7005997</v>
      </c>
      <c r="AG6" s="19">
        <f t="shared" ref="AG6:AG110" si="19">IFERROR(AF6/AB6*100,0)</f>
        <v>-3.3912047796251032</v>
      </c>
      <c r="AH6" s="19">
        <v>48515189741.006294</v>
      </c>
      <c r="AI6" s="19">
        <f t="shared" ref="AI6:AI69" si="20">AH6-AE6</f>
        <v>1925691352.7068939</v>
      </c>
      <c r="AJ6" s="19">
        <f t="shared" ref="AJ6:AJ69" si="21">IFERROR(AI6/AE6*100,0)</f>
        <v>4.1333163466523102</v>
      </c>
      <c r="AK6" s="19">
        <v>47174964378.112602</v>
      </c>
      <c r="AL6" s="19">
        <f t="shared" ref="AL6:AL69" si="22">AK6-AH6</f>
        <v>-1340225362.893692</v>
      </c>
      <c r="AM6" s="19">
        <f t="shared" ref="AM6:AM69" si="23">IFERROR(AL6/AH6*100,0)</f>
        <v>-2.7624860792019099</v>
      </c>
    </row>
    <row r="7" spans="1:39" s="15" customFormat="1" x14ac:dyDescent="0.2">
      <c r="A7" s="23" t="s">
        <v>220</v>
      </c>
      <c r="B7" s="8" t="s">
        <v>168</v>
      </c>
      <c r="C7" s="1">
        <v>289047511</v>
      </c>
      <c r="D7" s="1">
        <v>398023414</v>
      </c>
      <c r="E7" s="6">
        <f t="shared" si="2"/>
        <v>108975903</v>
      </c>
      <c r="F7" s="19">
        <f t="shared" si="3"/>
        <v>37.701726827877792</v>
      </c>
      <c r="G7" s="1">
        <v>337919753</v>
      </c>
      <c r="H7" s="1">
        <f t="shared" si="4"/>
        <v>-60103661</v>
      </c>
      <c r="I7" s="19">
        <f t="shared" si="5"/>
        <v>-15.100534010293174</v>
      </c>
      <c r="J7" s="1">
        <v>384614288</v>
      </c>
      <c r="K7" s="1">
        <f t="shared" si="6"/>
        <v>46694535</v>
      </c>
      <c r="L7" s="19">
        <f t="shared" si="7"/>
        <v>13.818231868795191</v>
      </c>
      <c r="M7" s="1">
        <v>340024312</v>
      </c>
      <c r="N7" s="1">
        <f t="shared" si="8"/>
        <v>-44589976</v>
      </c>
      <c r="O7" s="19">
        <f t="shared" si="9"/>
        <v>-11.593426815178535</v>
      </c>
      <c r="P7" s="1">
        <v>385436558</v>
      </c>
      <c r="Q7" s="1">
        <f t="shared" si="10"/>
        <v>45412246</v>
      </c>
      <c r="R7" s="19">
        <f t="shared" si="11"/>
        <v>13.355587938076615</v>
      </c>
      <c r="S7" s="1">
        <v>465751151</v>
      </c>
      <c r="T7" s="1">
        <f t="shared" si="12"/>
        <v>80314593</v>
      </c>
      <c r="U7" s="19">
        <f t="shared" si="13"/>
        <v>20.837305474277301</v>
      </c>
      <c r="V7" s="1">
        <v>444026612</v>
      </c>
      <c r="W7" s="1">
        <f t="shared" si="14"/>
        <v>-21724539</v>
      </c>
      <c r="X7" s="19">
        <f t="shared" si="15"/>
        <v>-4.664409084841961</v>
      </c>
      <c r="Y7" s="1">
        <v>508060189</v>
      </c>
      <c r="Z7" s="1">
        <f t="shared" si="16"/>
        <v>64033577</v>
      </c>
      <c r="AA7" s="19">
        <f t="shared" si="17"/>
        <v>14.421112444494655</v>
      </c>
      <c r="AB7" s="1">
        <v>605698716</v>
      </c>
      <c r="AC7" s="1">
        <f t="shared" si="0"/>
        <v>97638527</v>
      </c>
      <c r="AD7" s="19">
        <f t="shared" si="1"/>
        <v>19.217905498988035</v>
      </c>
      <c r="AE7" s="19">
        <v>667791583.46610999</v>
      </c>
      <c r="AF7" s="19">
        <f t="shared" si="18"/>
        <v>62092867.466109991</v>
      </c>
      <c r="AG7" s="19">
        <f t="shared" si="19"/>
        <v>10.251444460072126</v>
      </c>
      <c r="AH7" s="19">
        <v>687833293.38102007</v>
      </c>
      <c r="AI7" s="19">
        <f t="shared" si="20"/>
        <v>20041709.914910078</v>
      </c>
      <c r="AJ7" s="19">
        <f t="shared" si="21"/>
        <v>3.0011923496977082</v>
      </c>
      <c r="AK7" s="19">
        <v>784621852.97898996</v>
      </c>
      <c r="AL7" s="19">
        <f t="shared" si="22"/>
        <v>96788559.59796989</v>
      </c>
      <c r="AM7" s="19">
        <f t="shared" si="23"/>
        <v>14.071514206910393</v>
      </c>
    </row>
    <row r="8" spans="1:39" s="15" customFormat="1" x14ac:dyDescent="0.2">
      <c r="A8" s="23" t="s">
        <v>419</v>
      </c>
      <c r="B8" s="8" t="s">
        <v>182</v>
      </c>
      <c r="C8" s="1">
        <v>381555906</v>
      </c>
      <c r="D8" s="1">
        <v>257559937</v>
      </c>
      <c r="E8" s="6">
        <f t="shared" si="2"/>
        <v>-123995969</v>
      </c>
      <c r="F8" s="19">
        <f t="shared" si="3"/>
        <v>-32.497457659586068</v>
      </c>
      <c r="G8" s="1">
        <v>729541783</v>
      </c>
      <c r="H8" s="1">
        <f t="shared" si="4"/>
        <v>471981846</v>
      </c>
      <c r="I8" s="19">
        <f t="shared" si="5"/>
        <v>183.25126628680607</v>
      </c>
      <c r="J8" s="1">
        <v>483100578</v>
      </c>
      <c r="K8" s="1">
        <f t="shared" si="6"/>
        <v>-246441205</v>
      </c>
      <c r="L8" s="19">
        <f t="shared" si="7"/>
        <v>-33.78027287026547</v>
      </c>
      <c r="M8" s="1">
        <v>0</v>
      </c>
      <c r="N8" s="1">
        <f t="shared" si="8"/>
        <v>-483100578</v>
      </c>
      <c r="O8" s="19">
        <f t="shared" si="9"/>
        <v>-100</v>
      </c>
      <c r="P8" s="1">
        <v>0</v>
      </c>
      <c r="Q8" s="1">
        <f t="shared" si="10"/>
        <v>0</v>
      </c>
      <c r="R8" s="19">
        <f t="shared" si="11"/>
        <v>0</v>
      </c>
      <c r="S8" s="1">
        <v>0</v>
      </c>
      <c r="T8" s="1">
        <f t="shared" si="12"/>
        <v>0</v>
      </c>
      <c r="U8" s="19">
        <f t="shared" si="13"/>
        <v>0</v>
      </c>
      <c r="V8" s="1">
        <v>0</v>
      </c>
      <c r="W8" s="1">
        <f t="shared" si="14"/>
        <v>0</v>
      </c>
      <c r="X8" s="19">
        <f t="shared" si="15"/>
        <v>0</v>
      </c>
      <c r="Y8" s="1">
        <v>0</v>
      </c>
      <c r="Z8" s="1">
        <f t="shared" si="16"/>
        <v>0</v>
      </c>
      <c r="AA8" s="19">
        <f t="shared" si="17"/>
        <v>0</v>
      </c>
      <c r="AB8" s="1">
        <v>0</v>
      </c>
      <c r="AC8" s="1">
        <f t="shared" si="0"/>
        <v>0</v>
      </c>
      <c r="AD8" s="19">
        <f t="shared" si="1"/>
        <v>0</v>
      </c>
      <c r="AE8" s="19">
        <v>0</v>
      </c>
      <c r="AF8" s="19">
        <f t="shared" si="18"/>
        <v>0</v>
      </c>
      <c r="AG8" s="19">
        <f t="shared" si="19"/>
        <v>0</v>
      </c>
      <c r="AH8" s="19">
        <v>1263222717.7170901</v>
      </c>
      <c r="AI8" s="19">
        <f t="shared" si="20"/>
        <v>1263222717.7170901</v>
      </c>
      <c r="AJ8" s="19">
        <f t="shared" si="21"/>
        <v>0</v>
      </c>
      <c r="AK8" s="19">
        <v>412144387.97453004</v>
      </c>
      <c r="AL8" s="19">
        <f t="shared" si="22"/>
        <v>-851078329.74256015</v>
      </c>
      <c r="AM8" s="19">
        <f t="shared" si="23"/>
        <v>-67.373576947748219</v>
      </c>
    </row>
    <row r="9" spans="1:39" s="15" customFormat="1" ht="30" x14ac:dyDescent="0.2">
      <c r="A9" s="23" t="s">
        <v>221</v>
      </c>
      <c r="B9" s="8" t="s">
        <v>167</v>
      </c>
      <c r="C9" s="1">
        <v>12976234722</v>
      </c>
      <c r="D9" s="1">
        <v>11088486430</v>
      </c>
      <c r="E9" s="6">
        <f t="shared" si="2"/>
        <v>-1887748292</v>
      </c>
      <c r="F9" s="19">
        <f t="shared" si="3"/>
        <v>-14.54773539815443</v>
      </c>
      <c r="G9" s="1">
        <v>12401457520</v>
      </c>
      <c r="H9" s="1">
        <f t="shared" si="4"/>
        <v>1312971090</v>
      </c>
      <c r="I9" s="19">
        <f t="shared" si="5"/>
        <v>11.840850401798257</v>
      </c>
      <c r="J9" s="1">
        <v>11969653713</v>
      </c>
      <c r="K9" s="1">
        <f t="shared" si="6"/>
        <v>-431803807</v>
      </c>
      <c r="L9" s="19">
        <f t="shared" si="7"/>
        <v>-3.4818794992735658</v>
      </c>
      <c r="M9" s="1">
        <v>19221485582</v>
      </c>
      <c r="N9" s="1">
        <f t="shared" si="8"/>
        <v>7251831869</v>
      </c>
      <c r="O9" s="19">
        <f t="shared" si="9"/>
        <v>60.585143420848773</v>
      </c>
      <c r="P9" s="1">
        <v>24997785694</v>
      </c>
      <c r="Q9" s="1">
        <f t="shared" si="10"/>
        <v>5776300112</v>
      </c>
      <c r="R9" s="19">
        <f t="shared" si="11"/>
        <v>30.051267824008505</v>
      </c>
      <c r="S9" s="1">
        <v>35426069207</v>
      </c>
      <c r="T9" s="1">
        <f t="shared" si="12"/>
        <v>10428283513</v>
      </c>
      <c r="U9" s="19">
        <f t="shared" si="13"/>
        <v>41.716829004990672</v>
      </c>
      <c r="V9" s="1">
        <v>39283590224</v>
      </c>
      <c r="W9" s="1">
        <f t="shared" si="14"/>
        <v>3857521017</v>
      </c>
      <c r="X9" s="19">
        <f t="shared" si="15"/>
        <v>10.888933215988226</v>
      </c>
      <c r="Y9" s="1">
        <v>31255307455</v>
      </c>
      <c r="Z9" s="1">
        <f t="shared" si="16"/>
        <v>-8028282769</v>
      </c>
      <c r="AA9" s="19">
        <f t="shared" si="17"/>
        <v>-20.436733819953108</v>
      </c>
      <c r="AB9" s="1">
        <v>39742648333</v>
      </c>
      <c r="AC9" s="1">
        <f t="shared" si="0"/>
        <v>8487340878</v>
      </c>
      <c r="AD9" s="19">
        <f t="shared" si="1"/>
        <v>27.15487886407675</v>
      </c>
      <c r="AE9" s="19">
        <v>40618528660.750504</v>
      </c>
      <c r="AF9" s="19">
        <f t="shared" si="18"/>
        <v>875880327.75050354</v>
      </c>
      <c r="AG9" s="19">
        <f t="shared" si="19"/>
        <v>2.2038801249770339</v>
      </c>
      <c r="AH9" s="19">
        <v>30936236259.285603</v>
      </c>
      <c r="AI9" s="19">
        <f t="shared" si="20"/>
        <v>-9682292401.464901</v>
      </c>
      <c r="AJ9" s="19">
        <f t="shared" si="21"/>
        <v>-23.837132266242953</v>
      </c>
      <c r="AK9" s="19">
        <v>33418487940.873398</v>
      </c>
      <c r="AL9" s="19">
        <f t="shared" si="22"/>
        <v>2482251681.5877953</v>
      </c>
      <c r="AM9" s="19">
        <f t="shared" si="23"/>
        <v>8.0237675352079716</v>
      </c>
    </row>
    <row r="10" spans="1:39" s="15" customFormat="1" x14ac:dyDescent="0.2">
      <c r="A10" s="23" t="s">
        <v>222</v>
      </c>
      <c r="B10" s="8" t="s">
        <v>166</v>
      </c>
      <c r="C10" s="1">
        <v>7177926821</v>
      </c>
      <c r="D10" s="1">
        <v>5645668063</v>
      </c>
      <c r="E10" s="6">
        <f t="shared" si="2"/>
        <v>-1532258758</v>
      </c>
      <c r="F10" s="19">
        <f t="shared" si="3"/>
        <v>-21.346814981690379</v>
      </c>
      <c r="G10" s="1">
        <v>6527558420</v>
      </c>
      <c r="H10" s="1">
        <f t="shared" si="4"/>
        <v>881890357</v>
      </c>
      <c r="I10" s="19">
        <f t="shared" si="5"/>
        <v>15.620655468210087</v>
      </c>
      <c r="J10" s="1">
        <v>8737680827</v>
      </c>
      <c r="K10" s="1">
        <f t="shared" si="6"/>
        <v>2210122407</v>
      </c>
      <c r="L10" s="19">
        <f t="shared" si="7"/>
        <v>33.858332086746763</v>
      </c>
      <c r="M10" s="1">
        <v>3974915046</v>
      </c>
      <c r="N10" s="1">
        <f t="shared" si="8"/>
        <v>-4762765781</v>
      </c>
      <c r="O10" s="19">
        <f t="shared" si="9"/>
        <v>-54.50835153285464</v>
      </c>
      <c r="P10" s="1">
        <v>5450605983</v>
      </c>
      <c r="Q10" s="1">
        <f t="shared" si="10"/>
        <v>1475690937</v>
      </c>
      <c r="R10" s="19">
        <f t="shared" si="11"/>
        <v>37.125093742192142</v>
      </c>
      <c r="S10" s="1">
        <v>6719999053</v>
      </c>
      <c r="T10" s="1">
        <f t="shared" si="12"/>
        <v>1269393070</v>
      </c>
      <c r="U10" s="19">
        <f t="shared" si="13"/>
        <v>23.289026467132913</v>
      </c>
      <c r="V10" s="1">
        <v>2549770258</v>
      </c>
      <c r="W10" s="1">
        <f t="shared" si="14"/>
        <v>-4170228795</v>
      </c>
      <c r="X10" s="19">
        <f t="shared" si="15"/>
        <v>-62.056984861304265</v>
      </c>
      <c r="Y10" s="1">
        <v>6029385449</v>
      </c>
      <c r="Z10" s="1">
        <f t="shared" si="16"/>
        <v>3479615191</v>
      </c>
      <c r="AA10" s="19">
        <f t="shared" si="17"/>
        <v>136.46779273868211</v>
      </c>
      <c r="AB10" s="1">
        <v>6884480696</v>
      </c>
      <c r="AC10" s="1">
        <f t="shared" si="0"/>
        <v>855095247</v>
      </c>
      <c r="AD10" s="19">
        <f t="shared" si="1"/>
        <v>14.182129409918906</v>
      </c>
      <c r="AE10" s="19">
        <v>3828887649.5570002</v>
      </c>
      <c r="AF10" s="19">
        <f t="shared" si="18"/>
        <v>-3055593046.4429998</v>
      </c>
      <c r="AG10" s="19">
        <f t="shared" si="19"/>
        <v>-44.38378406984787</v>
      </c>
      <c r="AH10" s="19"/>
      <c r="AI10" s="19">
        <f t="shared" si="20"/>
        <v>-3828887649.5570002</v>
      </c>
      <c r="AJ10" s="19">
        <f t="shared" si="21"/>
        <v>-100</v>
      </c>
      <c r="AK10" s="19">
        <v>0</v>
      </c>
      <c r="AL10" s="19">
        <f t="shared" si="22"/>
        <v>0</v>
      </c>
      <c r="AM10" s="19">
        <f t="shared" si="23"/>
        <v>0</v>
      </c>
    </row>
    <row r="11" spans="1:39" s="15" customFormat="1" ht="30" x14ac:dyDescent="0.2">
      <c r="A11" s="23" t="s">
        <v>223</v>
      </c>
      <c r="B11" s="8" t="s">
        <v>183</v>
      </c>
      <c r="C11" s="1">
        <v>163495295</v>
      </c>
      <c r="D11" s="1">
        <v>91215078</v>
      </c>
      <c r="E11" s="6">
        <f t="shared" si="2"/>
        <v>-72280217</v>
      </c>
      <c r="F11" s="19">
        <f t="shared" si="3"/>
        <v>-44.209355994005826</v>
      </c>
      <c r="G11" s="1">
        <v>559974547</v>
      </c>
      <c r="H11" s="1">
        <f t="shared" si="4"/>
        <v>468759469</v>
      </c>
      <c r="I11" s="19">
        <f t="shared" si="5"/>
        <v>513.90568234782415</v>
      </c>
      <c r="J11" s="1">
        <v>46352991</v>
      </c>
      <c r="K11" s="1">
        <f t="shared" si="6"/>
        <v>-513621556</v>
      </c>
      <c r="L11" s="19">
        <f t="shared" si="7"/>
        <v>-91.722303942504013</v>
      </c>
      <c r="M11" s="1">
        <v>0</v>
      </c>
      <c r="N11" s="1">
        <f t="shared" si="8"/>
        <v>-46352991</v>
      </c>
      <c r="O11" s="19">
        <f t="shared" si="9"/>
        <v>-100</v>
      </c>
      <c r="P11" s="1">
        <v>0</v>
      </c>
      <c r="Q11" s="1">
        <f t="shared" si="10"/>
        <v>0</v>
      </c>
      <c r="R11" s="19">
        <f t="shared" si="11"/>
        <v>0</v>
      </c>
      <c r="S11" s="1">
        <v>124790826</v>
      </c>
      <c r="T11" s="1">
        <f t="shared" si="12"/>
        <v>124790826</v>
      </c>
      <c r="U11" s="19">
        <f t="shared" si="13"/>
        <v>0</v>
      </c>
      <c r="V11" s="1">
        <v>212460022</v>
      </c>
      <c r="W11" s="1">
        <f t="shared" si="14"/>
        <v>87669196</v>
      </c>
      <c r="X11" s="19">
        <f t="shared" si="15"/>
        <v>70.252917470071068</v>
      </c>
      <c r="Y11" s="1">
        <v>23404833</v>
      </c>
      <c r="Z11" s="1">
        <f t="shared" si="16"/>
        <v>-189055189</v>
      </c>
      <c r="AA11" s="19">
        <f t="shared" si="17"/>
        <v>-88.983888460672375</v>
      </c>
      <c r="AB11" s="1">
        <v>90670922</v>
      </c>
      <c r="AC11" s="1">
        <f t="shared" si="0"/>
        <v>67266089</v>
      </c>
      <c r="AD11" s="19">
        <f t="shared" si="1"/>
        <v>287.40255912101571</v>
      </c>
      <c r="AE11" s="19">
        <v>2935965.662</v>
      </c>
      <c r="AF11" s="19">
        <f t="shared" si="18"/>
        <v>-87734956.338</v>
      </c>
      <c r="AG11" s="19">
        <f t="shared" si="19"/>
        <v>-96.761954552530085</v>
      </c>
      <c r="AH11" s="19"/>
      <c r="AI11" s="19">
        <f t="shared" si="20"/>
        <v>-2935965.662</v>
      </c>
      <c r="AJ11" s="19">
        <f t="shared" si="21"/>
        <v>-100</v>
      </c>
      <c r="AK11" s="19">
        <v>0</v>
      </c>
      <c r="AL11" s="19">
        <f t="shared" si="22"/>
        <v>0</v>
      </c>
      <c r="AM11" s="19">
        <f t="shared" si="23"/>
        <v>0</v>
      </c>
    </row>
    <row r="12" spans="1:39" s="15" customFormat="1" x14ac:dyDescent="0.2">
      <c r="A12" s="23" t="s">
        <v>224</v>
      </c>
      <c r="B12" s="8" t="s">
        <v>165</v>
      </c>
      <c r="C12" s="1">
        <v>1348599903</v>
      </c>
      <c r="D12" s="1">
        <v>1197990844</v>
      </c>
      <c r="E12" s="6">
        <f t="shared" si="2"/>
        <v>-150609059</v>
      </c>
      <c r="F12" s="19">
        <f t="shared" si="3"/>
        <v>-11.167808826395859</v>
      </c>
      <c r="G12" s="1">
        <v>1205208128</v>
      </c>
      <c r="H12" s="1">
        <f t="shared" si="4"/>
        <v>7217284</v>
      </c>
      <c r="I12" s="19">
        <f t="shared" si="5"/>
        <v>0.60244901170546838</v>
      </c>
      <c r="J12" s="1">
        <v>706727698</v>
      </c>
      <c r="K12" s="1">
        <f t="shared" si="6"/>
        <v>-498480430</v>
      </c>
      <c r="L12" s="19">
        <f t="shared" si="7"/>
        <v>-41.360526735511691</v>
      </c>
      <c r="M12" s="1">
        <v>460415135</v>
      </c>
      <c r="N12" s="1">
        <f t="shared" si="8"/>
        <v>-246312563</v>
      </c>
      <c r="O12" s="19">
        <f t="shared" si="9"/>
        <v>-34.852541324905026</v>
      </c>
      <c r="P12" s="1">
        <v>353654313</v>
      </c>
      <c r="Q12" s="1">
        <f t="shared" si="10"/>
        <v>-106760822</v>
      </c>
      <c r="R12" s="19">
        <f t="shared" si="11"/>
        <v>-23.187947980902059</v>
      </c>
      <c r="S12" s="1">
        <v>390981051</v>
      </c>
      <c r="T12" s="1">
        <f t="shared" si="12"/>
        <v>37326738</v>
      </c>
      <c r="U12" s="19">
        <f t="shared" si="13"/>
        <v>10.554583000377548</v>
      </c>
      <c r="V12" s="1">
        <v>1514510276</v>
      </c>
      <c r="W12" s="1">
        <f t="shared" si="14"/>
        <v>1123529225</v>
      </c>
      <c r="X12" s="19">
        <f t="shared" si="15"/>
        <v>287.36155425598872</v>
      </c>
      <c r="Y12" s="1">
        <v>541122014</v>
      </c>
      <c r="Z12" s="1">
        <f t="shared" si="16"/>
        <v>-973388262</v>
      </c>
      <c r="AA12" s="19">
        <f t="shared" si="17"/>
        <v>-64.270825852092145</v>
      </c>
      <c r="AB12" s="1">
        <v>901404958</v>
      </c>
      <c r="AC12" s="1">
        <f t="shared" si="0"/>
        <v>360282944</v>
      </c>
      <c r="AD12" s="19">
        <f t="shared" si="1"/>
        <v>66.58072203286855</v>
      </c>
      <c r="AE12" s="19">
        <v>1471354528.86377</v>
      </c>
      <c r="AF12" s="19">
        <f t="shared" si="18"/>
        <v>569949570.86377001</v>
      </c>
      <c r="AG12" s="19">
        <f t="shared" si="19"/>
        <v>63.22902551239018</v>
      </c>
      <c r="AH12" s="19">
        <v>4326715426.8168297</v>
      </c>
      <c r="AI12" s="19">
        <f t="shared" si="20"/>
        <v>2855360897.9530597</v>
      </c>
      <c r="AJ12" s="19">
        <f t="shared" si="21"/>
        <v>194.06341856697625</v>
      </c>
      <c r="AK12" s="19">
        <v>1227490576.7488301</v>
      </c>
      <c r="AL12" s="19">
        <f t="shared" si="22"/>
        <v>-3099224850.0679998</v>
      </c>
      <c r="AM12" s="19">
        <f t="shared" si="23"/>
        <v>-71.62996740805076</v>
      </c>
    </row>
    <row r="13" spans="1:39" s="15" customFormat="1" x14ac:dyDescent="0.2">
      <c r="A13" s="23" t="s">
        <v>434</v>
      </c>
      <c r="B13" s="8" t="s">
        <v>435</v>
      </c>
      <c r="C13" s="1"/>
      <c r="D13" s="1"/>
      <c r="E13" s="6"/>
      <c r="F13" s="19"/>
      <c r="G13" s="1"/>
      <c r="H13" s="1"/>
      <c r="I13" s="19"/>
      <c r="J13" s="1"/>
      <c r="K13" s="1"/>
      <c r="L13" s="19"/>
      <c r="M13" s="1"/>
      <c r="N13" s="1"/>
      <c r="O13" s="19"/>
      <c r="P13" s="1"/>
      <c r="Q13" s="1"/>
      <c r="R13" s="19"/>
      <c r="S13" s="1"/>
      <c r="T13" s="1"/>
      <c r="U13" s="19"/>
      <c r="V13" s="1"/>
      <c r="W13" s="1"/>
      <c r="X13" s="19"/>
      <c r="Y13" s="1"/>
      <c r="Z13" s="1"/>
      <c r="AA13" s="19"/>
      <c r="AB13" s="1"/>
      <c r="AC13" s="1"/>
      <c r="AD13" s="19"/>
      <c r="AE13" s="19"/>
      <c r="AF13" s="19"/>
      <c r="AG13" s="19"/>
      <c r="AH13" s="19">
        <v>875892950.59648001</v>
      </c>
      <c r="AI13" s="19">
        <f t="shared" si="20"/>
        <v>875892950.59648001</v>
      </c>
      <c r="AJ13" s="19">
        <f t="shared" si="21"/>
        <v>0</v>
      </c>
      <c r="AK13" s="19">
        <v>236634943.83067998</v>
      </c>
      <c r="AL13" s="19">
        <f t="shared" si="22"/>
        <v>-639258006.7658</v>
      </c>
      <c r="AM13" s="19">
        <f t="shared" si="23"/>
        <v>-72.983577083303103</v>
      </c>
    </row>
    <row r="14" spans="1:39" s="15" customFormat="1" x14ac:dyDescent="0.2">
      <c r="A14" s="23" t="s">
        <v>436</v>
      </c>
      <c r="B14" s="8" t="s">
        <v>437</v>
      </c>
      <c r="C14" s="1"/>
      <c r="D14" s="1"/>
      <c r="E14" s="6"/>
      <c r="F14" s="19"/>
      <c r="G14" s="1"/>
      <c r="H14" s="1"/>
      <c r="I14" s="19"/>
      <c r="J14" s="1"/>
      <c r="K14" s="1"/>
      <c r="L14" s="19"/>
      <c r="M14" s="1"/>
      <c r="N14" s="1"/>
      <c r="O14" s="19"/>
      <c r="P14" s="1"/>
      <c r="Q14" s="1"/>
      <c r="R14" s="19"/>
      <c r="S14" s="1"/>
      <c r="T14" s="1"/>
      <c r="U14" s="19"/>
      <c r="V14" s="1"/>
      <c r="W14" s="1"/>
      <c r="X14" s="19"/>
      <c r="Y14" s="1"/>
      <c r="Z14" s="1"/>
      <c r="AA14" s="19"/>
      <c r="AB14" s="1"/>
      <c r="AC14" s="1"/>
      <c r="AD14" s="19"/>
      <c r="AE14" s="19"/>
      <c r="AF14" s="19"/>
      <c r="AG14" s="19"/>
      <c r="AH14" s="19">
        <v>10425289093.209301</v>
      </c>
      <c r="AI14" s="19">
        <f t="shared" si="20"/>
        <v>10425289093.209301</v>
      </c>
      <c r="AJ14" s="19">
        <f t="shared" si="21"/>
        <v>0</v>
      </c>
      <c r="AK14" s="19">
        <v>11095584675.7062</v>
      </c>
      <c r="AL14" s="19">
        <f t="shared" si="22"/>
        <v>670295582.49689865</v>
      </c>
      <c r="AM14" s="19">
        <f t="shared" si="23"/>
        <v>6.4295155415259195</v>
      </c>
    </row>
    <row r="15" spans="1:39" s="15" customFormat="1" ht="30" x14ac:dyDescent="0.2">
      <c r="A15" s="23" t="s">
        <v>225</v>
      </c>
      <c r="B15" s="8" t="s">
        <v>164</v>
      </c>
      <c r="C15" s="1">
        <v>23071302236</v>
      </c>
      <c r="D15" s="1">
        <v>28684913834</v>
      </c>
      <c r="E15" s="6">
        <f t="shared" si="2"/>
        <v>5613611598</v>
      </c>
      <c r="F15" s="19">
        <f t="shared" si="3"/>
        <v>24.331576694620352</v>
      </c>
      <c r="G15" s="1">
        <v>34615002800</v>
      </c>
      <c r="H15" s="1">
        <f t="shared" si="4"/>
        <v>5930088966</v>
      </c>
      <c r="I15" s="19">
        <f t="shared" si="5"/>
        <v>20.67319776631545</v>
      </c>
      <c r="J15" s="1">
        <v>32372341135</v>
      </c>
      <c r="K15" s="1">
        <f t="shared" si="6"/>
        <v>-2242661665</v>
      </c>
      <c r="L15" s="19">
        <f t="shared" si="7"/>
        <v>-6.4788718289515783</v>
      </c>
      <c r="M15" s="1">
        <v>38408448573</v>
      </c>
      <c r="N15" s="1">
        <f t="shared" si="8"/>
        <v>6036107438</v>
      </c>
      <c r="O15" s="19">
        <f t="shared" si="9"/>
        <v>18.645878630859794</v>
      </c>
      <c r="P15" s="1">
        <v>72435854926</v>
      </c>
      <c r="Q15" s="1">
        <f t="shared" si="10"/>
        <v>34027406353</v>
      </c>
      <c r="R15" s="19">
        <f t="shared" si="11"/>
        <v>88.593545475617717</v>
      </c>
      <c r="S15" s="1">
        <v>75450280103</v>
      </c>
      <c r="T15" s="1">
        <f t="shared" si="12"/>
        <v>3014425177</v>
      </c>
      <c r="U15" s="19">
        <f t="shared" si="13"/>
        <v>4.1615097662331966</v>
      </c>
      <c r="V15" s="1">
        <v>77804178111</v>
      </c>
      <c r="W15" s="1">
        <f t="shared" si="14"/>
        <v>2353898008</v>
      </c>
      <c r="X15" s="19">
        <f t="shared" si="15"/>
        <v>3.1198002244479488</v>
      </c>
      <c r="Y15" s="1">
        <v>87186317355</v>
      </c>
      <c r="Z15" s="1">
        <f t="shared" si="16"/>
        <v>9382139244</v>
      </c>
      <c r="AA15" s="19">
        <f t="shared" si="17"/>
        <v>12.058657352070336</v>
      </c>
      <c r="AB15" s="1">
        <v>93596042175</v>
      </c>
      <c r="AC15" s="1">
        <f t="shared" si="0"/>
        <v>6409724820</v>
      </c>
      <c r="AD15" s="19">
        <f t="shared" si="1"/>
        <v>7.3517554295833687</v>
      </c>
      <c r="AE15" s="19">
        <v>97760976420.912598</v>
      </c>
      <c r="AF15" s="19">
        <f t="shared" si="18"/>
        <v>4164934245.9125977</v>
      </c>
      <c r="AG15" s="19">
        <f t="shared" si="19"/>
        <v>4.4499042364689583</v>
      </c>
      <c r="AH15" s="19">
        <v>78150878354.643402</v>
      </c>
      <c r="AI15" s="19">
        <f t="shared" si="20"/>
        <v>-19610098066.269196</v>
      </c>
      <c r="AJ15" s="19">
        <f t="shared" si="21"/>
        <v>-20.059228931836127</v>
      </c>
      <c r="AK15" s="19">
        <v>84265689510.171204</v>
      </c>
      <c r="AL15" s="19">
        <f t="shared" si="22"/>
        <v>6114811155.5278015</v>
      </c>
      <c r="AM15" s="19">
        <f t="shared" si="23"/>
        <v>7.8243665129126283</v>
      </c>
    </row>
    <row r="16" spans="1:39" s="15" customFormat="1" ht="30" x14ac:dyDescent="0.2">
      <c r="A16" s="23" t="s">
        <v>226</v>
      </c>
      <c r="B16" s="8" t="s">
        <v>163</v>
      </c>
      <c r="C16" s="1">
        <v>15506900270</v>
      </c>
      <c r="D16" s="1">
        <v>18477697606</v>
      </c>
      <c r="E16" s="6">
        <f t="shared" si="2"/>
        <v>2970797336</v>
      </c>
      <c r="F16" s="19">
        <f t="shared" si="3"/>
        <v>19.157905734051646</v>
      </c>
      <c r="G16" s="1">
        <v>21422660836</v>
      </c>
      <c r="H16" s="1">
        <f t="shared" si="4"/>
        <v>2944963230</v>
      </c>
      <c r="I16" s="19">
        <f t="shared" si="5"/>
        <v>15.937933896286538</v>
      </c>
      <c r="J16" s="1">
        <v>20115699547</v>
      </c>
      <c r="K16" s="1">
        <f t="shared" si="6"/>
        <v>-1306961289</v>
      </c>
      <c r="L16" s="19">
        <f t="shared" si="7"/>
        <v>-6.1008354611286162</v>
      </c>
      <c r="M16" s="1">
        <v>22448848355</v>
      </c>
      <c r="N16" s="1">
        <f t="shared" si="8"/>
        <v>2333148808</v>
      </c>
      <c r="O16" s="19">
        <f t="shared" si="9"/>
        <v>11.598646134819404</v>
      </c>
      <c r="P16" s="1">
        <v>40819489940</v>
      </c>
      <c r="Q16" s="1">
        <f t="shared" si="10"/>
        <v>18370641585</v>
      </c>
      <c r="R16" s="19">
        <f t="shared" si="11"/>
        <v>81.833336367601831</v>
      </c>
      <c r="S16" s="1">
        <v>36450323551</v>
      </c>
      <c r="T16" s="1">
        <f t="shared" si="12"/>
        <v>-4369166389</v>
      </c>
      <c r="U16" s="19">
        <f t="shared" si="13"/>
        <v>-10.703628084089676</v>
      </c>
      <c r="V16" s="1">
        <v>34914084810</v>
      </c>
      <c r="W16" s="1">
        <f t="shared" si="14"/>
        <v>-1536238741</v>
      </c>
      <c r="X16" s="19">
        <f t="shared" si="15"/>
        <v>-4.2146093404371276</v>
      </c>
      <c r="Y16" s="1">
        <v>37853546704</v>
      </c>
      <c r="Z16" s="1">
        <f t="shared" si="16"/>
        <v>2939461894</v>
      </c>
      <c r="AA16" s="19">
        <f t="shared" si="17"/>
        <v>8.4191291566035478</v>
      </c>
      <c r="AB16" s="1">
        <v>48083054143</v>
      </c>
      <c r="AC16" s="1">
        <f t="shared" si="0"/>
        <v>10229507439</v>
      </c>
      <c r="AD16" s="19">
        <f t="shared" si="1"/>
        <v>27.023907479504537</v>
      </c>
      <c r="AE16" s="19">
        <v>47584987544.056099</v>
      </c>
      <c r="AF16" s="19">
        <f t="shared" si="18"/>
        <v>-498066598.94390106</v>
      </c>
      <c r="AG16" s="19">
        <f t="shared" si="19"/>
        <v>-1.0358464282710509</v>
      </c>
      <c r="AH16" s="19"/>
      <c r="AI16" s="19">
        <f t="shared" si="20"/>
        <v>-47584987544.056099</v>
      </c>
      <c r="AJ16" s="19">
        <f t="shared" si="21"/>
        <v>-100</v>
      </c>
      <c r="AK16" s="19">
        <v>0</v>
      </c>
      <c r="AL16" s="19">
        <f t="shared" si="22"/>
        <v>0</v>
      </c>
      <c r="AM16" s="19">
        <f t="shared" si="23"/>
        <v>0</v>
      </c>
    </row>
    <row r="17" spans="1:39" s="15" customFormat="1" ht="45" x14ac:dyDescent="0.2">
      <c r="A17" s="23" t="s">
        <v>227</v>
      </c>
      <c r="B17" s="8" t="s">
        <v>162</v>
      </c>
      <c r="C17" s="1">
        <v>920958403</v>
      </c>
      <c r="D17" s="1">
        <v>432367823</v>
      </c>
      <c r="E17" s="6">
        <f t="shared" si="2"/>
        <v>-488590580</v>
      </c>
      <c r="F17" s="19">
        <f t="shared" si="3"/>
        <v>-53.052404800089548</v>
      </c>
      <c r="G17" s="1">
        <v>870394801</v>
      </c>
      <c r="H17" s="1">
        <f t="shared" si="4"/>
        <v>438026978</v>
      </c>
      <c r="I17" s="19">
        <f t="shared" si="5"/>
        <v>101.3088751518866</v>
      </c>
      <c r="J17" s="1">
        <v>739434943</v>
      </c>
      <c r="K17" s="1">
        <f t="shared" si="6"/>
        <v>-130959858</v>
      </c>
      <c r="L17" s="19">
        <f t="shared" si="7"/>
        <v>-15.046029439691011</v>
      </c>
      <c r="M17" s="1">
        <v>944462531</v>
      </c>
      <c r="N17" s="1">
        <f t="shared" si="8"/>
        <v>205027588</v>
      </c>
      <c r="O17" s="19">
        <f t="shared" si="9"/>
        <v>27.727603346438013</v>
      </c>
      <c r="P17" s="1">
        <v>1355245592</v>
      </c>
      <c r="Q17" s="1">
        <f t="shared" si="10"/>
        <v>410783061</v>
      </c>
      <c r="R17" s="19">
        <f t="shared" si="11"/>
        <v>43.493844119476243</v>
      </c>
      <c r="S17" s="1">
        <v>1209330792</v>
      </c>
      <c r="T17" s="1">
        <f t="shared" si="12"/>
        <v>-145914800</v>
      </c>
      <c r="U17" s="19">
        <f t="shared" si="13"/>
        <v>-10.766668481442291</v>
      </c>
      <c r="V17" s="1">
        <v>1832339381</v>
      </c>
      <c r="W17" s="1">
        <f t="shared" si="14"/>
        <v>623008589</v>
      </c>
      <c r="X17" s="19">
        <f t="shared" si="15"/>
        <v>51.516805254719756</v>
      </c>
      <c r="Y17" s="1">
        <v>2079404547</v>
      </c>
      <c r="Z17" s="1">
        <f t="shared" si="16"/>
        <v>247065166</v>
      </c>
      <c r="AA17" s="19">
        <f t="shared" si="17"/>
        <v>13.483591989665369</v>
      </c>
      <c r="AB17" s="1">
        <v>1414599765</v>
      </c>
      <c r="AC17" s="1">
        <f t="shared" si="0"/>
        <v>-664804782</v>
      </c>
      <c r="AD17" s="19">
        <f t="shared" si="1"/>
        <v>-31.970920856123335</v>
      </c>
      <c r="AE17" s="19">
        <v>2248585444.8732204</v>
      </c>
      <c r="AF17" s="19">
        <f t="shared" si="18"/>
        <v>833985679.87322044</v>
      </c>
      <c r="AG17" s="19">
        <f t="shared" si="19"/>
        <v>58.95559298875046</v>
      </c>
      <c r="AH17" s="19"/>
      <c r="AI17" s="19">
        <f t="shared" si="20"/>
        <v>-2248585444.8732204</v>
      </c>
      <c r="AJ17" s="19">
        <f t="shared" si="21"/>
        <v>-100</v>
      </c>
      <c r="AK17" s="19">
        <v>0</v>
      </c>
      <c r="AL17" s="19">
        <f t="shared" si="22"/>
        <v>0</v>
      </c>
      <c r="AM17" s="19">
        <f t="shared" si="23"/>
        <v>0</v>
      </c>
    </row>
    <row r="18" spans="1:39" s="15" customFormat="1" ht="30" x14ac:dyDescent="0.2">
      <c r="A18" s="23" t="s">
        <v>228</v>
      </c>
      <c r="B18" s="8" t="s">
        <v>161</v>
      </c>
      <c r="C18" s="1">
        <v>446233712</v>
      </c>
      <c r="D18" s="1">
        <v>194303658</v>
      </c>
      <c r="E18" s="6">
        <f t="shared" si="2"/>
        <v>-251930054</v>
      </c>
      <c r="F18" s="19">
        <f t="shared" si="3"/>
        <v>-56.456974725387845</v>
      </c>
      <c r="G18" s="1">
        <v>160858910</v>
      </c>
      <c r="H18" s="1">
        <f t="shared" si="4"/>
        <v>-33444748</v>
      </c>
      <c r="I18" s="19">
        <f t="shared" si="5"/>
        <v>-17.212618817500594</v>
      </c>
      <c r="J18" s="1">
        <v>168168374</v>
      </c>
      <c r="K18" s="1">
        <f t="shared" si="6"/>
        <v>7309464</v>
      </c>
      <c r="L18" s="19">
        <f t="shared" si="7"/>
        <v>4.5440218387654125</v>
      </c>
      <c r="M18" s="1">
        <v>186349492</v>
      </c>
      <c r="N18" s="1">
        <f t="shared" si="8"/>
        <v>18181118</v>
      </c>
      <c r="O18" s="19">
        <f t="shared" si="9"/>
        <v>10.81125872097687</v>
      </c>
      <c r="P18" s="1">
        <v>13711357349</v>
      </c>
      <c r="Q18" s="1">
        <f t="shared" si="10"/>
        <v>13525007857</v>
      </c>
      <c r="R18" s="19">
        <f t="shared" si="11"/>
        <v>7257.8721368341594</v>
      </c>
      <c r="S18" s="1">
        <v>14213741574</v>
      </c>
      <c r="T18" s="1">
        <f t="shared" si="12"/>
        <v>502384225</v>
      </c>
      <c r="U18" s="19">
        <f t="shared" si="13"/>
        <v>3.664000669026688</v>
      </c>
      <c r="V18" s="1">
        <v>17073691638</v>
      </c>
      <c r="W18" s="1">
        <f t="shared" si="14"/>
        <v>2859950064</v>
      </c>
      <c r="X18" s="19">
        <f t="shared" si="15"/>
        <v>20.121021963924441</v>
      </c>
      <c r="Y18" s="1">
        <v>15845390419</v>
      </c>
      <c r="Z18" s="1">
        <f t="shared" si="16"/>
        <v>-1228301219</v>
      </c>
      <c r="AA18" s="19">
        <f t="shared" si="17"/>
        <v>-7.1941162171761137</v>
      </c>
      <c r="AB18" s="1">
        <v>15761320688</v>
      </c>
      <c r="AC18" s="1">
        <f t="shared" si="0"/>
        <v>-84069731</v>
      </c>
      <c r="AD18" s="19">
        <f t="shared" si="1"/>
        <v>-0.53056269853214277</v>
      </c>
      <c r="AE18" s="19">
        <v>14835669459.6429</v>
      </c>
      <c r="AF18" s="19">
        <f t="shared" si="18"/>
        <v>-925651228.35709953</v>
      </c>
      <c r="AG18" s="19">
        <f t="shared" si="19"/>
        <v>-5.8729293482484053</v>
      </c>
      <c r="AH18" s="19"/>
      <c r="AI18" s="19">
        <f t="shared" si="20"/>
        <v>-14835669459.6429</v>
      </c>
      <c r="AJ18" s="19">
        <f t="shared" si="21"/>
        <v>-100</v>
      </c>
      <c r="AK18" s="19">
        <v>0</v>
      </c>
      <c r="AL18" s="19">
        <f t="shared" si="22"/>
        <v>0</v>
      </c>
      <c r="AM18" s="19">
        <f t="shared" si="23"/>
        <v>0</v>
      </c>
    </row>
    <row r="19" spans="1:39" s="15" customFormat="1" ht="45" x14ac:dyDescent="0.2">
      <c r="A19" s="23" t="s">
        <v>229</v>
      </c>
      <c r="B19" s="8" t="s">
        <v>160</v>
      </c>
      <c r="C19" s="1">
        <v>1932468</v>
      </c>
      <c r="D19" s="1">
        <v>-1657145</v>
      </c>
      <c r="E19" s="6">
        <f t="shared" si="2"/>
        <v>-3589613</v>
      </c>
      <c r="F19" s="19">
        <f t="shared" si="3"/>
        <v>-185.75277831249988</v>
      </c>
      <c r="G19" s="1">
        <v>27642255</v>
      </c>
      <c r="H19" s="1">
        <f t="shared" si="4"/>
        <v>29299400</v>
      </c>
      <c r="I19" s="19">
        <f t="shared" si="5"/>
        <v>-1768.0649550884202</v>
      </c>
      <c r="J19" s="1">
        <v>100561930</v>
      </c>
      <c r="K19" s="1">
        <f t="shared" si="6"/>
        <v>72919675</v>
      </c>
      <c r="L19" s="19">
        <f t="shared" si="7"/>
        <v>263.79785223745313</v>
      </c>
      <c r="M19" s="1">
        <v>101527138</v>
      </c>
      <c r="N19" s="1">
        <f t="shared" si="8"/>
        <v>965208</v>
      </c>
      <c r="O19" s="19">
        <f t="shared" si="9"/>
        <v>0.95981451429979514</v>
      </c>
      <c r="P19" s="1">
        <v>132991022</v>
      </c>
      <c r="Q19" s="1">
        <f t="shared" si="10"/>
        <v>31463884</v>
      </c>
      <c r="R19" s="19">
        <f t="shared" si="11"/>
        <v>30.990614548791871</v>
      </c>
      <c r="S19" s="1">
        <v>17317762</v>
      </c>
      <c r="T19" s="1">
        <f t="shared" si="12"/>
        <v>-115673260</v>
      </c>
      <c r="U19" s="19">
        <f t="shared" si="13"/>
        <v>-86.97824729852816</v>
      </c>
      <c r="V19" s="1">
        <v>171365309</v>
      </c>
      <c r="W19" s="1">
        <f t="shared" si="14"/>
        <v>154047547</v>
      </c>
      <c r="X19" s="19">
        <f t="shared" si="15"/>
        <v>889.53495838550043</v>
      </c>
      <c r="Y19" s="1">
        <v>95350328</v>
      </c>
      <c r="Z19" s="1">
        <f t="shared" si="16"/>
        <v>-76014981</v>
      </c>
      <c r="AA19" s="19">
        <f t="shared" si="17"/>
        <v>-44.35844188277337</v>
      </c>
      <c r="AB19" s="1">
        <v>134603381</v>
      </c>
      <c r="AC19" s="1">
        <f t="shared" si="0"/>
        <v>39253053</v>
      </c>
      <c r="AD19" s="19">
        <f t="shared" si="1"/>
        <v>41.167192419096871</v>
      </c>
      <c r="AE19" s="19">
        <v>32288891.089000002</v>
      </c>
      <c r="AF19" s="19">
        <f t="shared" si="18"/>
        <v>-102314489.911</v>
      </c>
      <c r="AG19" s="19">
        <f t="shared" si="19"/>
        <v>-76.011827601120956</v>
      </c>
      <c r="AH19" s="19"/>
      <c r="AI19" s="19">
        <f t="shared" si="20"/>
        <v>-32288891.089000002</v>
      </c>
      <c r="AJ19" s="19">
        <f t="shared" si="21"/>
        <v>-100</v>
      </c>
      <c r="AK19" s="19">
        <v>0</v>
      </c>
      <c r="AL19" s="19">
        <f t="shared" si="22"/>
        <v>0</v>
      </c>
      <c r="AM19" s="19">
        <f t="shared" si="23"/>
        <v>0</v>
      </c>
    </row>
    <row r="20" spans="1:39" s="15" customFormat="1" ht="30" x14ac:dyDescent="0.2">
      <c r="A20" s="23" t="s">
        <v>230</v>
      </c>
      <c r="B20" s="8" t="s">
        <v>159</v>
      </c>
      <c r="C20" s="1">
        <v>4091489345</v>
      </c>
      <c r="D20" s="1">
        <v>3579465712</v>
      </c>
      <c r="E20" s="6">
        <f t="shared" si="2"/>
        <v>-512023633</v>
      </c>
      <c r="F20" s="19">
        <f t="shared" si="3"/>
        <v>-12.514358215932248</v>
      </c>
      <c r="G20" s="1">
        <v>5577731528</v>
      </c>
      <c r="H20" s="1">
        <f t="shared" si="4"/>
        <v>1998265816</v>
      </c>
      <c r="I20" s="19">
        <f t="shared" si="5"/>
        <v>55.825812475334025</v>
      </c>
      <c r="J20" s="1">
        <v>3839950281</v>
      </c>
      <c r="K20" s="1">
        <f t="shared" si="6"/>
        <v>-1737781247</v>
      </c>
      <c r="L20" s="19">
        <f t="shared" si="7"/>
        <v>-31.155699019868639</v>
      </c>
      <c r="M20" s="1">
        <v>4050507550</v>
      </c>
      <c r="N20" s="1">
        <f t="shared" si="8"/>
        <v>210557269</v>
      </c>
      <c r="O20" s="19">
        <f t="shared" si="9"/>
        <v>5.4833332098551724</v>
      </c>
      <c r="P20" s="1">
        <v>4122479318</v>
      </c>
      <c r="Q20" s="1">
        <f t="shared" si="10"/>
        <v>71971768</v>
      </c>
      <c r="R20" s="19">
        <f t="shared" si="11"/>
        <v>1.7768580137568193</v>
      </c>
      <c r="S20" s="1">
        <v>4517250295</v>
      </c>
      <c r="T20" s="1">
        <f t="shared" si="12"/>
        <v>394770977</v>
      </c>
      <c r="U20" s="19">
        <f t="shared" si="13"/>
        <v>9.5760571866621547</v>
      </c>
      <c r="V20" s="1">
        <v>5211804635</v>
      </c>
      <c r="W20" s="1">
        <f t="shared" si="14"/>
        <v>694554340</v>
      </c>
      <c r="X20" s="19">
        <f t="shared" si="15"/>
        <v>15.375600080623824</v>
      </c>
      <c r="Y20" s="1">
        <v>6806191296</v>
      </c>
      <c r="Z20" s="1">
        <f t="shared" si="16"/>
        <v>1594386661</v>
      </c>
      <c r="AA20" s="19">
        <f t="shared" si="17"/>
        <v>30.591834741710343</v>
      </c>
      <c r="AB20" s="1">
        <v>7070266556</v>
      </c>
      <c r="AC20" s="1">
        <f t="shared" si="0"/>
        <v>264075260</v>
      </c>
      <c r="AD20" s="19">
        <f t="shared" si="1"/>
        <v>3.8799270916055075</v>
      </c>
      <c r="AE20" s="19">
        <v>11306359307.658501</v>
      </c>
      <c r="AF20" s="19">
        <f t="shared" si="18"/>
        <v>4236092751.6585007</v>
      </c>
      <c r="AG20" s="19">
        <f t="shared" si="19"/>
        <v>59.914187366297377</v>
      </c>
      <c r="AH20" s="19"/>
      <c r="AI20" s="19">
        <f t="shared" si="20"/>
        <v>-11306359307.658501</v>
      </c>
      <c r="AJ20" s="19">
        <f t="shared" si="21"/>
        <v>-100</v>
      </c>
      <c r="AK20" s="19">
        <v>0</v>
      </c>
      <c r="AL20" s="19">
        <f t="shared" si="22"/>
        <v>0</v>
      </c>
      <c r="AM20" s="19">
        <f t="shared" si="23"/>
        <v>0</v>
      </c>
    </row>
    <row r="21" spans="1:39" s="15" customFormat="1" ht="30" x14ac:dyDescent="0.2">
      <c r="A21" s="23" t="s">
        <v>231</v>
      </c>
      <c r="B21" s="8" t="s">
        <v>158</v>
      </c>
      <c r="C21" s="1">
        <v>3126165579</v>
      </c>
      <c r="D21" s="1">
        <v>6099522462</v>
      </c>
      <c r="E21" s="6">
        <f t="shared" si="2"/>
        <v>2973356883</v>
      </c>
      <c r="F21" s="19">
        <f t="shared" si="3"/>
        <v>95.111944900599909</v>
      </c>
      <c r="G21" s="1">
        <v>6554993028</v>
      </c>
      <c r="H21" s="1">
        <f t="shared" si="4"/>
        <v>455470566</v>
      </c>
      <c r="I21" s="19">
        <f t="shared" si="5"/>
        <v>7.4673151683198116</v>
      </c>
      <c r="J21" s="1">
        <v>8343803461</v>
      </c>
      <c r="K21" s="1">
        <f t="shared" si="6"/>
        <v>1788810433</v>
      </c>
      <c r="L21" s="19">
        <f t="shared" si="7"/>
        <v>27.289280482206486</v>
      </c>
      <c r="M21" s="1">
        <v>11825618717</v>
      </c>
      <c r="N21" s="1">
        <f t="shared" si="8"/>
        <v>3481815256</v>
      </c>
      <c r="O21" s="19">
        <f t="shared" si="9"/>
        <v>41.729353672751856</v>
      </c>
      <c r="P21" s="1">
        <v>13045740764</v>
      </c>
      <c r="Q21" s="1">
        <f t="shared" si="10"/>
        <v>1220122047</v>
      </c>
      <c r="R21" s="19">
        <f t="shared" si="11"/>
        <v>10.317616999151216</v>
      </c>
      <c r="S21" s="1">
        <v>19655423558</v>
      </c>
      <c r="T21" s="1">
        <f t="shared" si="12"/>
        <v>6609682794</v>
      </c>
      <c r="U21" s="19">
        <f t="shared" si="13"/>
        <v>50.665446397950518</v>
      </c>
      <c r="V21" s="1">
        <v>19220770952</v>
      </c>
      <c r="W21" s="1">
        <f t="shared" si="14"/>
        <v>-434652606</v>
      </c>
      <c r="X21" s="19">
        <f t="shared" si="15"/>
        <v>-2.2113621958713323</v>
      </c>
      <c r="Y21" s="1">
        <v>25488607206</v>
      </c>
      <c r="Z21" s="1">
        <f t="shared" si="16"/>
        <v>6267836254</v>
      </c>
      <c r="AA21" s="19">
        <f t="shared" si="17"/>
        <v>32.60970264747786</v>
      </c>
      <c r="AB21" s="1">
        <v>24393109596</v>
      </c>
      <c r="AC21" s="1">
        <f t="shared" si="0"/>
        <v>-1095497610</v>
      </c>
      <c r="AD21" s="19">
        <f t="shared" si="1"/>
        <v>-4.2979892983015588</v>
      </c>
      <c r="AE21" s="19">
        <v>24467186417.431602</v>
      </c>
      <c r="AF21" s="19">
        <f t="shared" si="18"/>
        <v>74076821.431602478</v>
      </c>
      <c r="AG21" s="19">
        <f t="shared" si="19"/>
        <v>0.30367928754663426</v>
      </c>
      <c r="AH21" s="19"/>
      <c r="AI21" s="19">
        <f t="shared" si="20"/>
        <v>-24467186417.431602</v>
      </c>
      <c r="AJ21" s="19">
        <f t="shared" si="21"/>
        <v>-100</v>
      </c>
      <c r="AK21" s="19">
        <v>0</v>
      </c>
      <c r="AL21" s="19">
        <f t="shared" si="22"/>
        <v>0</v>
      </c>
      <c r="AM21" s="19">
        <f t="shared" si="23"/>
        <v>0</v>
      </c>
    </row>
    <row r="22" spans="1:39" s="15" customFormat="1" ht="90" x14ac:dyDescent="0.2">
      <c r="A22" s="23" t="s">
        <v>232</v>
      </c>
      <c r="B22" s="8" t="s">
        <v>157</v>
      </c>
      <c r="C22" s="1">
        <v>77325030</v>
      </c>
      <c r="D22" s="1">
        <v>590813598</v>
      </c>
      <c r="E22" s="6">
        <f t="shared" si="2"/>
        <v>513488568</v>
      </c>
      <c r="F22" s="19">
        <f t="shared" si="3"/>
        <v>664.06513906299165</v>
      </c>
      <c r="G22" s="1">
        <v>574357546</v>
      </c>
      <c r="H22" s="1">
        <f t="shared" si="4"/>
        <v>-16456052</v>
      </c>
      <c r="I22" s="19">
        <f t="shared" si="5"/>
        <v>-2.7853204556744138</v>
      </c>
      <c r="J22" s="1">
        <v>131478774</v>
      </c>
      <c r="K22" s="1">
        <f t="shared" si="6"/>
        <v>-442878772</v>
      </c>
      <c r="L22" s="19">
        <f t="shared" si="7"/>
        <v>-77.108549384323751</v>
      </c>
      <c r="M22" s="1">
        <v>76738975</v>
      </c>
      <c r="N22" s="1">
        <f t="shared" si="8"/>
        <v>-54739799</v>
      </c>
      <c r="O22" s="19">
        <f t="shared" si="9"/>
        <v>-41.633943894244105</v>
      </c>
      <c r="P22" s="1">
        <v>139911004</v>
      </c>
      <c r="Q22" s="1">
        <f t="shared" si="10"/>
        <v>63172029</v>
      </c>
      <c r="R22" s="19">
        <f t="shared" si="11"/>
        <v>82.32065778830119</v>
      </c>
      <c r="S22" s="1">
        <v>396609411</v>
      </c>
      <c r="T22" s="1">
        <f t="shared" si="12"/>
        <v>256698407</v>
      </c>
      <c r="U22" s="19">
        <f t="shared" si="13"/>
        <v>183.47263593362536</v>
      </c>
      <c r="V22" s="1">
        <v>778453107</v>
      </c>
      <c r="W22" s="1">
        <f t="shared" si="14"/>
        <v>381843696</v>
      </c>
      <c r="X22" s="19">
        <f t="shared" si="15"/>
        <v>96.277013456949973</v>
      </c>
      <c r="Y22" s="1">
        <v>1188387969</v>
      </c>
      <c r="Z22" s="1">
        <f t="shared" si="16"/>
        <v>409934862</v>
      </c>
      <c r="AA22" s="19">
        <f t="shared" si="17"/>
        <v>52.660187018818085</v>
      </c>
      <c r="AB22" s="1">
        <v>13803</v>
      </c>
      <c r="AC22" s="1">
        <f t="shared" si="0"/>
        <v>-1188374166</v>
      </c>
      <c r="AD22" s="19">
        <f t="shared" si="1"/>
        <v>-99.998838510624466</v>
      </c>
      <c r="AE22" s="19">
        <v>14523.933999999999</v>
      </c>
      <c r="AF22" s="19">
        <f t="shared" si="18"/>
        <v>720.93399999999929</v>
      </c>
      <c r="AG22" s="19">
        <f t="shared" si="19"/>
        <v>5.2230239802941334</v>
      </c>
      <c r="AH22" s="19">
        <v>376932633.68199998</v>
      </c>
      <c r="AI22" s="19">
        <f t="shared" si="20"/>
        <v>376918109.74799997</v>
      </c>
      <c r="AJ22" s="19">
        <f t="shared" si="21"/>
        <v>2595151.6286703036</v>
      </c>
      <c r="AK22" s="19">
        <v>223898201.47898999</v>
      </c>
      <c r="AL22" s="19">
        <f t="shared" si="22"/>
        <v>-153034432.20300999</v>
      </c>
      <c r="AM22" s="19">
        <f t="shared" si="23"/>
        <v>-40.599942410960843</v>
      </c>
    </row>
    <row r="23" spans="1:39" s="15" customFormat="1" ht="30" x14ac:dyDescent="0.2">
      <c r="A23" s="23" t="s">
        <v>233</v>
      </c>
      <c r="B23" s="8" t="s">
        <v>156</v>
      </c>
      <c r="C23" s="1">
        <v>530459133.00000006</v>
      </c>
      <c r="D23" s="1">
        <v>154031158</v>
      </c>
      <c r="E23" s="6">
        <f t="shared" si="2"/>
        <v>-376427975.00000006</v>
      </c>
      <c r="F23" s="19">
        <f t="shared" si="3"/>
        <v>-70.962672066954497</v>
      </c>
      <c r="G23" s="1">
        <v>48707330</v>
      </c>
      <c r="H23" s="1">
        <f t="shared" si="4"/>
        <v>-105323828</v>
      </c>
      <c r="I23" s="19">
        <f t="shared" si="5"/>
        <v>-68.378261494339995</v>
      </c>
      <c r="J23" s="1">
        <v>31200365</v>
      </c>
      <c r="K23" s="1">
        <f t="shared" si="6"/>
        <v>-17506965</v>
      </c>
      <c r="L23" s="19">
        <f t="shared" si="7"/>
        <v>-35.94318350030683</v>
      </c>
      <c r="M23" s="1">
        <v>38273060</v>
      </c>
      <c r="N23" s="1">
        <f t="shared" si="8"/>
        <v>7072695</v>
      </c>
      <c r="O23" s="19">
        <f t="shared" si="9"/>
        <v>22.668629036871842</v>
      </c>
      <c r="P23" s="1">
        <v>37899502</v>
      </c>
      <c r="Q23" s="1">
        <f t="shared" si="10"/>
        <v>-373558</v>
      </c>
      <c r="R23" s="19">
        <f t="shared" si="11"/>
        <v>-0.97603379505061783</v>
      </c>
      <c r="S23" s="1">
        <v>39123833</v>
      </c>
      <c r="T23" s="1">
        <f t="shared" si="12"/>
        <v>1224331</v>
      </c>
      <c r="U23" s="19">
        <f t="shared" si="13"/>
        <v>3.2304672499390628</v>
      </c>
      <c r="V23" s="1">
        <v>37152727</v>
      </c>
      <c r="W23" s="1">
        <f t="shared" si="14"/>
        <v>-1971106</v>
      </c>
      <c r="X23" s="19">
        <f t="shared" si="15"/>
        <v>-5.0381208814586245</v>
      </c>
      <c r="Y23" s="1">
        <v>58277654</v>
      </c>
      <c r="Z23" s="1">
        <f t="shared" si="16"/>
        <v>21124927</v>
      </c>
      <c r="AA23" s="19">
        <f t="shared" si="17"/>
        <v>56.859694309922389</v>
      </c>
      <c r="AB23" s="1">
        <v>26230625</v>
      </c>
      <c r="AC23" s="1">
        <f t="shared" si="0"/>
        <v>-32047029</v>
      </c>
      <c r="AD23" s="19">
        <f t="shared" si="1"/>
        <v>-54.990252352985934</v>
      </c>
      <c r="AE23" s="19">
        <v>131871429.52397001</v>
      </c>
      <c r="AF23" s="19">
        <f t="shared" si="18"/>
        <v>105640804.52397001</v>
      </c>
      <c r="AG23" s="19">
        <f t="shared" si="19"/>
        <v>402.73841940087209</v>
      </c>
      <c r="AH23" s="19">
        <v>567326024.49099004</v>
      </c>
      <c r="AI23" s="19">
        <f t="shared" si="20"/>
        <v>435454594.96702003</v>
      </c>
      <c r="AJ23" s="19">
        <f t="shared" si="21"/>
        <v>330.21147684447322</v>
      </c>
      <c r="AK23" s="19">
        <v>559049916.72615004</v>
      </c>
      <c r="AL23" s="19">
        <f t="shared" si="22"/>
        <v>-8276107.7648400068</v>
      </c>
      <c r="AM23" s="19">
        <f t="shared" si="23"/>
        <v>-1.458792194887482</v>
      </c>
    </row>
    <row r="24" spans="1:39" s="15" customFormat="1" ht="30" x14ac:dyDescent="0.2">
      <c r="A24" s="23" t="s">
        <v>234</v>
      </c>
      <c r="B24" s="8" t="s">
        <v>155</v>
      </c>
      <c r="C24" s="1">
        <v>-3491339</v>
      </c>
      <c r="D24" s="1">
        <v>-1248201</v>
      </c>
      <c r="E24" s="6">
        <f t="shared" si="2"/>
        <v>2243138</v>
      </c>
      <c r="F24" s="19">
        <f t="shared" si="3"/>
        <v>-64.248645004108738</v>
      </c>
      <c r="G24" s="1">
        <v>9222</v>
      </c>
      <c r="H24" s="1">
        <f t="shared" si="4"/>
        <v>1257423</v>
      </c>
      <c r="I24" s="19">
        <f t="shared" si="5"/>
        <v>-100.73882331451425</v>
      </c>
      <c r="J24" s="1">
        <v>1096927</v>
      </c>
      <c r="K24" s="1">
        <f t="shared" si="6"/>
        <v>1087705</v>
      </c>
      <c r="L24" s="19">
        <f t="shared" si="7"/>
        <v>11794.675775319887</v>
      </c>
      <c r="M24" s="1">
        <v>197979</v>
      </c>
      <c r="N24" s="1">
        <f t="shared" si="8"/>
        <v>-898948</v>
      </c>
      <c r="O24" s="19">
        <f t="shared" si="9"/>
        <v>-81.951488111788663</v>
      </c>
      <c r="P24" s="1">
        <v>1435273</v>
      </c>
      <c r="Q24" s="1">
        <f t="shared" si="10"/>
        <v>1237294</v>
      </c>
      <c r="R24" s="19">
        <f t="shared" si="11"/>
        <v>624.96224347026703</v>
      </c>
      <c r="S24" s="1">
        <v>0</v>
      </c>
      <c r="T24" s="1">
        <f t="shared" si="12"/>
        <v>-1435273</v>
      </c>
      <c r="U24" s="19">
        <f t="shared" si="13"/>
        <v>-100</v>
      </c>
      <c r="V24" s="1">
        <v>18428365</v>
      </c>
      <c r="W24" s="1">
        <f t="shared" si="14"/>
        <v>18428365</v>
      </c>
      <c r="X24" s="19">
        <f t="shared" si="15"/>
        <v>0</v>
      </c>
      <c r="Y24" s="1">
        <v>29341302</v>
      </c>
      <c r="Z24" s="1">
        <f t="shared" si="16"/>
        <v>10912937</v>
      </c>
      <c r="AA24" s="19">
        <f t="shared" si="17"/>
        <v>59.218150932000746</v>
      </c>
      <c r="AB24" s="1">
        <v>67405150</v>
      </c>
      <c r="AC24" s="1">
        <f t="shared" si="0"/>
        <v>38063848</v>
      </c>
      <c r="AD24" s="19">
        <f t="shared" si="1"/>
        <v>129.72787642484306</v>
      </c>
      <c r="AE24" s="19">
        <v>49519466.067000002</v>
      </c>
      <c r="AF24" s="19">
        <f t="shared" si="18"/>
        <v>-17885683.932999998</v>
      </c>
      <c r="AG24" s="19">
        <f t="shared" si="19"/>
        <v>-26.534595550933421</v>
      </c>
      <c r="AH24" s="19"/>
      <c r="AI24" s="19">
        <f t="shared" si="20"/>
        <v>-49519466.067000002</v>
      </c>
      <c r="AJ24" s="19">
        <f t="shared" si="21"/>
        <v>-100</v>
      </c>
      <c r="AK24" s="19">
        <v>0</v>
      </c>
      <c r="AL24" s="19">
        <f t="shared" si="22"/>
        <v>0</v>
      </c>
      <c r="AM24" s="19">
        <f t="shared" si="23"/>
        <v>0</v>
      </c>
    </row>
    <row r="25" spans="1:39" s="15" customFormat="1" ht="30" x14ac:dyDescent="0.2">
      <c r="A25" s="23" t="s">
        <v>235</v>
      </c>
      <c r="B25" s="8" t="s">
        <v>154</v>
      </c>
      <c r="C25" s="1">
        <v>260000</v>
      </c>
      <c r="D25" s="1">
        <v>32673196</v>
      </c>
      <c r="E25" s="6">
        <f t="shared" si="2"/>
        <v>32413196</v>
      </c>
      <c r="F25" s="19">
        <f t="shared" si="3"/>
        <v>12466.613846153847</v>
      </c>
      <c r="G25" s="1">
        <v>0</v>
      </c>
      <c r="H25" s="1">
        <f t="shared" si="4"/>
        <v>-32673196</v>
      </c>
      <c r="I25" s="19">
        <f t="shared" si="5"/>
        <v>-100</v>
      </c>
      <c r="J25" s="1">
        <v>0</v>
      </c>
      <c r="K25" s="1">
        <f t="shared" si="6"/>
        <v>0</v>
      </c>
      <c r="L25" s="19">
        <f t="shared" si="7"/>
        <v>0</v>
      </c>
      <c r="M25" s="1">
        <v>0</v>
      </c>
      <c r="N25" s="1">
        <f t="shared" si="8"/>
        <v>0</v>
      </c>
      <c r="O25" s="19">
        <f t="shared" si="9"/>
        <v>0</v>
      </c>
      <c r="P25" s="1">
        <v>0</v>
      </c>
      <c r="Q25" s="1">
        <f t="shared" si="10"/>
        <v>0</v>
      </c>
      <c r="R25" s="19">
        <f t="shared" si="11"/>
        <v>0</v>
      </c>
      <c r="S25" s="1">
        <v>0</v>
      </c>
      <c r="T25" s="1">
        <f t="shared" si="12"/>
        <v>0</v>
      </c>
      <c r="U25" s="19">
        <f t="shared" si="13"/>
        <v>0</v>
      </c>
      <c r="V25" s="1">
        <v>0</v>
      </c>
      <c r="W25" s="1">
        <f t="shared" si="14"/>
        <v>0</v>
      </c>
      <c r="X25" s="19">
        <f t="shared" si="15"/>
        <v>0</v>
      </c>
      <c r="Y25" s="1">
        <v>0</v>
      </c>
      <c r="Z25" s="1">
        <f t="shared" si="16"/>
        <v>0</v>
      </c>
      <c r="AA25" s="19">
        <f t="shared" si="17"/>
        <v>0</v>
      </c>
      <c r="AB25" s="1">
        <v>12269743</v>
      </c>
      <c r="AC25" s="1">
        <f t="shared" si="0"/>
        <v>12269743</v>
      </c>
      <c r="AD25" s="19">
        <f t="shared" si="1"/>
        <v>0</v>
      </c>
      <c r="AE25" s="19">
        <v>15315625</v>
      </c>
      <c r="AF25" s="19">
        <f t="shared" si="18"/>
        <v>3045882</v>
      </c>
      <c r="AG25" s="19">
        <f t="shared" si="19"/>
        <v>24.824334136419974</v>
      </c>
      <c r="AH25" s="19">
        <v>340733241.35343999</v>
      </c>
      <c r="AI25" s="19">
        <f t="shared" si="20"/>
        <v>325417616.35343999</v>
      </c>
      <c r="AJ25" s="19">
        <f t="shared" si="21"/>
        <v>2124.7426491144824</v>
      </c>
      <c r="AK25" s="19">
        <v>850337524.12436998</v>
      </c>
      <c r="AL25" s="19">
        <f t="shared" si="22"/>
        <v>509604282.77092999</v>
      </c>
      <c r="AM25" s="19">
        <f t="shared" si="23"/>
        <v>149.56107033957434</v>
      </c>
    </row>
    <row r="26" spans="1:39" s="15" customFormat="1" ht="60" x14ac:dyDescent="0.2">
      <c r="A26" s="23" t="s">
        <v>438</v>
      </c>
      <c r="B26" s="8" t="s">
        <v>439</v>
      </c>
      <c r="C26" s="1"/>
      <c r="D26" s="1"/>
      <c r="E26" s="6"/>
      <c r="F26" s="19"/>
      <c r="G26" s="1"/>
      <c r="H26" s="1"/>
      <c r="I26" s="19"/>
      <c r="J26" s="1"/>
      <c r="K26" s="1"/>
      <c r="L26" s="19"/>
      <c r="M26" s="1"/>
      <c r="N26" s="1"/>
      <c r="O26" s="19"/>
      <c r="P26" s="1"/>
      <c r="Q26" s="1"/>
      <c r="R26" s="19"/>
      <c r="S26" s="1"/>
      <c r="T26" s="1"/>
      <c r="U26" s="19"/>
      <c r="V26" s="1"/>
      <c r="W26" s="1"/>
      <c r="X26" s="19"/>
      <c r="Y26" s="1"/>
      <c r="Z26" s="1"/>
      <c r="AA26" s="19"/>
      <c r="AB26" s="1"/>
      <c r="AC26" s="1"/>
      <c r="AD26" s="19"/>
      <c r="AE26" s="19"/>
      <c r="AF26" s="19"/>
      <c r="AG26" s="19"/>
      <c r="AH26" s="19">
        <v>41792527759.633293</v>
      </c>
      <c r="AI26" s="19">
        <f t="shared" si="20"/>
        <v>41792527759.633293</v>
      </c>
      <c r="AJ26" s="19">
        <f t="shared" si="21"/>
        <v>0</v>
      </c>
      <c r="AK26" s="19">
        <v>35824850276.129501</v>
      </c>
      <c r="AL26" s="19">
        <f t="shared" si="22"/>
        <v>-5967677483.5037918</v>
      </c>
      <c r="AM26" s="19">
        <f t="shared" si="23"/>
        <v>-14.279292982292095</v>
      </c>
    </row>
    <row r="27" spans="1:39" s="15" customFormat="1" ht="75" x14ac:dyDescent="0.2">
      <c r="A27" s="23" t="s">
        <v>440</v>
      </c>
      <c r="B27" s="8" t="s">
        <v>441</v>
      </c>
      <c r="C27" s="1"/>
      <c r="D27" s="1"/>
      <c r="E27" s="6"/>
      <c r="F27" s="19"/>
      <c r="G27" s="1"/>
      <c r="H27" s="1"/>
      <c r="I27" s="19"/>
      <c r="J27" s="1"/>
      <c r="K27" s="1"/>
      <c r="L27" s="19"/>
      <c r="M27" s="1"/>
      <c r="N27" s="1"/>
      <c r="O27" s="19"/>
      <c r="P27" s="1"/>
      <c r="Q27" s="1"/>
      <c r="R27" s="19"/>
      <c r="S27" s="1"/>
      <c r="T27" s="1"/>
      <c r="U27" s="19"/>
      <c r="V27" s="1"/>
      <c r="W27" s="1"/>
      <c r="X27" s="19"/>
      <c r="Y27" s="1"/>
      <c r="Z27" s="1"/>
      <c r="AA27" s="19"/>
      <c r="AB27" s="1"/>
      <c r="AC27" s="1"/>
      <c r="AD27" s="19"/>
      <c r="AE27" s="19"/>
      <c r="AF27" s="19"/>
      <c r="AG27" s="19"/>
      <c r="AH27" s="19">
        <v>1668734067.34338</v>
      </c>
      <c r="AI27" s="19">
        <f t="shared" si="20"/>
        <v>1668734067.34338</v>
      </c>
      <c r="AJ27" s="19">
        <f t="shared" si="21"/>
        <v>0</v>
      </c>
      <c r="AK27" s="19">
        <v>2130563818.0662401</v>
      </c>
      <c r="AL27" s="19">
        <f t="shared" si="22"/>
        <v>461829750.7228601</v>
      </c>
      <c r="AM27" s="19">
        <f t="shared" si="23"/>
        <v>27.675455290374206</v>
      </c>
    </row>
    <row r="28" spans="1:39" s="15" customFormat="1" ht="30" x14ac:dyDescent="0.2">
      <c r="A28" s="23" t="s">
        <v>442</v>
      </c>
      <c r="B28" s="8" t="s">
        <v>443</v>
      </c>
      <c r="C28" s="1"/>
      <c r="D28" s="1"/>
      <c r="E28" s="6"/>
      <c r="F28" s="19"/>
      <c r="G28" s="1"/>
      <c r="H28" s="1"/>
      <c r="I28" s="19"/>
      <c r="J28" s="1"/>
      <c r="K28" s="1"/>
      <c r="L28" s="19"/>
      <c r="M28" s="1"/>
      <c r="N28" s="1"/>
      <c r="O28" s="19"/>
      <c r="P28" s="1"/>
      <c r="Q28" s="1"/>
      <c r="R28" s="19"/>
      <c r="S28" s="1"/>
      <c r="T28" s="1"/>
      <c r="U28" s="19"/>
      <c r="V28" s="1"/>
      <c r="W28" s="1"/>
      <c r="X28" s="19"/>
      <c r="Y28" s="1"/>
      <c r="Z28" s="1"/>
      <c r="AA28" s="19"/>
      <c r="AB28" s="1"/>
      <c r="AC28" s="1"/>
      <c r="AD28" s="19"/>
      <c r="AE28" s="19"/>
      <c r="AF28" s="19"/>
      <c r="AG28" s="19"/>
      <c r="AH28" s="19">
        <v>1665462843.4572401</v>
      </c>
      <c r="AI28" s="19">
        <f t="shared" si="20"/>
        <v>1665462843.4572401</v>
      </c>
      <c r="AJ28" s="19">
        <f t="shared" si="21"/>
        <v>0</v>
      </c>
      <c r="AK28" s="19">
        <v>4267852424.6880603</v>
      </c>
      <c r="AL28" s="19">
        <f t="shared" si="22"/>
        <v>2602389581.2308202</v>
      </c>
      <c r="AM28" s="19">
        <f t="shared" si="23"/>
        <v>156.2562378052618</v>
      </c>
    </row>
    <row r="29" spans="1:39" s="15" customFormat="1" ht="30" x14ac:dyDescent="0.2">
      <c r="A29" s="23" t="s">
        <v>444</v>
      </c>
      <c r="B29" s="8" t="s">
        <v>445</v>
      </c>
      <c r="C29" s="1"/>
      <c r="D29" s="1"/>
      <c r="E29" s="6"/>
      <c r="F29" s="19"/>
      <c r="G29" s="1"/>
      <c r="H29" s="1"/>
      <c r="I29" s="19"/>
      <c r="J29" s="1"/>
      <c r="K29" s="1"/>
      <c r="L29" s="19"/>
      <c r="M29" s="1"/>
      <c r="N29" s="1"/>
      <c r="O29" s="19"/>
      <c r="P29" s="1"/>
      <c r="Q29" s="1"/>
      <c r="R29" s="19"/>
      <c r="S29" s="1"/>
      <c r="T29" s="1"/>
      <c r="U29" s="19"/>
      <c r="V29" s="1"/>
      <c r="W29" s="1"/>
      <c r="X29" s="19"/>
      <c r="Y29" s="1"/>
      <c r="Z29" s="1"/>
      <c r="AA29" s="19"/>
      <c r="AB29" s="1"/>
      <c r="AC29" s="1"/>
      <c r="AD29" s="19"/>
      <c r="AE29" s="19"/>
      <c r="AF29" s="19"/>
      <c r="AG29" s="19"/>
      <c r="AH29" s="19">
        <v>8761878635.9061909</v>
      </c>
      <c r="AI29" s="19">
        <f t="shared" si="20"/>
        <v>8761878635.9061909</v>
      </c>
      <c r="AJ29" s="19">
        <f t="shared" si="21"/>
        <v>0</v>
      </c>
      <c r="AK29" s="19">
        <v>9192150433.7438908</v>
      </c>
      <c r="AL29" s="19">
        <f t="shared" si="22"/>
        <v>430271797.83769989</v>
      </c>
      <c r="AM29" s="19">
        <f t="shared" si="23"/>
        <v>4.9107253788524918</v>
      </c>
    </row>
    <row r="30" spans="1:39" s="15" customFormat="1" ht="30" x14ac:dyDescent="0.2">
      <c r="A30" s="23" t="s">
        <v>446</v>
      </c>
      <c r="B30" s="8" t="s">
        <v>447</v>
      </c>
      <c r="C30" s="1"/>
      <c r="D30" s="1"/>
      <c r="E30" s="6"/>
      <c r="F30" s="19"/>
      <c r="G30" s="1"/>
      <c r="H30" s="1"/>
      <c r="I30" s="19"/>
      <c r="J30" s="1"/>
      <c r="K30" s="1"/>
      <c r="L30" s="19"/>
      <c r="M30" s="1"/>
      <c r="N30" s="1"/>
      <c r="O30" s="19"/>
      <c r="P30" s="1"/>
      <c r="Q30" s="1"/>
      <c r="R30" s="19"/>
      <c r="S30" s="1"/>
      <c r="T30" s="1"/>
      <c r="U30" s="19"/>
      <c r="V30" s="1"/>
      <c r="W30" s="1"/>
      <c r="X30" s="19"/>
      <c r="Y30" s="1"/>
      <c r="Z30" s="1"/>
      <c r="AA30" s="19"/>
      <c r="AB30" s="1"/>
      <c r="AC30" s="1"/>
      <c r="AD30" s="19"/>
      <c r="AE30" s="19"/>
      <c r="AF30" s="19"/>
      <c r="AG30" s="19"/>
      <c r="AH30" s="19">
        <v>1809172427.1459999</v>
      </c>
      <c r="AI30" s="19">
        <f t="shared" si="20"/>
        <v>1809172427.1459999</v>
      </c>
      <c r="AJ30" s="19">
        <f t="shared" si="21"/>
        <v>0</v>
      </c>
      <c r="AK30" s="19">
        <v>1977952157.71</v>
      </c>
      <c r="AL30" s="19">
        <f t="shared" si="22"/>
        <v>168779730.56400013</v>
      </c>
      <c r="AM30" s="19">
        <f t="shared" si="23"/>
        <v>9.3291124732789008</v>
      </c>
    </row>
    <row r="31" spans="1:39" s="15" customFormat="1" ht="30" x14ac:dyDescent="0.2">
      <c r="A31" s="23" t="s">
        <v>448</v>
      </c>
      <c r="B31" s="8" t="s">
        <v>449</v>
      </c>
      <c r="C31" s="1"/>
      <c r="D31" s="1"/>
      <c r="E31" s="6"/>
      <c r="F31" s="19"/>
      <c r="G31" s="1"/>
      <c r="H31" s="1"/>
      <c r="I31" s="19"/>
      <c r="J31" s="1"/>
      <c r="K31" s="1"/>
      <c r="L31" s="19"/>
      <c r="M31" s="1"/>
      <c r="N31" s="1"/>
      <c r="O31" s="19"/>
      <c r="P31" s="1"/>
      <c r="Q31" s="1"/>
      <c r="R31" s="19"/>
      <c r="S31" s="1"/>
      <c r="T31" s="1"/>
      <c r="U31" s="19"/>
      <c r="V31" s="1"/>
      <c r="W31" s="1"/>
      <c r="X31" s="19"/>
      <c r="Y31" s="1"/>
      <c r="Z31" s="1"/>
      <c r="AA31" s="19"/>
      <c r="AB31" s="1"/>
      <c r="AC31" s="1"/>
      <c r="AD31" s="19"/>
      <c r="AE31" s="19"/>
      <c r="AF31" s="19"/>
      <c r="AG31" s="19"/>
      <c r="AH31" s="19"/>
      <c r="AI31" s="19">
        <f t="shared" si="20"/>
        <v>0</v>
      </c>
      <c r="AJ31" s="19">
        <f t="shared" si="21"/>
        <v>0</v>
      </c>
      <c r="AK31" s="19">
        <v>0</v>
      </c>
      <c r="AL31" s="19">
        <f t="shared" si="22"/>
        <v>0</v>
      </c>
      <c r="AM31" s="19">
        <f t="shared" si="23"/>
        <v>0</v>
      </c>
    </row>
    <row r="32" spans="1:39" s="15" customFormat="1" ht="45" x14ac:dyDescent="0.2">
      <c r="A32" s="23" t="s">
        <v>450</v>
      </c>
      <c r="B32" s="8" t="s">
        <v>451</v>
      </c>
      <c r="C32" s="1"/>
      <c r="D32" s="1"/>
      <c r="E32" s="6"/>
      <c r="F32" s="19"/>
      <c r="G32" s="1"/>
      <c r="H32" s="1"/>
      <c r="I32" s="19"/>
      <c r="J32" s="1"/>
      <c r="K32" s="1"/>
      <c r="L32" s="19"/>
      <c r="M32" s="1"/>
      <c r="N32" s="1"/>
      <c r="O32" s="19"/>
      <c r="P32" s="1"/>
      <c r="Q32" s="1"/>
      <c r="R32" s="19"/>
      <c r="S32" s="1"/>
      <c r="T32" s="1"/>
      <c r="U32" s="19"/>
      <c r="V32" s="1"/>
      <c r="W32" s="1"/>
      <c r="X32" s="19"/>
      <c r="Y32" s="1"/>
      <c r="Z32" s="1"/>
      <c r="AA32" s="19"/>
      <c r="AB32" s="1"/>
      <c r="AC32" s="1"/>
      <c r="AD32" s="19"/>
      <c r="AE32" s="19"/>
      <c r="AF32" s="19"/>
      <c r="AG32" s="19"/>
      <c r="AH32" s="19">
        <v>19180652002.369999</v>
      </c>
      <c r="AI32" s="19">
        <f t="shared" si="20"/>
        <v>19180652002.369999</v>
      </c>
      <c r="AJ32" s="19">
        <f t="shared" si="21"/>
        <v>0</v>
      </c>
      <c r="AK32" s="19">
        <v>27729962058.5994</v>
      </c>
      <c r="AL32" s="19">
        <f t="shared" si="22"/>
        <v>8549310056.2294006</v>
      </c>
      <c r="AM32" s="19">
        <f t="shared" si="23"/>
        <v>44.572572690297655</v>
      </c>
    </row>
    <row r="33" spans="1:39" s="15" customFormat="1" ht="30" x14ac:dyDescent="0.2">
      <c r="A33" s="23" t="s">
        <v>452</v>
      </c>
      <c r="B33" s="8" t="s">
        <v>453</v>
      </c>
      <c r="C33" s="1"/>
      <c r="D33" s="1"/>
      <c r="E33" s="6"/>
      <c r="F33" s="19"/>
      <c r="G33" s="1"/>
      <c r="H33" s="1"/>
      <c r="I33" s="19"/>
      <c r="J33" s="1"/>
      <c r="K33" s="1"/>
      <c r="L33" s="19"/>
      <c r="M33" s="1"/>
      <c r="N33" s="1"/>
      <c r="O33" s="19"/>
      <c r="P33" s="1"/>
      <c r="Q33" s="1"/>
      <c r="R33" s="19"/>
      <c r="S33" s="1"/>
      <c r="T33" s="1"/>
      <c r="U33" s="19"/>
      <c r="V33" s="1"/>
      <c r="W33" s="1"/>
      <c r="X33" s="19"/>
      <c r="Y33" s="1"/>
      <c r="Z33" s="1"/>
      <c r="AA33" s="19"/>
      <c r="AB33" s="1"/>
      <c r="AC33" s="1"/>
      <c r="AD33" s="19"/>
      <c r="AE33" s="19"/>
      <c r="AF33" s="19"/>
      <c r="AG33" s="19"/>
      <c r="AH33" s="19">
        <v>279448202.49900001</v>
      </c>
      <c r="AI33" s="19">
        <f t="shared" si="20"/>
        <v>279448202.49900001</v>
      </c>
      <c r="AJ33" s="19">
        <f t="shared" si="21"/>
        <v>0</v>
      </c>
      <c r="AK33" s="19">
        <v>306807456.58999997</v>
      </c>
      <c r="AL33" s="19">
        <f t="shared" si="22"/>
        <v>27359254.090999961</v>
      </c>
      <c r="AM33" s="19">
        <f t="shared" si="23"/>
        <v>9.7904562800320267</v>
      </c>
    </row>
    <row r="34" spans="1:39" s="15" customFormat="1" ht="30" x14ac:dyDescent="0.2">
      <c r="A34" s="23" t="s">
        <v>454</v>
      </c>
      <c r="B34" s="8" t="s">
        <v>455</v>
      </c>
      <c r="C34" s="1"/>
      <c r="D34" s="1"/>
      <c r="E34" s="6"/>
      <c r="F34" s="19"/>
      <c r="G34" s="1"/>
      <c r="H34" s="1"/>
      <c r="I34" s="19"/>
      <c r="J34" s="1"/>
      <c r="K34" s="1"/>
      <c r="L34" s="19"/>
      <c r="M34" s="1"/>
      <c r="N34" s="1"/>
      <c r="O34" s="19"/>
      <c r="P34" s="1"/>
      <c r="Q34" s="1"/>
      <c r="R34" s="19"/>
      <c r="S34" s="1"/>
      <c r="T34" s="1"/>
      <c r="U34" s="19"/>
      <c r="V34" s="1"/>
      <c r="W34" s="1"/>
      <c r="X34" s="19"/>
      <c r="Y34" s="1"/>
      <c r="Z34" s="1"/>
      <c r="AA34" s="19"/>
      <c r="AB34" s="1"/>
      <c r="AC34" s="1"/>
      <c r="AD34" s="19"/>
      <c r="AE34" s="19"/>
      <c r="AF34" s="19"/>
      <c r="AG34" s="19"/>
      <c r="AH34" s="19">
        <v>1531.835</v>
      </c>
      <c r="AI34" s="19">
        <f t="shared" si="20"/>
        <v>1531.835</v>
      </c>
      <c r="AJ34" s="19">
        <f t="shared" si="21"/>
        <v>0</v>
      </c>
      <c r="AK34" s="19">
        <v>1531.8340000000001</v>
      </c>
      <c r="AL34" s="19">
        <f t="shared" si="22"/>
        <v>-9.9999999997635314E-4</v>
      </c>
      <c r="AM34" s="19">
        <f t="shared" si="23"/>
        <v>-6.5281182371231439E-5</v>
      </c>
    </row>
    <row r="35" spans="1:39" s="15" customFormat="1" ht="45" x14ac:dyDescent="0.2">
      <c r="A35" s="23" t="s">
        <v>456</v>
      </c>
      <c r="B35" s="8" t="s">
        <v>457</v>
      </c>
      <c r="C35" s="1"/>
      <c r="D35" s="1"/>
      <c r="E35" s="6"/>
      <c r="F35" s="19"/>
      <c r="G35" s="1"/>
      <c r="H35" s="1"/>
      <c r="I35" s="19"/>
      <c r="J35" s="1"/>
      <c r="K35" s="1"/>
      <c r="L35" s="19"/>
      <c r="M35" s="1"/>
      <c r="N35" s="1"/>
      <c r="O35" s="19"/>
      <c r="P35" s="1"/>
      <c r="Q35" s="1"/>
      <c r="R35" s="19"/>
      <c r="S35" s="1"/>
      <c r="T35" s="1"/>
      <c r="U35" s="19"/>
      <c r="V35" s="1"/>
      <c r="W35" s="1"/>
      <c r="X35" s="19"/>
      <c r="Y35" s="1"/>
      <c r="Z35" s="1"/>
      <c r="AA35" s="19"/>
      <c r="AB35" s="1"/>
      <c r="AC35" s="1"/>
      <c r="AD35" s="19"/>
      <c r="AE35" s="19"/>
      <c r="AF35" s="19"/>
      <c r="AG35" s="19"/>
      <c r="AH35" s="19">
        <v>1714640745.8070199</v>
      </c>
      <c r="AI35" s="19">
        <f t="shared" si="20"/>
        <v>1714640745.8070199</v>
      </c>
      <c r="AJ35" s="19">
        <f t="shared" si="21"/>
        <v>0</v>
      </c>
      <c r="AK35" s="19">
        <v>1521658887.0019701</v>
      </c>
      <c r="AL35" s="19">
        <f t="shared" si="22"/>
        <v>-192981858.8050499</v>
      </c>
      <c r="AM35" s="19">
        <f t="shared" si="23"/>
        <v>-11.254944178654769</v>
      </c>
    </row>
    <row r="36" spans="1:39" s="15" customFormat="1" ht="30" x14ac:dyDescent="0.2">
      <c r="A36" s="23" t="s">
        <v>458</v>
      </c>
      <c r="B36" s="8" t="s">
        <v>459</v>
      </c>
      <c r="C36" s="1"/>
      <c r="D36" s="1"/>
      <c r="E36" s="6"/>
      <c r="F36" s="19"/>
      <c r="G36" s="1"/>
      <c r="H36" s="1"/>
      <c r="I36" s="19"/>
      <c r="J36" s="1"/>
      <c r="K36" s="1"/>
      <c r="L36" s="19"/>
      <c r="M36" s="1"/>
      <c r="N36" s="1"/>
      <c r="O36" s="19"/>
      <c r="P36" s="1"/>
      <c r="Q36" s="1"/>
      <c r="R36" s="19"/>
      <c r="S36" s="1"/>
      <c r="T36" s="1"/>
      <c r="U36" s="19"/>
      <c r="V36" s="1"/>
      <c r="W36" s="1"/>
      <c r="X36" s="19"/>
      <c r="Y36" s="1"/>
      <c r="Z36" s="1"/>
      <c r="AA36" s="19"/>
      <c r="AB36" s="1"/>
      <c r="AC36" s="1"/>
      <c r="AD36" s="19"/>
      <c r="AE36" s="19"/>
      <c r="AF36" s="19"/>
      <c r="AG36" s="19"/>
      <c r="AH36" s="19">
        <v>191350.30197</v>
      </c>
      <c r="AI36" s="19">
        <f t="shared" si="20"/>
        <v>191350.30197</v>
      </c>
      <c r="AJ36" s="19">
        <f t="shared" si="21"/>
        <v>0</v>
      </c>
      <c r="AK36" s="19">
        <v>803514.77225000004</v>
      </c>
      <c r="AL36" s="19">
        <f t="shared" si="22"/>
        <v>612164.47028000001</v>
      </c>
      <c r="AM36" s="19">
        <f t="shared" si="23"/>
        <v>319.91821490617531</v>
      </c>
    </row>
    <row r="37" spans="1:39" s="15" customFormat="1" ht="30" x14ac:dyDescent="0.2">
      <c r="A37" s="23" t="s">
        <v>460</v>
      </c>
      <c r="B37" s="8" t="s">
        <v>461</v>
      </c>
      <c r="C37" s="1"/>
      <c r="D37" s="1"/>
      <c r="E37" s="6"/>
      <c r="F37" s="19"/>
      <c r="G37" s="1"/>
      <c r="H37" s="1"/>
      <c r="I37" s="19"/>
      <c r="J37" s="1"/>
      <c r="K37" s="1"/>
      <c r="L37" s="19"/>
      <c r="M37" s="1"/>
      <c r="N37" s="1"/>
      <c r="O37" s="19"/>
      <c r="P37" s="1"/>
      <c r="Q37" s="1"/>
      <c r="R37" s="19"/>
      <c r="S37" s="1"/>
      <c r="T37" s="1"/>
      <c r="U37" s="19"/>
      <c r="V37" s="1"/>
      <c r="W37" s="1"/>
      <c r="X37" s="19"/>
      <c r="Y37" s="1"/>
      <c r="Z37" s="1"/>
      <c r="AA37" s="19"/>
      <c r="AB37" s="1"/>
      <c r="AC37" s="1"/>
      <c r="AD37" s="19"/>
      <c r="AE37" s="19"/>
      <c r="AF37" s="19"/>
      <c r="AG37" s="19"/>
      <c r="AH37" s="19">
        <v>250</v>
      </c>
      <c r="AI37" s="19">
        <f t="shared" si="20"/>
        <v>250</v>
      </c>
      <c r="AJ37" s="19">
        <f t="shared" si="21"/>
        <v>0</v>
      </c>
      <c r="AK37" s="19">
        <v>250</v>
      </c>
      <c r="AL37" s="19">
        <f t="shared" si="22"/>
        <v>0</v>
      </c>
      <c r="AM37" s="19">
        <f t="shared" si="23"/>
        <v>0</v>
      </c>
    </row>
    <row r="38" spans="1:39" s="15" customFormat="1" ht="60" x14ac:dyDescent="0.2">
      <c r="A38" s="23" t="s">
        <v>462</v>
      </c>
      <c r="B38" s="8" t="s">
        <v>463</v>
      </c>
      <c r="C38" s="1"/>
      <c r="D38" s="1"/>
      <c r="E38" s="6"/>
      <c r="F38" s="19"/>
      <c r="G38" s="1"/>
      <c r="H38" s="1"/>
      <c r="I38" s="19"/>
      <c r="J38" s="1"/>
      <c r="K38" s="1"/>
      <c r="L38" s="19"/>
      <c r="M38" s="1"/>
      <c r="N38" s="1"/>
      <c r="O38" s="19"/>
      <c r="P38" s="1"/>
      <c r="Q38" s="1"/>
      <c r="R38" s="19"/>
      <c r="S38" s="1"/>
      <c r="T38" s="1"/>
      <c r="U38" s="19"/>
      <c r="V38" s="1"/>
      <c r="W38" s="1"/>
      <c r="X38" s="19"/>
      <c r="Y38" s="1"/>
      <c r="Z38" s="1"/>
      <c r="AA38" s="19"/>
      <c r="AB38" s="1"/>
      <c r="AC38" s="1"/>
      <c r="AD38" s="19"/>
      <c r="AE38" s="19"/>
      <c r="AF38" s="19"/>
      <c r="AG38" s="19"/>
      <c r="AH38" s="19">
        <v>2170649192.2189999</v>
      </c>
      <c r="AI38" s="19">
        <f t="shared" si="20"/>
        <v>2170649192.2189999</v>
      </c>
      <c r="AJ38" s="19">
        <f t="shared" si="21"/>
        <v>0</v>
      </c>
      <c r="AK38" s="19">
        <v>2302473218.2160001</v>
      </c>
      <c r="AL38" s="19">
        <f t="shared" si="22"/>
        <v>131824025.99700022</v>
      </c>
      <c r="AM38" s="19">
        <f t="shared" si="23"/>
        <v>6.073023060084612</v>
      </c>
    </row>
    <row r="39" spans="1:39" s="15" customFormat="1" ht="30" x14ac:dyDescent="0.2">
      <c r="A39" s="23" t="s">
        <v>464</v>
      </c>
      <c r="B39" s="8" t="s">
        <v>465</v>
      </c>
      <c r="C39" s="1"/>
      <c r="D39" s="1"/>
      <c r="E39" s="6"/>
      <c r="F39" s="19"/>
      <c r="G39" s="1"/>
      <c r="H39" s="1"/>
      <c r="I39" s="19"/>
      <c r="J39" s="1"/>
      <c r="K39" s="1"/>
      <c r="L39" s="19"/>
      <c r="M39" s="1"/>
      <c r="N39" s="1"/>
      <c r="O39" s="19"/>
      <c r="P39" s="1"/>
      <c r="Q39" s="1"/>
      <c r="R39" s="19"/>
      <c r="S39" s="1"/>
      <c r="T39" s="1"/>
      <c r="U39" s="19"/>
      <c r="V39" s="1"/>
      <c r="W39" s="1"/>
      <c r="X39" s="19"/>
      <c r="Y39" s="1"/>
      <c r="Z39" s="1"/>
      <c r="AA39" s="19"/>
      <c r="AB39" s="1"/>
      <c r="AC39" s="1"/>
      <c r="AD39" s="19"/>
      <c r="AE39" s="19"/>
      <c r="AF39" s="19"/>
      <c r="AG39" s="19"/>
      <c r="AH39" s="19">
        <v>175775777.64700001</v>
      </c>
      <c r="AI39" s="19">
        <f t="shared" si="20"/>
        <v>175775777.64700001</v>
      </c>
      <c r="AJ39" s="19">
        <f t="shared" si="21"/>
        <v>0</v>
      </c>
      <c r="AK39" s="19">
        <v>98543095.180000007</v>
      </c>
      <c r="AL39" s="19">
        <f t="shared" si="22"/>
        <v>-77232682.467000008</v>
      </c>
      <c r="AM39" s="19">
        <f t="shared" si="23"/>
        <v>-43.938182780850376</v>
      </c>
    </row>
    <row r="40" spans="1:39" s="15" customFormat="1" ht="45" x14ac:dyDescent="0.2">
      <c r="A40" s="23" t="s">
        <v>466</v>
      </c>
      <c r="B40" s="8" t="s">
        <v>467</v>
      </c>
      <c r="C40" s="1"/>
      <c r="D40" s="1"/>
      <c r="E40" s="6"/>
      <c r="F40" s="19"/>
      <c r="G40" s="1"/>
      <c r="H40" s="1"/>
      <c r="I40" s="19"/>
      <c r="J40" s="1"/>
      <c r="K40" s="1"/>
      <c r="L40" s="19"/>
      <c r="M40" s="1"/>
      <c r="N40" s="1"/>
      <c r="O40" s="19"/>
      <c r="P40" s="1"/>
      <c r="Q40" s="1"/>
      <c r="R40" s="19"/>
      <c r="S40" s="1"/>
      <c r="T40" s="1"/>
      <c r="U40" s="19"/>
      <c r="V40" s="1"/>
      <c r="W40" s="1"/>
      <c r="X40" s="19"/>
      <c r="Y40" s="1"/>
      <c r="Z40" s="1"/>
      <c r="AA40" s="19"/>
      <c r="AB40" s="1"/>
      <c r="AC40" s="1"/>
      <c r="AD40" s="19"/>
      <c r="AE40" s="19"/>
      <c r="AF40" s="19"/>
      <c r="AG40" s="19"/>
      <c r="AH40" s="19"/>
      <c r="AI40" s="19">
        <f t="shared" si="20"/>
        <v>0</v>
      </c>
      <c r="AJ40" s="19">
        <f t="shared" si="21"/>
        <v>0</v>
      </c>
      <c r="AK40" s="19">
        <v>0</v>
      </c>
      <c r="AL40" s="19">
        <f t="shared" si="22"/>
        <v>0</v>
      </c>
      <c r="AM40" s="19">
        <f t="shared" si="23"/>
        <v>0</v>
      </c>
    </row>
    <row r="41" spans="1:39" s="15" customFormat="1" ht="45" x14ac:dyDescent="0.2">
      <c r="A41" s="23" t="s">
        <v>468</v>
      </c>
      <c r="B41" s="8" t="s">
        <v>469</v>
      </c>
      <c r="C41" s="1"/>
      <c r="D41" s="1"/>
      <c r="E41" s="6"/>
      <c r="F41" s="19"/>
      <c r="G41" s="1"/>
      <c r="H41" s="1"/>
      <c r="I41" s="19"/>
      <c r="J41" s="1"/>
      <c r="K41" s="1"/>
      <c r="L41" s="19"/>
      <c r="M41" s="1"/>
      <c r="N41" s="1"/>
      <c r="O41" s="19"/>
      <c r="P41" s="1"/>
      <c r="Q41" s="1"/>
      <c r="R41" s="19"/>
      <c r="S41" s="1"/>
      <c r="T41" s="1"/>
      <c r="U41" s="19"/>
      <c r="V41" s="1"/>
      <c r="W41" s="1"/>
      <c r="X41" s="19"/>
      <c r="Y41" s="1"/>
      <c r="Z41" s="1"/>
      <c r="AA41" s="19"/>
      <c r="AB41" s="1"/>
      <c r="AC41" s="1"/>
      <c r="AD41" s="19"/>
      <c r="AE41" s="19"/>
      <c r="AF41" s="19"/>
      <c r="AG41" s="19"/>
      <c r="AH41" s="19">
        <v>267331811.80236998</v>
      </c>
      <c r="AI41" s="19">
        <f t="shared" si="20"/>
        <v>267331811.80236998</v>
      </c>
      <c r="AJ41" s="19">
        <f t="shared" si="21"/>
        <v>0</v>
      </c>
      <c r="AK41" s="19">
        <v>185916037.13668001</v>
      </c>
      <c r="AL41" s="19">
        <f t="shared" si="22"/>
        <v>-81415774.665689975</v>
      </c>
      <c r="AM41" s="19">
        <f t="shared" si="23"/>
        <v>-30.454951887984848</v>
      </c>
    </row>
    <row r="42" spans="1:39" s="15" customFormat="1" ht="30" x14ac:dyDescent="0.2">
      <c r="A42" s="23" t="s">
        <v>236</v>
      </c>
      <c r="B42" s="8" t="s">
        <v>153</v>
      </c>
      <c r="C42" s="1">
        <v>-1626930365</v>
      </c>
      <c r="D42" s="1">
        <v>-873056033</v>
      </c>
      <c r="E42" s="6">
        <f t="shared" si="2"/>
        <v>753874332</v>
      </c>
      <c r="F42" s="19">
        <f t="shared" si="3"/>
        <v>-46.33722181465339</v>
      </c>
      <c r="G42" s="1">
        <v>-622352656</v>
      </c>
      <c r="H42" s="1">
        <f t="shared" si="4"/>
        <v>250703377</v>
      </c>
      <c r="I42" s="19">
        <f t="shared" si="5"/>
        <v>-28.715611315178897</v>
      </c>
      <c r="J42" s="1">
        <v>-1099053467</v>
      </c>
      <c r="K42" s="1">
        <f t="shared" si="6"/>
        <v>-476700811</v>
      </c>
      <c r="L42" s="19">
        <f t="shared" si="7"/>
        <v>76.596573727806188</v>
      </c>
      <c r="M42" s="1">
        <v>-1264075224</v>
      </c>
      <c r="N42" s="1">
        <f t="shared" si="8"/>
        <v>-165021757</v>
      </c>
      <c r="O42" s="19">
        <f t="shared" si="9"/>
        <v>15.014897996768706</v>
      </c>
      <c r="P42" s="1">
        <v>-930694838</v>
      </c>
      <c r="Q42" s="1">
        <f t="shared" si="10"/>
        <v>333380386</v>
      </c>
      <c r="R42" s="19">
        <f t="shared" si="11"/>
        <v>-26.373460983204904</v>
      </c>
      <c r="S42" s="1">
        <v>-1048840673</v>
      </c>
      <c r="T42" s="1">
        <f t="shared" si="12"/>
        <v>-118145835</v>
      </c>
      <c r="U42" s="19">
        <f t="shared" si="13"/>
        <v>12.694368785142011</v>
      </c>
      <c r="V42" s="1">
        <v>-1453912813</v>
      </c>
      <c r="W42" s="1">
        <f t="shared" si="14"/>
        <v>-405072140</v>
      </c>
      <c r="X42" s="19">
        <f t="shared" si="15"/>
        <v>38.620941238040643</v>
      </c>
      <c r="Y42" s="1">
        <v>-2258180070</v>
      </c>
      <c r="Z42" s="1">
        <f t="shared" si="16"/>
        <v>-804267257</v>
      </c>
      <c r="AA42" s="19">
        <f t="shared" si="17"/>
        <v>55.317433742156588</v>
      </c>
      <c r="AB42" s="1">
        <v>-3366831275</v>
      </c>
      <c r="AC42" s="1">
        <f t="shared" si="0"/>
        <v>-1108651205</v>
      </c>
      <c r="AD42" s="19">
        <f t="shared" si="1"/>
        <v>49.094898131839415</v>
      </c>
      <c r="AE42" s="19">
        <v>-2910821688.36376</v>
      </c>
      <c r="AF42" s="19">
        <f t="shared" si="18"/>
        <v>456009586.63624001</v>
      </c>
      <c r="AG42" s="19">
        <f t="shared" si="19"/>
        <v>-13.544176983928011</v>
      </c>
      <c r="AH42" s="19">
        <v>2620580142.85146</v>
      </c>
      <c r="AI42" s="19">
        <f t="shared" si="20"/>
        <v>5531401831.2152195</v>
      </c>
      <c r="AJ42" s="19">
        <f t="shared" si="21"/>
        <v>-190.0288792449031</v>
      </c>
      <c r="AK42" s="19">
        <v>2907131291.8262997</v>
      </c>
      <c r="AL42" s="19">
        <f t="shared" si="22"/>
        <v>286551148.97483969</v>
      </c>
      <c r="AM42" s="19">
        <f t="shared" si="23"/>
        <v>10.934645511853823</v>
      </c>
    </row>
    <row r="43" spans="1:39" s="15" customFormat="1" x14ac:dyDescent="0.2">
      <c r="A43" s="23" t="s">
        <v>237</v>
      </c>
      <c r="B43" s="8" t="s">
        <v>152</v>
      </c>
      <c r="C43" s="1">
        <v>9395002375</v>
      </c>
      <c r="D43" s="1">
        <v>4467271291</v>
      </c>
      <c r="E43" s="6">
        <f t="shared" si="2"/>
        <v>-4927731084</v>
      </c>
      <c r="F43" s="19">
        <f t="shared" si="3"/>
        <v>-52.450557086740488</v>
      </c>
      <c r="G43" s="1">
        <v>5618860471</v>
      </c>
      <c r="H43" s="1">
        <f t="shared" si="4"/>
        <v>1151589180</v>
      </c>
      <c r="I43" s="19">
        <f t="shared" si="5"/>
        <v>25.778357860648676</v>
      </c>
      <c r="J43" s="1">
        <v>6889037550</v>
      </c>
      <c r="K43" s="1">
        <f t="shared" si="6"/>
        <v>1270177079</v>
      </c>
      <c r="L43" s="19">
        <f t="shared" si="7"/>
        <v>22.605599223465749</v>
      </c>
      <c r="M43" s="1">
        <v>18674276550</v>
      </c>
      <c r="N43" s="1">
        <f t="shared" si="8"/>
        <v>11785239000</v>
      </c>
      <c r="O43" s="19">
        <f t="shared" si="9"/>
        <v>171.0723582861005</v>
      </c>
      <c r="P43" s="1">
        <v>13395462693</v>
      </c>
      <c r="Q43" s="1">
        <f t="shared" si="10"/>
        <v>-5278813857</v>
      </c>
      <c r="R43" s="19">
        <f t="shared" si="11"/>
        <v>-28.267835933917347</v>
      </c>
      <c r="S43" s="1">
        <v>9691869081</v>
      </c>
      <c r="T43" s="1">
        <f t="shared" si="12"/>
        <v>-3703593612</v>
      </c>
      <c r="U43" s="19">
        <f t="shared" si="13"/>
        <v>-27.648120090210611</v>
      </c>
      <c r="V43" s="1">
        <v>8862886442</v>
      </c>
      <c r="W43" s="1">
        <f t="shared" si="14"/>
        <v>-828982639</v>
      </c>
      <c r="X43" s="19">
        <f t="shared" si="15"/>
        <v>-8.5533825526506817</v>
      </c>
      <c r="Y43" s="1">
        <v>11608189211</v>
      </c>
      <c r="Z43" s="1">
        <f t="shared" si="16"/>
        <v>2745302769</v>
      </c>
      <c r="AA43" s="19">
        <f t="shared" si="17"/>
        <v>30.975267334921359</v>
      </c>
      <c r="AB43" s="1">
        <v>14232040576</v>
      </c>
      <c r="AC43" s="1">
        <f t="shared" si="0"/>
        <v>2623851365</v>
      </c>
      <c r="AD43" s="19">
        <f t="shared" si="1"/>
        <v>22.603451040525947</v>
      </c>
      <c r="AE43" s="19">
        <v>15498709798.514</v>
      </c>
      <c r="AF43" s="19">
        <f t="shared" si="18"/>
        <v>1266669222.5139999</v>
      </c>
      <c r="AG43" s="19">
        <f t="shared" si="19"/>
        <v>8.9001237436747456</v>
      </c>
      <c r="AH43" s="19">
        <v>51373746718.895897</v>
      </c>
      <c r="AI43" s="19">
        <f t="shared" si="20"/>
        <v>35875036920.381897</v>
      </c>
      <c r="AJ43" s="19">
        <f t="shared" si="21"/>
        <v>231.47111847865918</v>
      </c>
      <c r="AK43" s="19">
        <v>49944773716.193901</v>
      </c>
      <c r="AL43" s="19">
        <f t="shared" si="22"/>
        <v>-1428973002.7019958</v>
      </c>
      <c r="AM43" s="19">
        <f t="shared" si="23"/>
        <v>-2.7815238209527005</v>
      </c>
    </row>
    <row r="44" spans="1:39" s="15" customFormat="1" x14ac:dyDescent="0.2">
      <c r="A44" s="23" t="s">
        <v>238</v>
      </c>
      <c r="B44" s="8" t="s">
        <v>151</v>
      </c>
      <c r="C44" s="1">
        <v>5233358939</v>
      </c>
      <c r="D44" s="1">
        <v>3361569992</v>
      </c>
      <c r="E44" s="6">
        <f t="shared" si="2"/>
        <v>-1871788947</v>
      </c>
      <c r="F44" s="19">
        <f t="shared" si="3"/>
        <v>-35.766492778683073</v>
      </c>
      <c r="G44" s="1">
        <v>3439346913</v>
      </c>
      <c r="H44" s="1">
        <f t="shared" si="4"/>
        <v>77776921</v>
      </c>
      <c r="I44" s="19">
        <f t="shared" si="5"/>
        <v>2.3137082132782196</v>
      </c>
      <c r="J44" s="1">
        <v>2530713216</v>
      </c>
      <c r="K44" s="1">
        <f t="shared" si="6"/>
        <v>-908633697</v>
      </c>
      <c r="L44" s="19">
        <f t="shared" si="7"/>
        <v>-26.418785891168984</v>
      </c>
      <c r="M44" s="1">
        <v>14217473347</v>
      </c>
      <c r="N44" s="1">
        <f t="shared" si="8"/>
        <v>11686760131</v>
      </c>
      <c r="O44" s="19">
        <f t="shared" si="9"/>
        <v>461.79709566111501</v>
      </c>
      <c r="P44" s="1">
        <v>2581754355</v>
      </c>
      <c r="Q44" s="1">
        <f t="shared" si="10"/>
        <v>-11635718992</v>
      </c>
      <c r="R44" s="19">
        <f t="shared" si="11"/>
        <v>-81.840976297347723</v>
      </c>
      <c r="S44" s="1">
        <v>2748545088</v>
      </c>
      <c r="T44" s="1">
        <f t="shared" si="12"/>
        <v>166790733</v>
      </c>
      <c r="U44" s="19">
        <f t="shared" si="13"/>
        <v>6.4603641580765343</v>
      </c>
      <c r="V44" s="1">
        <v>3325874447</v>
      </c>
      <c r="W44" s="1">
        <f t="shared" si="14"/>
        <v>577329359</v>
      </c>
      <c r="X44" s="19">
        <f t="shared" si="15"/>
        <v>21.004907706283916</v>
      </c>
      <c r="Y44" s="1">
        <v>5199758408</v>
      </c>
      <c r="Z44" s="1">
        <f t="shared" si="16"/>
        <v>1873883961</v>
      </c>
      <c r="AA44" s="19">
        <f t="shared" si="17"/>
        <v>56.342594732951447</v>
      </c>
      <c r="AB44" s="1">
        <v>4610876576</v>
      </c>
      <c r="AC44" s="1">
        <f t="shared" si="0"/>
        <v>-588881832</v>
      </c>
      <c r="AD44" s="19">
        <f t="shared" si="1"/>
        <v>-11.325176783097959</v>
      </c>
      <c r="AE44" s="19">
        <v>5039613567.5389996</v>
      </c>
      <c r="AF44" s="19">
        <f t="shared" si="18"/>
        <v>428736991.53899956</v>
      </c>
      <c r="AG44" s="19">
        <f t="shared" si="19"/>
        <v>9.2983836039032504</v>
      </c>
      <c r="AH44" s="19">
        <v>15432002519.386</v>
      </c>
      <c r="AI44" s="19">
        <f t="shared" si="20"/>
        <v>10392388951.847</v>
      </c>
      <c r="AJ44" s="19">
        <f t="shared" si="21"/>
        <v>206.21400455753451</v>
      </c>
      <c r="AK44" s="19">
        <v>17120394088.344999</v>
      </c>
      <c r="AL44" s="19">
        <f t="shared" si="22"/>
        <v>1688391568.9589996</v>
      </c>
      <c r="AM44" s="19">
        <f t="shared" si="23"/>
        <v>10.940845602105153</v>
      </c>
    </row>
    <row r="45" spans="1:39" s="15" customFormat="1" x14ac:dyDescent="0.2">
      <c r="A45" s="23" t="s">
        <v>239</v>
      </c>
      <c r="B45" s="8" t="s">
        <v>150</v>
      </c>
      <c r="C45" s="1">
        <v>4161643436</v>
      </c>
      <c r="D45" s="1">
        <v>1105701299</v>
      </c>
      <c r="E45" s="6">
        <f t="shared" si="2"/>
        <v>-3055942137</v>
      </c>
      <c r="F45" s="19">
        <f t="shared" si="3"/>
        <v>-73.431138058700327</v>
      </c>
      <c r="G45" s="1">
        <v>2179513558</v>
      </c>
      <c r="H45" s="1">
        <f t="shared" si="4"/>
        <v>1073812259</v>
      </c>
      <c r="I45" s="19">
        <f t="shared" si="5"/>
        <v>97.11594442108003</v>
      </c>
      <c r="J45" s="1">
        <v>4358324334</v>
      </c>
      <c r="K45" s="1">
        <f t="shared" si="6"/>
        <v>2178810776</v>
      </c>
      <c r="L45" s="19">
        <f t="shared" si="7"/>
        <v>99.967755098497989</v>
      </c>
      <c r="M45" s="1">
        <v>4456803203</v>
      </c>
      <c r="N45" s="1">
        <f t="shared" si="8"/>
        <v>98478869</v>
      </c>
      <c r="O45" s="19">
        <f t="shared" si="9"/>
        <v>2.259558065280967</v>
      </c>
      <c r="P45" s="1">
        <v>10813708338</v>
      </c>
      <c r="Q45" s="1">
        <f t="shared" si="10"/>
        <v>6356905135</v>
      </c>
      <c r="R45" s="19">
        <f t="shared" si="11"/>
        <v>142.63374094510138</v>
      </c>
      <c r="S45" s="1">
        <v>6943323993</v>
      </c>
      <c r="T45" s="1">
        <f t="shared" si="12"/>
        <v>-3870384345</v>
      </c>
      <c r="U45" s="19">
        <f t="shared" si="13"/>
        <v>-35.791462318243269</v>
      </c>
      <c r="V45" s="1">
        <v>5537011995</v>
      </c>
      <c r="W45" s="1">
        <f t="shared" si="14"/>
        <v>-1406311998</v>
      </c>
      <c r="X45" s="19">
        <f t="shared" si="15"/>
        <v>-20.254160678916776</v>
      </c>
      <c r="Y45" s="1">
        <v>6408430803</v>
      </c>
      <c r="Z45" s="1">
        <f t="shared" si="16"/>
        <v>871418808</v>
      </c>
      <c r="AA45" s="19">
        <f t="shared" si="17"/>
        <v>15.738069716787745</v>
      </c>
      <c r="AB45" s="1">
        <v>9621164000</v>
      </c>
      <c r="AC45" s="1">
        <f t="shared" si="0"/>
        <v>3212733197</v>
      </c>
      <c r="AD45" s="19">
        <f t="shared" si="1"/>
        <v>50.132915463423785</v>
      </c>
      <c r="AE45" s="19">
        <v>10459096230.975</v>
      </c>
      <c r="AF45" s="19">
        <f t="shared" si="18"/>
        <v>837932230.97500038</v>
      </c>
      <c r="AG45" s="19">
        <f t="shared" si="19"/>
        <v>8.7092604488916354</v>
      </c>
      <c r="AH45" s="19"/>
      <c r="AI45" s="19">
        <f t="shared" si="20"/>
        <v>-10459096230.975</v>
      </c>
      <c r="AJ45" s="19">
        <f t="shared" si="21"/>
        <v>-100</v>
      </c>
      <c r="AK45" s="19">
        <v>0</v>
      </c>
      <c r="AL45" s="19">
        <f t="shared" si="22"/>
        <v>0</v>
      </c>
      <c r="AM45" s="19">
        <f t="shared" si="23"/>
        <v>0</v>
      </c>
    </row>
    <row r="46" spans="1:39" s="15" customFormat="1" ht="30" x14ac:dyDescent="0.2">
      <c r="A46" s="23" t="s">
        <v>470</v>
      </c>
      <c r="B46" s="8" t="s">
        <v>471</v>
      </c>
      <c r="C46" s="1"/>
      <c r="D46" s="1"/>
      <c r="E46" s="6"/>
      <c r="F46" s="19"/>
      <c r="G46" s="1"/>
      <c r="H46" s="1"/>
      <c r="I46" s="19"/>
      <c r="J46" s="1"/>
      <c r="K46" s="1"/>
      <c r="L46" s="19"/>
      <c r="M46" s="1"/>
      <c r="N46" s="1"/>
      <c r="O46" s="19"/>
      <c r="P46" s="1"/>
      <c r="Q46" s="1"/>
      <c r="R46" s="19"/>
      <c r="S46" s="1"/>
      <c r="T46" s="1"/>
      <c r="U46" s="19"/>
      <c r="V46" s="1"/>
      <c r="W46" s="1"/>
      <c r="X46" s="19"/>
      <c r="Y46" s="1"/>
      <c r="Z46" s="1"/>
      <c r="AA46" s="19"/>
      <c r="AB46" s="1"/>
      <c r="AC46" s="1"/>
      <c r="AD46" s="19"/>
      <c r="AE46" s="19"/>
      <c r="AF46" s="19"/>
      <c r="AG46" s="19"/>
      <c r="AH46" s="19">
        <v>52679906873.403206</v>
      </c>
      <c r="AI46" s="19">
        <f t="shared" si="20"/>
        <v>52679906873.403206</v>
      </c>
      <c r="AJ46" s="19">
        <f t="shared" si="21"/>
        <v>0</v>
      </c>
      <c r="AK46" s="19">
        <v>68784788557.638794</v>
      </c>
      <c r="AL46" s="19">
        <f t="shared" si="22"/>
        <v>16104881684.235588</v>
      </c>
      <c r="AM46" s="19">
        <f t="shared" si="23"/>
        <v>30.571203785416234</v>
      </c>
    </row>
    <row r="47" spans="1:39" s="15" customFormat="1" x14ac:dyDescent="0.2">
      <c r="A47" s="23" t="s">
        <v>472</v>
      </c>
      <c r="B47" s="8" t="s">
        <v>147</v>
      </c>
      <c r="C47" s="1"/>
      <c r="D47" s="1"/>
      <c r="E47" s="6"/>
      <c r="F47" s="19"/>
      <c r="G47" s="1"/>
      <c r="H47" s="1"/>
      <c r="I47" s="19"/>
      <c r="J47" s="1"/>
      <c r="K47" s="1"/>
      <c r="L47" s="19"/>
      <c r="M47" s="1"/>
      <c r="N47" s="1"/>
      <c r="O47" s="19"/>
      <c r="P47" s="1"/>
      <c r="Q47" s="1"/>
      <c r="R47" s="19"/>
      <c r="S47" s="1"/>
      <c r="T47" s="1"/>
      <c r="U47" s="19"/>
      <c r="V47" s="1"/>
      <c r="W47" s="1"/>
      <c r="X47" s="19"/>
      <c r="Y47" s="1"/>
      <c r="Z47" s="1"/>
      <c r="AA47" s="19"/>
      <c r="AB47" s="1"/>
      <c r="AC47" s="1"/>
      <c r="AD47" s="19"/>
      <c r="AE47" s="19"/>
      <c r="AF47" s="19"/>
      <c r="AG47" s="19"/>
      <c r="AH47" s="19">
        <v>155491009.56832001</v>
      </c>
      <c r="AI47" s="19">
        <f t="shared" si="20"/>
        <v>155491009.56832001</v>
      </c>
      <c r="AJ47" s="19">
        <f t="shared" si="21"/>
        <v>0</v>
      </c>
      <c r="AK47" s="19">
        <v>157706772.44011998</v>
      </c>
      <c r="AL47" s="19">
        <f t="shared" si="22"/>
        <v>2215762.8717999756</v>
      </c>
      <c r="AM47" s="19">
        <f t="shared" si="23"/>
        <v>1.4250102806274523</v>
      </c>
    </row>
    <row r="48" spans="1:39" s="15" customFormat="1" x14ac:dyDescent="0.2">
      <c r="A48" s="23" t="s">
        <v>473</v>
      </c>
      <c r="B48" s="8" t="s">
        <v>146</v>
      </c>
      <c r="C48" s="1"/>
      <c r="D48" s="1"/>
      <c r="E48" s="6"/>
      <c r="F48" s="19"/>
      <c r="G48" s="1"/>
      <c r="H48" s="1"/>
      <c r="I48" s="19"/>
      <c r="J48" s="1"/>
      <c r="K48" s="1"/>
      <c r="L48" s="19"/>
      <c r="M48" s="1"/>
      <c r="N48" s="1"/>
      <c r="O48" s="19"/>
      <c r="P48" s="1"/>
      <c r="Q48" s="1"/>
      <c r="R48" s="19"/>
      <c r="S48" s="1"/>
      <c r="T48" s="1"/>
      <c r="U48" s="19"/>
      <c r="V48" s="1"/>
      <c r="W48" s="1"/>
      <c r="X48" s="19"/>
      <c r="Y48" s="1"/>
      <c r="Z48" s="1"/>
      <c r="AA48" s="19"/>
      <c r="AB48" s="1"/>
      <c r="AC48" s="1"/>
      <c r="AD48" s="19"/>
      <c r="AE48" s="19"/>
      <c r="AF48" s="19"/>
      <c r="AG48" s="19"/>
      <c r="AH48" s="19">
        <v>3632280106.1104798</v>
      </c>
      <c r="AI48" s="19">
        <f t="shared" si="20"/>
        <v>3632280106.1104798</v>
      </c>
      <c r="AJ48" s="19">
        <f t="shared" si="21"/>
        <v>0</v>
      </c>
      <c r="AK48" s="19">
        <v>4000353873.7610402</v>
      </c>
      <c r="AL48" s="19">
        <f t="shared" si="22"/>
        <v>368073767.65056038</v>
      </c>
      <c r="AM48" s="19">
        <f t="shared" si="23"/>
        <v>10.133408132025956</v>
      </c>
    </row>
    <row r="49" spans="1:39" s="15" customFormat="1" x14ac:dyDescent="0.2">
      <c r="A49" s="23" t="s">
        <v>474</v>
      </c>
      <c r="B49" s="8" t="s">
        <v>145</v>
      </c>
      <c r="C49" s="1"/>
      <c r="D49" s="1"/>
      <c r="E49" s="6"/>
      <c r="F49" s="19"/>
      <c r="G49" s="1"/>
      <c r="H49" s="1"/>
      <c r="I49" s="19"/>
      <c r="J49" s="1"/>
      <c r="K49" s="1"/>
      <c r="L49" s="19"/>
      <c r="M49" s="1"/>
      <c r="N49" s="1"/>
      <c r="O49" s="19"/>
      <c r="P49" s="1"/>
      <c r="Q49" s="1"/>
      <c r="R49" s="19"/>
      <c r="S49" s="1"/>
      <c r="T49" s="1"/>
      <c r="U49" s="19"/>
      <c r="V49" s="1"/>
      <c r="W49" s="1"/>
      <c r="X49" s="19"/>
      <c r="Y49" s="1"/>
      <c r="Z49" s="1"/>
      <c r="AA49" s="19"/>
      <c r="AB49" s="1"/>
      <c r="AC49" s="1"/>
      <c r="AD49" s="19"/>
      <c r="AE49" s="19"/>
      <c r="AF49" s="19"/>
      <c r="AG49" s="19"/>
      <c r="AH49" s="19">
        <v>1850594228.7774799</v>
      </c>
      <c r="AI49" s="19">
        <f t="shared" si="20"/>
        <v>1850594228.7774799</v>
      </c>
      <c r="AJ49" s="19">
        <f t="shared" si="21"/>
        <v>0</v>
      </c>
      <c r="AK49" s="19">
        <v>1883137651.14358</v>
      </c>
      <c r="AL49" s="19">
        <f t="shared" si="22"/>
        <v>32543422.366100073</v>
      </c>
      <c r="AM49" s="19">
        <f t="shared" si="23"/>
        <v>1.7585390605912872</v>
      </c>
    </row>
    <row r="50" spans="1:39" s="15" customFormat="1" x14ac:dyDescent="0.2">
      <c r="A50" s="23" t="s">
        <v>475</v>
      </c>
      <c r="B50" s="8" t="s">
        <v>476</v>
      </c>
      <c r="C50" s="1"/>
      <c r="D50" s="1"/>
      <c r="E50" s="6"/>
      <c r="F50" s="19"/>
      <c r="G50" s="1"/>
      <c r="H50" s="1"/>
      <c r="I50" s="19"/>
      <c r="J50" s="1"/>
      <c r="K50" s="1"/>
      <c r="L50" s="19"/>
      <c r="M50" s="1"/>
      <c r="N50" s="1"/>
      <c r="O50" s="19"/>
      <c r="P50" s="1"/>
      <c r="Q50" s="1"/>
      <c r="R50" s="19"/>
      <c r="S50" s="1"/>
      <c r="T50" s="1"/>
      <c r="U50" s="19"/>
      <c r="V50" s="1"/>
      <c r="W50" s="1"/>
      <c r="X50" s="19"/>
      <c r="Y50" s="1"/>
      <c r="Z50" s="1"/>
      <c r="AA50" s="19"/>
      <c r="AB50" s="1"/>
      <c r="AC50" s="1"/>
      <c r="AD50" s="19"/>
      <c r="AE50" s="19"/>
      <c r="AF50" s="19"/>
      <c r="AG50" s="19"/>
      <c r="AH50" s="19">
        <v>864787419.71589005</v>
      </c>
      <c r="AI50" s="19">
        <f t="shared" si="20"/>
        <v>864787419.71589005</v>
      </c>
      <c r="AJ50" s="19">
        <f t="shared" si="21"/>
        <v>0</v>
      </c>
      <c r="AK50" s="19">
        <v>863048637.97552001</v>
      </c>
      <c r="AL50" s="19">
        <f t="shared" si="22"/>
        <v>-1738781.7403700352</v>
      </c>
      <c r="AM50" s="19">
        <f t="shared" si="23"/>
        <v>-0.20106464325548118</v>
      </c>
    </row>
    <row r="51" spans="1:39" s="15" customFormat="1" x14ac:dyDescent="0.2">
      <c r="A51" s="23" t="s">
        <v>477</v>
      </c>
      <c r="B51" s="8" t="s">
        <v>478</v>
      </c>
      <c r="C51" s="1"/>
      <c r="D51" s="1"/>
      <c r="E51" s="6"/>
      <c r="F51" s="19"/>
      <c r="G51" s="1"/>
      <c r="H51" s="1"/>
      <c r="I51" s="19"/>
      <c r="J51" s="1"/>
      <c r="K51" s="1"/>
      <c r="L51" s="19"/>
      <c r="M51" s="1"/>
      <c r="N51" s="1"/>
      <c r="O51" s="19"/>
      <c r="P51" s="1"/>
      <c r="Q51" s="1"/>
      <c r="R51" s="19"/>
      <c r="S51" s="1"/>
      <c r="T51" s="1"/>
      <c r="U51" s="19"/>
      <c r="V51" s="1"/>
      <c r="W51" s="1"/>
      <c r="X51" s="19"/>
      <c r="Y51" s="1"/>
      <c r="Z51" s="1"/>
      <c r="AA51" s="19"/>
      <c r="AB51" s="1"/>
      <c r="AC51" s="1"/>
      <c r="AD51" s="19"/>
      <c r="AE51" s="19"/>
      <c r="AF51" s="19"/>
      <c r="AG51" s="19"/>
      <c r="AH51" s="19">
        <v>451907665.95469999</v>
      </c>
      <c r="AI51" s="19">
        <f t="shared" si="20"/>
        <v>451907665.95469999</v>
      </c>
      <c r="AJ51" s="19">
        <f t="shared" si="21"/>
        <v>0</v>
      </c>
      <c r="AK51" s="19">
        <v>415074471.66736001</v>
      </c>
      <c r="AL51" s="19">
        <f t="shared" si="22"/>
        <v>-36833194.287339985</v>
      </c>
      <c r="AM51" s="19">
        <f t="shared" si="23"/>
        <v>-8.1506017848859003</v>
      </c>
    </row>
    <row r="52" spans="1:39" s="15" customFormat="1" ht="45" x14ac:dyDescent="0.2">
      <c r="A52" s="23" t="s">
        <v>479</v>
      </c>
      <c r="B52" s="8" t="s">
        <v>480</v>
      </c>
      <c r="C52" s="1"/>
      <c r="D52" s="1"/>
      <c r="E52" s="6"/>
      <c r="F52" s="19"/>
      <c r="G52" s="1"/>
      <c r="H52" s="1"/>
      <c r="I52" s="19"/>
      <c r="J52" s="1"/>
      <c r="K52" s="1"/>
      <c r="L52" s="19"/>
      <c r="M52" s="1"/>
      <c r="N52" s="1"/>
      <c r="O52" s="19"/>
      <c r="P52" s="1"/>
      <c r="Q52" s="1"/>
      <c r="R52" s="19"/>
      <c r="S52" s="1"/>
      <c r="T52" s="1"/>
      <c r="U52" s="19"/>
      <c r="V52" s="1"/>
      <c r="W52" s="1"/>
      <c r="X52" s="19"/>
      <c r="Y52" s="1"/>
      <c r="Z52" s="1"/>
      <c r="AA52" s="19"/>
      <c r="AB52" s="1"/>
      <c r="AC52" s="1"/>
      <c r="AD52" s="19"/>
      <c r="AE52" s="19"/>
      <c r="AF52" s="19"/>
      <c r="AG52" s="19"/>
      <c r="AH52" s="19">
        <v>454245626.10399997</v>
      </c>
      <c r="AI52" s="19">
        <f t="shared" si="20"/>
        <v>454245626.10399997</v>
      </c>
      <c r="AJ52" s="19">
        <f t="shared" si="21"/>
        <v>0</v>
      </c>
      <c r="AK52" s="19">
        <v>1269893233.1585701</v>
      </c>
      <c r="AL52" s="19">
        <f t="shared" si="22"/>
        <v>815647607.05457008</v>
      </c>
      <c r="AM52" s="19">
        <f t="shared" si="23"/>
        <v>179.56091598509454</v>
      </c>
    </row>
    <row r="53" spans="1:39" s="15" customFormat="1" ht="30" x14ac:dyDescent="0.2">
      <c r="A53" s="23" t="s">
        <v>481</v>
      </c>
      <c r="B53" s="8" t="s">
        <v>141</v>
      </c>
      <c r="C53" s="1"/>
      <c r="D53" s="1"/>
      <c r="E53" s="6"/>
      <c r="F53" s="19"/>
      <c r="G53" s="1"/>
      <c r="H53" s="1"/>
      <c r="I53" s="19"/>
      <c r="J53" s="1"/>
      <c r="K53" s="1"/>
      <c r="L53" s="19"/>
      <c r="M53" s="1"/>
      <c r="N53" s="1"/>
      <c r="O53" s="19"/>
      <c r="P53" s="1"/>
      <c r="Q53" s="1"/>
      <c r="R53" s="19"/>
      <c r="S53" s="1"/>
      <c r="T53" s="1"/>
      <c r="U53" s="19"/>
      <c r="V53" s="1"/>
      <c r="W53" s="1"/>
      <c r="X53" s="19"/>
      <c r="Y53" s="1"/>
      <c r="Z53" s="1"/>
      <c r="AA53" s="19"/>
      <c r="AB53" s="1"/>
      <c r="AC53" s="1"/>
      <c r="AD53" s="19"/>
      <c r="AE53" s="19"/>
      <c r="AF53" s="19"/>
      <c r="AG53" s="19"/>
      <c r="AH53" s="19">
        <v>44707932.735820003</v>
      </c>
      <c r="AI53" s="19">
        <f t="shared" si="20"/>
        <v>44707932.735820003</v>
      </c>
      <c r="AJ53" s="19">
        <f t="shared" si="21"/>
        <v>0</v>
      </c>
      <c r="AK53" s="19">
        <v>43089793.247199997</v>
      </c>
      <c r="AL53" s="19">
        <f t="shared" si="22"/>
        <v>-1618139.4886200055</v>
      </c>
      <c r="AM53" s="19">
        <f t="shared" si="23"/>
        <v>-3.6193565427898928</v>
      </c>
    </row>
    <row r="54" spans="1:39" s="15" customFormat="1" x14ac:dyDescent="0.2">
      <c r="A54" s="23" t="s">
        <v>482</v>
      </c>
      <c r="B54" s="8" t="s">
        <v>483</v>
      </c>
      <c r="C54" s="1"/>
      <c r="D54" s="1"/>
      <c r="E54" s="6"/>
      <c r="F54" s="19"/>
      <c r="G54" s="1"/>
      <c r="H54" s="1"/>
      <c r="I54" s="19"/>
      <c r="J54" s="1"/>
      <c r="K54" s="1"/>
      <c r="L54" s="19"/>
      <c r="M54" s="1"/>
      <c r="N54" s="1"/>
      <c r="O54" s="19"/>
      <c r="P54" s="1"/>
      <c r="Q54" s="1"/>
      <c r="R54" s="19"/>
      <c r="S54" s="1"/>
      <c r="T54" s="1"/>
      <c r="U54" s="19"/>
      <c r="V54" s="1"/>
      <c r="W54" s="1"/>
      <c r="X54" s="19"/>
      <c r="Y54" s="1"/>
      <c r="Z54" s="1"/>
      <c r="AA54" s="19"/>
      <c r="AB54" s="1"/>
      <c r="AC54" s="1"/>
      <c r="AD54" s="19"/>
      <c r="AE54" s="19"/>
      <c r="AF54" s="19"/>
      <c r="AG54" s="19"/>
      <c r="AH54" s="19">
        <v>3542108.9780000001</v>
      </c>
      <c r="AI54" s="19">
        <f t="shared" si="20"/>
        <v>3542108.9780000001</v>
      </c>
      <c r="AJ54" s="19">
        <f t="shared" si="21"/>
        <v>0</v>
      </c>
      <c r="AK54" s="19">
        <v>11164797.69413</v>
      </c>
      <c r="AL54" s="19">
        <f t="shared" si="22"/>
        <v>7622688.7161299996</v>
      </c>
      <c r="AM54" s="19">
        <f t="shared" si="23"/>
        <v>215.20198174235844</v>
      </c>
    </row>
    <row r="55" spans="1:39" s="15" customFormat="1" ht="30" x14ac:dyDescent="0.2">
      <c r="A55" s="23" t="s">
        <v>484</v>
      </c>
      <c r="B55" s="8" t="s">
        <v>208</v>
      </c>
      <c r="C55" s="1"/>
      <c r="D55" s="1"/>
      <c r="E55" s="6"/>
      <c r="F55" s="19"/>
      <c r="G55" s="1"/>
      <c r="H55" s="1"/>
      <c r="I55" s="19"/>
      <c r="J55" s="1"/>
      <c r="K55" s="1"/>
      <c r="L55" s="19"/>
      <c r="M55" s="1"/>
      <c r="N55" s="1"/>
      <c r="O55" s="19"/>
      <c r="P55" s="1"/>
      <c r="Q55" s="1"/>
      <c r="R55" s="19"/>
      <c r="S55" s="1"/>
      <c r="T55" s="1"/>
      <c r="U55" s="19"/>
      <c r="V55" s="1"/>
      <c r="W55" s="1"/>
      <c r="X55" s="19"/>
      <c r="Y55" s="1"/>
      <c r="Z55" s="1"/>
      <c r="AA55" s="19"/>
      <c r="AB55" s="1"/>
      <c r="AC55" s="1"/>
      <c r="AD55" s="19"/>
      <c r="AE55" s="19"/>
      <c r="AF55" s="19"/>
      <c r="AG55" s="19"/>
      <c r="AH55" s="19">
        <v>3610547409.5146003</v>
      </c>
      <c r="AI55" s="19">
        <f t="shared" si="20"/>
        <v>3610547409.5146003</v>
      </c>
      <c r="AJ55" s="19">
        <f t="shared" si="21"/>
        <v>0</v>
      </c>
      <c r="AK55" s="19">
        <v>2912701821.3415899</v>
      </c>
      <c r="AL55" s="19">
        <f t="shared" si="22"/>
        <v>-697845588.17301035</v>
      </c>
      <c r="AM55" s="19">
        <f t="shared" si="23"/>
        <v>-19.327971884097991</v>
      </c>
    </row>
    <row r="56" spans="1:39" s="15" customFormat="1" ht="45" x14ac:dyDescent="0.2">
      <c r="A56" s="23" t="s">
        <v>485</v>
      </c>
      <c r="B56" s="8" t="s">
        <v>486</v>
      </c>
      <c r="C56" s="1"/>
      <c r="D56" s="1"/>
      <c r="E56" s="6"/>
      <c r="F56" s="19"/>
      <c r="G56" s="1"/>
      <c r="H56" s="1"/>
      <c r="I56" s="19"/>
      <c r="J56" s="1"/>
      <c r="K56" s="1"/>
      <c r="L56" s="19"/>
      <c r="M56" s="1"/>
      <c r="N56" s="1"/>
      <c r="O56" s="19"/>
      <c r="P56" s="1"/>
      <c r="Q56" s="1"/>
      <c r="R56" s="19"/>
      <c r="S56" s="1"/>
      <c r="T56" s="1"/>
      <c r="U56" s="19"/>
      <c r="V56" s="1"/>
      <c r="W56" s="1"/>
      <c r="X56" s="19"/>
      <c r="Y56" s="1"/>
      <c r="Z56" s="1"/>
      <c r="AA56" s="19"/>
      <c r="AB56" s="1"/>
      <c r="AC56" s="1"/>
      <c r="AD56" s="19"/>
      <c r="AE56" s="19"/>
      <c r="AF56" s="19"/>
      <c r="AG56" s="19"/>
      <c r="AH56" s="19">
        <v>78872135.966000006</v>
      </c>
      <c r="AI56" s="19">
        <f t="shared" si="20"/>
        <v>78872135.966000006</v>
      </c>
      <c r="AJ56" s="19">
        <f t="shared" si="21"/>
        <v>0</v>
      </c>
      <c r="AK56" s="19">
        <v>65681596.041000001</v>
      </c>
      <c r="AL56" s="19">
        <f t="shared" si="22"/>
        <v>-13190539.925000004</v>
      </c>
      <c r="AM56" s="19">
        <f t="shared" si="23"/>
        <v>-16.723954237382578</v>
      </c>
    </row>
    <row r="57" spans="1:39" s="15" customFormat="1" ht="30" x14ac:dyDescent="0.2">
      <c r="A57" s="23" t="s">
        <v>487</v>
      </c>
      <c r="B57" s="8" t="s">
        <v>488</v>
      </c>
      <c r="C57" s="1"/>
      <c r="D57" s="1"/>
      <c r="E57" s="6"/>
      <c r="F57" s="19"/>
      <c r="G57" s="1"/>
      <c r="H57" s="1"/>
      <c r="I57" s="19"/>
      <c r="J57" s="1"/>
      <c r="K57" s="1"/>
      <c r="L57" s="19"/>
      <c r="M57" s="1"/>
      <c r="N57" s="1"/>
      <c r="O57" s="19"/>
      <c r="P57" s="1"/>
      <c r="Q57" s="1"/>
      <c r="R57" s="19"/>
      <c r="S57" s="1"/>
      <c r="T57" s="1"/>
      <c r="U57" s="19"/>
      <c r="V57" s="1"/>
      <c r="W57" s="1"/>
      <c r="X57" s="19"/>
      <c r="Y57" s="1"/>
      <c r="Z57" s="1"/>
      <c r="AA57" s="19"/>
      <c r="AB57" s="1"/>
      <c r="AC57" s="1"/>
      <c r="AD57" s="19"/>
      <c r="AE57" s="19"/>
      <c r="AF57" s="19"/>
      <c r="AG57" s="19"/>
      <c r="AH57" s="19">
        <v>650</v>
      </c>
      <c r="AI57" s="19">
        <f t="shared" si="20"/>
        <v>650</v>
      </c>
      <c r="AJ57" s="19">
        <f t="shared" si="21"/>
        <v>0</v>
      </c>
      <c r="AK57" s="19">
        <v>0</v>
      </c>
      <c r="AL57" s="19">
        <f t="shared" si="22"/>
        <v>-650</v>
      </c>
      <c r="AM57" s="19">
        <f t="shared" si="23"/>
        <v>-100</v>
      </c>
    </row>
    <row r="58" spans="1:39" s="15" customFormat="1" x14ac:dyDescent="0.2">
      <c r="A58" s="23" t="s">
        <v>489</v>
      </c>
      <c r="B58" s="8" t="s">
        <v>25</v>
      </c>
      <c r="C58" s="1"/>
      <c r="D58" s="1"/>
      <c r="E58" s="6"/>
      <c r="F58" s="19"/>
      <c r="G58" s="1"/>
      <c r="H58" s="1"/>
      <c r="I58" s="19"/>
      <c r="J58" s="1"/>
      <c r="K58" s="1"/>
      <c r="L58" s="19"/>
      <c r="M58" s="1"/>
      <c r="N58" s="1"/>
      <c r="O58" s="19"/>
      <c r="P58" s="1"/>
      <c r="Q58" s="1"/>
      <c r="R58" s="19"/>
      <c r="S58" s="1"/>
      <c r="T58" s="1"/>
      <c r="U58" s="19"/>
      <c r="V58" s="1"/>
      <c r="W58" s="1"/>
      <c r="X58" s="19"/>
      <c r="Y58" s="1"/>
      <c r="Z58" s="1"/>
      <c r="AA58" s="19"/>
      <c r="AB58" s="1"/>
      <c r="AC58" s="1"/>
      <c r="AD58" s="19"/>
      <c r="AE58" s="19"/>
      <c r="AF58" s="19"/>
      <c r="AG58" s="19"/>
      <c r="AH58" s="19">
        <v>562234255.38151002</v>
      </c>
      <c r="AI58" s="19">
        <f t="shared" si="20"/>
        <v>562234255.38151002</v>
      </c>
      <c r="AJ58" s="19">
        <f t="shared" si="21"/>
        <v>0</v>
      </c>
      <c r="AK58" s="19">
        <v>578177296.31646001</v>
      </c>
      <c r="AL58" s="19">
        <f t="shared" si="22"/>
        <v>15943040.934949994</v>
      </c>
      <c r="AM58" s="19">
        <f t="shared" si="23"/>
        <v>2.8356580521995545</v>
      </c>
    </row>
    <row r="59" spans="1:39" s="15" customFormat="1" ht="60" x14ac:dyDescent="0.2">
      <c r="A59" s="23" t="s">
        <v>490</v>
      </c>
      <c r="B59" s="8" t="s">
        <v>209</v>
      </c>
      <c r="C59" s="1"/>
      <c r="D59" s="1"/>
      <c r="E59" s="6"/>
      <c r="F59" s="19"/>
      <c r="G59" s="1"/>
      <c r="H59" s="1"/>
      <c r="I59" s="19"/>
      <c r="J59" s="1"/>
      <c r="K59" s="1"/>
      <c r="L59" s="19"/>
      <c r="M59" s="1"/>
      <c r="N59" s="1"/>
      <c r="O59" s="19"/>
      <c r="P59" s="1"/>
      <c r="Q59" s="1"/>
      <c r="R59" s="19"/>
      <c r="S59" s="1"/>
      <c r="T59" s="1"/>
      <c r="U59" s="19"/>
      <c r="V59" s="1"/>
      <c r="W59" s="1"/>
      <c r="X59" s="19"/>
      <c r="Y59" s="1"/>
      <c r="Z59" s="1"/>
      <c r="AA59" s="19"/>
      <c r="AB59" s="1"/>
      <c r="AC59" s="1"/>
      <c r="AD59" s="19"/>
      <c r="AE59" s="19"/>
      <c r="AF59" s="19"/>
      <c r="AG59" s="19"/>
      <c r="AH59" s="19">
        <v>11560.084000000001</v>
      </c>
      <c r="AI59" s="19">
        <f t="shared" si="20"/>
        <v>11560.084000000001</v>
      </c>
      <c r="AJ59" s="19">
        <f t="shared" si="21"/>
        <v>0</v>
      </c>
      <c r="AK59" s="19">
        <v>125494965.595</v>
      </c>
      <c r="AL59" s="19">
        <f t="shared" si="22"/>
        <v>125483405.51099999</v>
      </c>
      <c r="AM59" s="19">
        <f t="shared" si="23"/>
        <v>1085488.6998312469</v>
      </c>
    </row>
    <row r="60" spans="1:39" s="15" customFormat="1" x14ac:dyDescent="0.2">
      <c r="A60" s="23" t="s">
        <v>491</v>
      </c>
      <c r="B60" s="8" t="s">
        <v>140</v>
      </c>
      <c r="C60" s="1"/>
      <c r="D60" s="1"/>
      <c r="E60" s="6"/>
      <c r="F60" s="19"/>
      <c r="G60" s="1"/>
      <c r="H60" s="1"/>
      <c r="I60" s="19"/>
      <c r="J60" s="1"/>
      <c r="K60" s="1"/>
      <c r="L60" s="19"/>
      <c r="M60" s="1"/>
      <c r="N60" s="1"/>
      <c r="O60" s="19"/>
      <c r="P60" s="1"/>
      <c r="Q60" s="1"/>
      <c r="R60" s="19"/>
      <c r="S60" s="1"/>
      <c r="T60" s="1"/>
      <c r="U60" s="19"/>
      <c r="V60" s="1"/>
      <c r="W60" s="1"/>
      <c r="X60" s="19"/>
      <c r="Y60" s="1"/>
      <c r="Z60" s="1"/>
      <c r="AA60" s="19"/>
      <c r="AB60" s="1"/>
      <c r="AC60" s="1"/>
      <c r="AD60" s="19"/>
      <c r="AE60" s="19"/>
      <c r="AF60" s="19"/>
      <c r="AG60" s="19"/>
      <c r="AH60" s="19">
        <v>756810989.31005001</v>
      </c>
      <c r="AI60" s="19">
        <f t="shared" si="20"/>
        <v>756810989.31005001</v>
      </c>
      <c r="AJ60" s="19">
        <f t="shared" si="21"/>
        <v>0</v>
      </c>
      <c r="AK60" s="19">
        <v>865381044.33920991</v>
      </c>
      <c r="AL60" s="19">
        <f t="shared" si="22"/>
        <v>108570055.0291599</v>
      </c>
      <c r="AM60" s="19">
        <f t="shared" si="23"/>
        <v>14.345729192983608</v>
      </c>
    </row>
    <row r="61" spans="1:39" s="15" customFormat="1" x14ac:dyDescent="0.2">
      <c r="A61" s="23" t="s">
        <v>492</v>
      </c>
      <c r="B61" s="8" t="s">
        <v>493</v>
      </c>
      <c r="C61" s="1"/>
      <c r="D61" s="1"/>
      <c r="E61" s="6"/>
      <c r="F61" s="19"/>
      <c r="G61" s="1"/>
      <c r="H61" s="1"/>
      <c r="I61" s="19"/>
      <c r="J61" s="1"/>
      <c r="K61" s="1"/>
      <c r="L61" s="19"/>
      <c r="M61" s="1"/>
      <c r="N61" s="1"/>
      <c r="O61" s="19"/>
      <c r="P61" s="1"/>
      <c r="Q61" s="1"/>
      <c r="R61" s="19"/>
      <c r="S61" s="1"/>
      <c r="T61" s="1"/>
      <c r="U61" s="19"/>
      <c r="V61" s="1"/>
      <c r="W61" s="1"/>
      <c r="X61" s="19"/>
      <c r="Y61" s="1"/>
      <c r="Z61" s="1"/>
      <c r="AA61" s="19"/>
      <c r="AB61" s="1"/>
      <c r="AC61" s="1"/>
      <c r="AD61" s="19"/>
      <c r="AE61" s="19"/>
      <c r="AF61" s="19"/>
      <c r="AG61" s="19"/>
      <c r="AH61" s="19">
        <v>16122506194.6096</v>
      </c>
      <c r="AI61" s="19">
        <f t="shared" si="20"/>
        <v>16122506194.6096</v>
      </c>
      <c r="AJ61" s="19">
        <f t="shared" si="21"/>
        <v>0</v>
      </c>
      <c r="AK61" s="19">
        <v>13272111302.122</v>
      </c>
      <c r="AL61" s="19">
        <f t="shared" si="22"/>
        <v>-2850394892.4876003</v>
      </c>
      <c r="AM61" s="19">
        <f t="shared" si="23"/>
        <v>-17.679601782014519</v>
      </c>
    </row>
    <row r="62" spans="1:39" s="15" customFormat="1" ht="30" x14ac:dyDescent="0.2">
      <c r="A62" s="23" t="s">
        <v>494</v>
      </c>
      <c r="B62" s="8" t="s">
        <v>495</v>
      </c>
      <c r="C62" s="1"/>
      <c r="D62" s="1"/>
      <c r="E62" s="6"/>
      <c r="F62" s="19"/>
      <c r="G62" s="1"/>
      <c r="H62" s="1"/>
      <c r="I62" s="19"/>
      <c r="J62" s="1"/>
      <c r="K62" s="1"/>
      <c r="L62" s="19"/>
      <c r="M62" s="1"/>
      <c r="N62" s="1"/>
      <c r="O62" s="19"/>
      <c r="P62" s="1"/>
      <c r="Q62" s="1"/>
      <c r="R62" s="19"/>
      <c r="S62" s="1"/>
      <c r="T62" s="1"/>
      <c r="U62" s="19"/>
      <c r="V62" s="1"/>
      <c r="W62" s="1"/>
      <c r="X62" s="19"/>
      <c r="Y62" s="1"/>
      <c r="Z62" s="1"/>
      <c r="AA62" s="19"/>
      <c r="AB62" s="1"/>
      <c r="AC62" s="1"/>
      <c r="AD62" s="19"/>
      <c r="AE62" s="19"/>
      <c r="AF62" s="19"/>
      <c r="AG62" s="19"/>
      <c r="AH62" s="19">
        <v>2174535828.3984299</v>
      </c>
      <c r="AI62" s="19">
        <f t="shared" si="20"/>
        <v>2174535828.3984299</v>
      </c>
      <c r="AJ62" s="19">
        <f t="shared" si="21"/>
        <v>0</v>
      </c>
      <c r="AK62" s="19">
        <v>1717772978.04075</v>
      </c>
      <c r="AL62" s="19">
        <f t="shared" si="22"/>
        <v>-456762850.35767984</v>
      </c>
      <c r="AM62" s="19">
        <f t="shared" si="23"/>
        <v>-21.005073560645393</v>
      </c>
    </row>
    <row r="63" spans="1:39" s="15" customFormat="1" ht="30" x14ac:dyDescent="0.2">
      <c r="A63" s="23" t="s">
        <v>496</v>
      </c>
      <c r="B63" s="8" t="s">
        <v>497</v>
      </c>
      <c r="C63" s="1"/>
      <c r="D63" s="1"/>
      <c r="E63" s="6"/>
      <c r="F63" s="19"/>
      <c r="G63" s="1"/>
      <c r="H63" s="1"/>
      <c r="I63" s="19"/>
      <c r="J63" s="1"/>
      <c r="K63" s="1"/>
      <c r="L63" s="19"/>
      <c r="M63" s="1"/>
      <c r="N63" s="1"/>
      <c r="O63" s="19"/>
      <c r="P63" s="1"/>
      <c r="Q63" s="1"/>
      <c r="R63" s="19"/>
      <c r="S63" s="1"/>
      <c r="T63" s="1"/>
      <c r="U63" s="19"/>
      <c r="V63" s="1"/>
      <c r="W63" s="1"/>
      <c r="X63" s="19"/>
      <c r="Y63" s="1"/>
      <c r="Z63" s="1"/>
      <c r="AA63" s="19"/>
      <c r="AB63" s="1"/>
      <c r="AC63" s="1"/>
      <c r="AD63" s="19"/>
      <c r="AE63" s="19"/>
      <c r="AF63" s="19"/>
      <c r="AG63" s="19"/>
      <c r="AH63" s="19">
        <v>47499703204.777206</v>
      </c>
      <c r="AI63" s="19">
        <f t="shared" si="20"/>
        <v>47499703204.777206</v>
      </c>
      <c r="AJ63" s="19">
        <f t="shared" si="21"/>
        <v>0</v>
      </c>
      <c r="AK63" s="19">
        <v>64137868628.758293</v>
      </c>
      <c r="AL63" s="19">
        <f t="shared" si="22"/>
        <v>16638165423.981087</v>
      </c>
      <c r="AM63" s="19">
        <f t="shared" si="23"/>
        <v>35.027935547832492</v>
      </c>
    </row>
    <row r="64" spans="1:39" s="15" customFormat="1" ht="30" x14ac:dyDescent="0.2">
      <c r="A64" s="23" t="s">
        <v>498</v>
      </c>
      <c r="B64" s="8" t="s">
        <v>499</v>
      </c>
      <c r="C64" s="1"/>
      <c r="D64" s="1"/>
      <c r="E64" s="6"/>
      <c r="F64" s="19"/>
      <c r="G64" s="1"/>
      <c r="H64" s="1"/>
      <c r="I64" s="19"/>
      <c r="J64" s="1"/>
      <c r="K64" s="1"/>
      <c r="L64" s="19"/>
      <c r="M64" s="1"/>
      <c r="N64" s="1"/>
      <c r="O64" s="19"/>
      <c r="P64" s="1"/>
      <c r="Q64" s="1"/>
      <c r="R64" s="19"/>
      <c r="S64" s="1"/>
      <c r="T64" s="1"/>
      <c r="U64" s="19"/>
      <c r="V64" s="1"/>
      <c r="W64" s="1"/>
      <c r="X64" s="19"/>
      <c r="Y64" s="1"/>
      <c r="Z64" s="1"/>
      <c r="AA64" s="19"/>
      <c r="AB64" s="1"/>
      <c r="AC64" s="1"/>
      <c r="AD64" s="19"/>
      <c r="AE64" s="19"/>
      <c r="AF64" s="19"/>
      <c r="AG64" s="19"/>
      <c r="AH64" s="19">
        <v>7443743.909</v>
      </c>
      <c r="AI64" s="19">
        <f t="shared" si="20"/>
        <v>7443743.909</v>
      </c>
      <c r="AJ64" s="19">
        <f t="shared" si="21"/>
        <v>0</v>
      </c>
      <c r="AK64" s="19">
        <v>0</v>
      </c>
      <c r="AL64" s="19">
        <f t="shared" si="22"/>
        <v>-7443743.909</v>
      </c>
      <c r="AM64" s="19">
        <f t="shared" si="23"/>
        <v>-100</v>
      </c>
    </row>
    <row r="65" spans="1:39" s="15" customFormat="1" ht="45" x14ac:dyDescent="0.2">
      <c r="A65" s="23" t="s">
        <v>500</v>
      </c>
      <c r="B65" s="8" t="s">
        <v>501</v>
      </c>
      <c r="C65" s="1"/>
      <c r="D65" s="1"/>
      <c r="E65" s="6"/>
      <c r="F65" s="19"/>
      <c r="G65" s="1"/>
      <c r="H65" s="1"/>
      <c r="I65" s="19"/>
      <c r="J65" s="1"/>
      <c r="K65" s="1"/>
      <c r="L65" s="19"/>
      <c r="M65" s="1"/>
      <c r="N65" s="1"/>
      <c r="O65" s="19"/>
      <c r="P65" s="1"/>
      <c r="Q65" s="1"/>
      <c r="R65" s="19"/>
      <c r="S65" s="1"/>
      <c r="T65" s="1"/>
      <c r="U65" s="19"/>
      <c r="V65" s="1"/>
      <c r="W65" s="1"/>
      <c r="X65" s="19"/>
      <c r="Y65" s="1"/>
      <c r="Z65" s="1"/>
      <c r="AA65" s="19"/>
      <c r="AB65" s="1"/>
      <c r="AC65" s="1"/>
      <c r="AD65" s="19"/>
      <c r="AE65" s="19"/>
      <c r="AF65" s="19"/>
      <c r="AG65" s="19"/>
      <c r="AH65" s="19">
        <v>8978334.2339999992</v>
      </c>
      <c r="AI65" s="19">
        <f t="shared" si="20"/>
        <v>8978334.2339999992</v>
      </c>
      <c r="AJ65" s="19">
        <f t="shared" si="21"/>
        <v>0</v>
      </c>
      <c r="AK65" s="19">
        <v>11119956.926000001</v>
      </c>
      <c r="AL65" s="19">
        <f t="shared" si="22"/>
        <v>2141622.6920000017</v>
      </c>
      <c r="AM65" s="19">
        <f t="shared" si="23"/>
        <v>23.853229743774783</v>
      </c>
    </row>
    <row r="66" spans="1:39" s="15" customFormat="1" x14ac:dyDescent="0.2">
      <c r="A66" s="23" t="s">
        <v>240</v>
      </c>
      <c r="B66" s="8" t="s">
        <v>149</v>
      </c>
      <c r="C66" s="1">
        <v>61222546611</v>
      </c>
      <c r="D66" s="1">
        <v>58758466401</v>
      </c>
      <c r="E66" s="6">
        <f t="shared" si="2"/>
        <v>-2464080210</v>
      </c>
      <c r="F66" s="19">
        <f t="shared" si="3"/>
        <v>-4.0247920846162142</v>
      </c>
      <c r="G66" s="1">
        <v>65997670781</v>
      </c>
      <c r="H66" s="1">
        <f t="shared" si="4"/>
        <v>7239204380</v>
      </c>
      <c r="I66" s="19">
        <f t="shared" si="5"/>
        <v>12.32027454664269</v>
      </c>
      <c r="J66" s="1">
        <v>89628395582</v>
      </c>
      <c r="K66" s="1">
        <f t="shared" si="6"/>
        <v>23630724801</v>
      </c>
      <c r="L66" s="19">
        <f t="shared" si="7"/>
        <v>35.805392101508872</v>
      </c>
      <c r="M66" s="1">
        <v>76633792850</v>
      </c>
      <c r="N66" s="1">
        <f t="shared" si="8"/>
        <v>-12994602732</v>
      </c>
      <c r="O66" s="19">
        <f t="shared" si="9"/>
        <v>-14.498310103198698</v>
      </c>
      <c r="P66" s="1">
        <v>103390194966</v>
      </c>
      <c r="Q66" s="1">
        <f t="shared" si="10"/>
        <v>26756402116</v>
      </c>
      <c r="R66" s="19">
        <f t="shared" si="11"/>
        <v>34.914625938418496</v>
      </c>
      <c r="S66" s="1">
        <v>110296602910</v>
      </c>
      <c r="T66" s="1">
        <f t="shared" si="12"/>
        <v>6906407944</v>
      </c>
      <c r="U66" s="19">
        <f t="shared" si="13"/>
        <v>6.6799447919323311</v>
      </c>
      <c r="V66" s="1">
        <v>115614258571</v>
      </c>
      <c r="W66" s="1">
        <f t="shared" si="14"/>
        <v>5317655661</v>
      </c>
      <c r="X66" s="19">
        <f t="shared" si="15"/>
        <v>4.8212324955639021</v>
      </c>
      <c r="Y66" s="1">
        <v>133853582553</v>
      </c>
      <c r="Z66" s="1">
        <f t="shared" si="16"/>
        <v>18239323982</v>
      </c>
      <c r="AA66" s="19">
        <f t="shared" si="17"/>
        <v>15.776016044594559</v>
      </c>
      <c r="AB66" s="1">
        <v>140517161494</v>
      </c>
      <c r="AC66" s="1">
        <f t="shared" si="0"/>
        <v>6663578941</v>
      </c>
      <c r="AD66" s="19">
        <f t="shared" si="1"/>
        <v>4.9782596878656733</v>
      </c>
      <c r="AE66" s="19">
        <v>151099083001.96301</v>
      </c>
      <c r="AF66" s="19">
        <f t="shared" si="18"/>
        <v>10581921507.963013</v>
      </c>
      <c r="AG66" s="19">
        <f t="shared" si="19"/>
        <v>7.5306968881625567</v>
      </c>
      <c r="AH66" s="19">
        <v>60227834396.235901</v>
      </c>
      <c r="AI66" s="19">
        <f t="shared" si="20"/>
        <v>-90871248605.727112</v>
      </c>
      <c r="AJ66" s="19">
        <f t="shared" si="21"/>
        <v>-60.140172130989413</v>
      </c>
      <c r="AK66" s="19">
        <v>58693368210.485497</v>
      </c>
      <c r="AL66" s="19">
        <f t="shared" si="22"/>
        <v>-1534466185.7504044</v>
      </c>
      <c r="AM66" s="19">
        <f t="shared" si="23"/>
        <v>-2.5477691521418957</v>
      </c>
    </row>
    <row r="67" spans="1:39" s="15" customFormat="1" x14ac:dyDescent="0.2">
      <c r="A67" s="23" t="s">
        <v>241</v>
      </c>
      <c r="B67" s="8" t="s">
        <v>148</v>
      </c>
      <c r="C67" s="1">
        <v>6773043306</v>
      </c>
      <c r="D67" s="1">
        <v>7580600867</v>
      </c>
      <c r="E67" s="6">
        <f t="shared" si="2"/>
        <v>807557561</v>
      </c>
      <c r="F67" s="19">
        <f t="shared" si="3"/>
        <v>11.923112322116902</v>
      </c>
      <c r="G67" s="1">
        <v>9240285992</v>
      </c>
      <c r="H67" s="1">
        <f t="shared" si="4"/>
        <v>1659685125</v>
      </c>
      <c r="I67" s="19">
        <f t="shared" si="5"/>
        <v>21.89384659763541</v>
      </c>
      <c r="J67" s="1">
        <v>9397358425</v>
      </c>
      <c r="K67" s="1">
        <f t="shared" si="6"/>
        <v>157072433</v>
      </c>
      <c r="L67" s="19">
        <f t="shared" si="7"/>
        <v>1.6998654926480548</v>
      </c>
      <c r="M67" s="1">
        <v>10207674179</v>
      </c>
      <c r="N67" s="1">
        <f t="shared" si="8"/>
        <v>810315754</v>
      </c>
      <c r="O67" s="19">
        <f t="shared" si="9"/>
        <v>8.6228035300249815</v>
      </c>
      <c r="P67" s="1">
        <v>30408003452</v>
      </c>
      <c r="Q67" s="1">
        <f t="shared" si="10"/>
        <v>20200329273</v>
      </c>
      <c r="R67" s="19">
        <f t="shared" si="11"/>
        <v>197.89355458227348</v>
      </c>
      <c r="S67" s="1">
        <v>31506915465</v>
      </c>
      <c r="T67" s="1">
        <f t="shared" si="12"/>
        <v>1098912013</v>
      </c>
      <c r="U67" s="19">
        <f t="shared" si="13"/>
        <v>3.6138907137874652</v>
      </c>
      <c r="V67" s="1">
        <v>36982539426</v>
      </c>
      <c r="W67" s="1">
        <f t="shared" si="14"/>
        <v>5475623961</v>
      </c>
      <c r="X67" s="19">
        <f t="shared" si="15"/>
        <v>17.379117822824298</v>
      </c>
      <c r="Y67" s="1">
        <v>40801032371</v>
      </c>
      <c r="Z67" s="1">
        <f t="shared" si="16"/>
        <v>3818492945</v>
      </c>
      <c r="AA67" s="19">
        <f t="shared" si="17"/>
        <v>10.325123705040838</v>
      </c>
      <c r="AB67" s="1">
        <v>45607111683</v>
      </c>
      <c r="AC67" s="1">
        <f t="shared" si="0"/>
        <v>4806079312</v>
      </c>
      <c r="AD67" s="19">
        <f t="shared" si="1"/>
        <v>11.779308102546933</v>
      </c>
      <c r="AE67" s="19">
        <v>51726882831.794098</v>
      </c>
      <c r="AF67" s="19">
        <f t="shared" si="18"/>
        <v>6119771148.7940979</v>
      </c>
      <c r="AG67" s="19">
        <f t="shared" si="19"/>
        <v>13.418458049548521</v>
      </c>
      <c r="AH67" s="19"/>
      <c r="AI67" s="19">
        <f t="shared" si="20"/>
        <v>-51726882831.794098</v>
      </c>
      <c r="AJ67" s="19">
        <f t="shared" si="21"/>
        <v>-100</v>
      </c>
      <c r="AK67" s="19">
        <v>0</v>
      </c>
      <c r="AL67" s="19">
        <f t="shared" si="22"/>
        <v>0</v>
      </c>
      <c r="AM67" s="19">
        <f t="shared" si="23"/>
        <v>0</v>
      </c>
    </row>
    <row r="68" spans="1:39" s="15" customFormat="1" x14ac:dyDescent="0.2">
      <c r="A68" s="23" t="s">
        <v>242</v>
      </c>
      <c r="B68" s="8" t="s">
        <v>147</v>
      </c>
      <c r="C68" s="1">
        <v>238536886</v>
      </c>
      <c r="D68" s="1">
        <v>229411587</v>
      </c>
      <c r="E68" s="6">
        <f t="shared" si="2"/>
        <v>-9125299</v>
      </c>
      <c r="F68" s="19">
        <f t="shared" si="3"/>
        <v>-3.8255295241843643</v>
      </c>
      <c r="G68" s="1">
        <v>223000592</v>
      </c>
      <c r="H68" s="1">
        <f t="shared" si="4"/>
        <v>-6410995</v>
      </c>
      <c r="I68" s="19">
        <f t="shared" si="5"/>
        <v>-2.794538446743756</v>
      </c>
      <c r="J68" s="1">
        <v>156825450</v>
      </c>
      <c r="K68" s="1">
        <f t="shared" si="6"/>
        <v>-66175142</v>
      </c>
      <c r="L68" s="19">
        <f t="shared" si="7"/>
        <v>-29.674872791369094</v>
      </c>
      <c r="M68" s="1">
        <v>160552940</v>
      </c>
      <c r="N68" s="1">
        <f t="shared" si="8"/>
        <v>3727490</v>
      </c>
      <c r="O68" s="19">
        <f t="shared" si="9"/>
        <v>2.3768399835613416</v>
      </c>
      <c r="P68" s="1">
        <v>165800690</v>
      </c>
      <c r="Q68" s="1">
        <f t="shared" si="10"/>
        <v>5247750</v>
      </c>
      <c r="R68" s="19">
        <f t="shared" si="11"/>
        <v>3.2685480564852938</v>
      </c>
      <c r="S68" s="1">
        <v>142093723</v>
      </c>
      <c r="T68" s="1">
        <f t="shared" si="12"/>
        <v>-23706967</v>
      </c>
      <c r="U68" s="19">
        <f t="shared" si="13"/>
        <v>-14.298473064255642</v>
      </c>
      <c r="V68" s="1">
        <v>127815029</v>
      </c>
      <c r="W68" s="1">
        <f t="shared" si="14"/>
        <v>-14278694</v>
      </c>
      <c r="X68" s="19">
        <f t="shared" si="15"/>
        <v>-10.048785898867608</v>
      </c>
      <c r="Y68" s="1">
        <v>107739114</v>
      </c>
      <c r="Z68" s="1">
        <f t="shared" si="16"/>
        <v>-20075915</v>
      </c>
      <c r="AA68" s="19">
        <f t="shared" si="17"/>
        <v>-15.707006568061727</v>
      </c>
      <c r="AB68" s="1">
        <v>277185922</v>
      </c>
      <c r="AC68" s="1">
        <f t="shared" si="0"/>
        <v>169446808</v>
      </c>
      <c r="AD68" s="19">
        <f t="shared" si="1"/>
        <v>157.27510809119889</v>
      </c>
      <c r="AE68" s="19">
        <v>198734278.30495998</v>
      </c>
      <c r="AF68" s="19">
        <f t="shared" si="18"/>
        <v>-78451643.695040017</v>
      </c>
      <c r="AG68" s="19">
        <f t="shared" si="19"/>
        <v>-28.302896167663238</v>
      </c>
      <c r="AH68" s="19"/>
      <c r="AI68" s="19">
        <f t="shared" si="20"/>
        <v>-198734278.30495998</v>
      </c>
      <c r="AJ68" s="19">
        <f t="shared" si="21"/>
        <v>-100</v>
      </c>
      <c r="AK68" s="19">
        <v>0</v>
      </c>
      <c r="AL68" s="19">
        <f t="shared" si="22"/>
        <v>0</v>
      </c>
      <c r="AM68" s="19">
        <f t="shared" si="23"/>
        <v>0</v>
      </c>
    </row>
    <row r="69" spans="1:39" s="15" customFormat="1" x14ac:dyDescent="0.2">
      <c r="A69" s="23" t="s">
        <v>243</v>
      </c>
      <c r="B69" s="8" t="s">
        <v>184</v>
      </c>
      <c r="C69" s="1">
        <v>1521955</v>
      </c>
      <c r="D69" s="1">
        <v>39866</v>
      </c>
      <c r="E69" s="6">
        <f t="shared" si="2"/>
        <v>-1482089</v>
      </c>
      <c r="F69" s="19">
        <f t="shared" si="3"/>
        <v>-97.380605865482224</v>
      </c>
      <c r="G69" s="1">
        <v>20</v>
      </c>
      <c r="H69" s="1">
        <f t="shared" si="4"/>
        <v>-39846</v>
      </c>
      <c r="I69" s="19">
        <f t="shared" si="5"/>
        <v>-99.949831936988915</v>
      </c>
      <c r="J69" s="1">
        <v>0</v>
      </c>
      <c r="K69" s="1">
        <f t="shared" si="6"/>
        <v>-20</v>
      </c>
      <c r="L69" s="19">
        <f t="shared" si="7"/>
        <v>-100</v>
      </c>
      <c r="M69" s="1">
        <v>20004</v>
      </c>
      <c r="N69" s="1">
        <f t="shared" si="8"/>
        <v>20004</v>
      </c>
      <c r="O69" s="19">
        <f t="shared" si="9"/>
        <v>0</v>
      </c>
      <c r="P69" s="1">
        <v>20004</v>
      </c>
      <c r="Q69" s="1">
        <f t="shared" si="10"/>
        <v>0</v>
      </c>
      <c r="R69" s="19">
        <f t="shared" si="11"/>
        <v>0</v>
      </c>
      <c r="S69" s="1">
        <v>0</v>
      </c>
      <c r="T69" s="1">
        <f t="shared" si="12"/>
        <v>-20004</v>
      </c>
      <c r="U69" s="19">
        <f t="shared" si="13"/>
        <v>-100</v>
      </c>
      <c r="V69" s="1">
        <v>53096</v>
      </c>
      <c r="W69" s="1">
        <f t="shared" si="14"/>
        <v>53096</v>
      </c>
      <c r="X69" s="19">
        <f t="shared" si="15"/>
        <v>0</v>
      </c>
      <c r="Y69" s="1">
        <v>53096</v>
      </c>
      <c r="Z69" s="1">
        <f t="shared" si="16"/>
        <v>0</v>
      </c>
      <c r="AA69" s="19">
        <f t="shared" si="17"/>
        <v>0</v>
      </c>
      <c r="AB69" s="1">
        <v>93419</v>
      </c>
      <c r="AC69" s="1">
        <f t="shared" si="0"/>
        <v>40323</v>
      </c>
      <c r="AD69" s="19">
        <f t="shared" si="1"/>
        <v>75.943573903872235</v>
      </c>
      <c r="AE69" s="19">
        <v>172252.12</v>
      </c>
      <c r="AF69" s="19">
        <f t="shared" si="18"/>
        <v>78833.119999999995</v>
      </c>
      <c r="AG69" s="19">
        <f t="shared" si="19"/>
        <v>84.386602297177234</v>
      </c>
      <c r="AH69" s="19"/>
      <c r="AI69" s="19">
        <f t="shared" si="20"/>
        <v>-172252.12</v>
      </c>
      <c r="AJ69" s="19">
        <f t="shared" si="21"/>
        <v>-100</v>
      </c>
      <c r="AK69" s="19">
        <v>0</v>
      </c>
      <c r="AL69" s="19">
        <f t="shared" si="22"/>
        <v>0</v>
      </c>
      <c r="AM69" s="19">
        <f t="shared" si="23"/>
        <v>0</v>
      </c>
    </row>
    <row r="70" spans="1:39" s="15" customFormat="1" x14ac:dyDescent="0.2">
      <c r="A70" s="23" t="s">
        <v>244</v>
      </c>
      <c r="B70" s="8" t="s">
        <v>170</v>
      </c>
      <c r="C70" s="1">
        <v>0</v>
      </c>
      <c r="D70" s="1">
        <v>0</v>
      </c>
      <c r="E70" s="6">
        <f t="shared" si="2"/>
        <v>0</v>
      </c>
      <c r="F70" s="19">
        <f t="shared" si="3"/>
        <v>0</v>
      </c>
      <c r="G70" s="1">
        <v>0</v>
      </c>
      <c r="H70" s="1">
        <f t="shared" si="4"/>
        <v>0</v>
      </c>
      <c r="I70" s="19">
        <f t="shared" si="5"/>
        <v>0</v>
      </c>
      <c r="J70" s="1">
        <v>0</v>
      </c>
      <c r="K70" s="1">
        <f t="shared" si="6"/>
        <v>0</v>
      </c>
      <c r="L70" s="19">
        <f t="shared" si="7"/>
        <v>0</v>
      </c>
      <c r="M70" s="1">
        <v>0</v>
      </c>
      <c r="N70" s="1">
        <f t="shared" si="8"/>
        <v>0</v>
      </c>
      <c r="O70" s="19">
        <f t="shared" si="9"/>
        <v>0</v>
      </c>
      <c r="P70" s="1">
        <v>1224807901</v>
      </c>
      <c r="Q70" s="1">
        <f t="shared" si="10"/>
        <v>1224807901</v>
      </c>
      <c r="R70" s="19">
        <f t="shared" si="11"/>
        <v>0</v>
      </c>
      <c r="S70" s="1">
        <v>2999220</v>
      </c>
      <c r="T70" s="1">
        <f t="shared" si="12"/>
        <v>-1221808681</v>
      </c>
      <c r="U70" s="19">
        <f t="shared" si="13"/>
        <v>-99.755127314450604</v>
      </c>
      <c r="V70" s="1">
        <v>32857533</v>
      </c>
      <c r="W70" s="1">
        <f t="shared" si="14"/>
        <v>29858313</v>
      </c>
      <c r="X70" s="19">
        <f t="shared" si="15"/>
        <v>995.53593934422952</v>
      </c>
      <c r="Y70" s="1">
        <v>2613485</v>
      </c>
      <c r="Z70" s="1">
        <f t="shared" si="16"/>
        <v>-30244048</v>
      </c>
      <c r="AA70" s="19">
        <f t="shared" si="17"/>
        <v>-92.046009662380925</v>
      </c>
      <c r="AB70" s="1">
        <v>3230716</v>
      </c>
      <c r="AC70" s="1">
        <f t="shared" si="0"/>
        <v>617231</v>
      </c>
      <c r="AD70" s="19">
        <f t="shared" si="1"/>
        <v>23.617162524368805</v>
      </c>
      <c r="AE70" s="19">
        <v>393138.61900000001</v>
      </c>
      <c r="AF70" s="19">
        <f t="shared" si="18"/>
        <v>-2837577.3810000001</v>
      </c>
      <c r="AG70" s="19">
        <f t="shared" si="19"/>
        <v>-87.831223202534673</v>
      </c>
      <c r="AH70" s="19"/>
      <c r="AI70" s="19">
        <f t="shared" ref="AI70:AI133" si="24">AH70-AE70</f>
        <v>-393138.61900000001</v>
      </c>
      <c r="AJ70" s="19">
        <f t="shared" ref="AJ70:AJ133" si="25">IFERROR(AI70/AE70*100,0)</f>
        <v>-100</v>
      </c>
      <c r="AK70" s="19">
        <v>0</v>
      </c>
      <c r="AL70" s="19">
        <f t="shared" ref="AL70:AL133" si="26">AK70-AH70</f>
        <v>0</v>
      </c>
      <c r="AM70" s="19">
        <f t="shared" ref="AM70:AM133" si="27">IFERROR(AL70/AH70*100,0)</f>
        <v>0</v>
      </c>
    </row>
    <row r="71" spans="1:39" s="15" customFormat="1" x14ac:dyDescent="0.2">
      <c r="A71" s="23" t="s">
        <v>245</v>
      </c>
      <c r="B71" s="8" t="s">
        <v>146</v>
      </c>
      <c r="C71" s="1">
        <v>1462250553</v>
      </c>
      <c r="D71" s="1">
        <v>1096696358</v>
      </c>
      <c r="E71" s="6">
        <f t="shared" si="2"/>
        <v>-365554195</v>
      </c>
      <c r="F71" s="19">
        <f t="shared" si="3"/>
        <v>-24.999422585275642</v>
      </c>
      <c r="G71" s="1">
        <v>1923890428</v>
      </c>
      <c r="H71" s="1">
        <f t="shared" si="4"/>
        <v>827194070</v>
      </c>
      <c r="I71" s="19">
        <f t="shared" si="5"/>
        <v>75.42598860349274</v>
      </c>
      <c r="J71" s="1">
        <v>2244364044</v>
      </c>
      <c r="K71" s="1">
        <f t="shared" si="6"/>
        <v>320473616</v>
      </c>
      <c r="L71" s="19">
        <f t="shared" si="7"/>
        <v>16.657581499230787</v>
      </c>
      <c r="M71" s="1">
        <v>3317268630</v>
      </c>
      <c r="N71" s="1">
        <f t="shared" si="8"/>
        <v>1072904586</v>
      </c>
      <c r="O71" s="19">
        <f t="shared" si="9"/>
        <v>47.804392022241828</v>
      </c>
      <c r="P71" s="1">
        <v>3491159365</v>
      </c>
      <c r="Q71" s="1">
        <f t="shared" si="10"/>
        <v>173890735</v>
      </c>
      <c r="R71" s="19">
        <f t="shared" si="11"/>
        <v>5.2419853317697696</v>
      </c>
      <c r="S71" s="1">
        <v>4278344973</v>
      </c>
      <c r="T71" s="1">
        <f t="shared" si="12"/>
        <v>787185608</v>
      </c>
      <c r="U71" s="19">
        <f t="shared" si="13"/>
        <v>22.547971195236457</v>
      </c>
      <c r="V71" s="1">
        <v>2854494347</v>
      </c>
      <c r="W71" s="1">
        <f t="shared" si="14"/>
        <v>-1423850626</v>
      </c>
      <c r="X71" s="19">
        <f t="shared" si="15"/>
        <v>-33.280407143082428</v>
      </c>
      <c r="Y71" s="1">
        <v>2527875542</v>
      </c>
      <c r="Z71" s="1">
        <f t="shared" si="16"/>
        <v>-326618805</v>
      </c>
      <c r="AA71" s="19">
        <f t="shared" si="17"/>
        <v>-11.442264909134185</v>
      </c>
      <c r="AB71" s="1">
        <v>2150603597</v>
      </c>
      <c r="AC71" s="1">
        <f t="shared" si="0"/>
        <v>-377271945</v>
      </c>
      <c r="AD71" s="19">
        <f t="shared" si="1"/>
        <v>-14.924466760001589</v>
      </c>
      <c r="AE71" s="19">
        <v>3331559468.8526001</v>
      </c>
      <c r="AF71" s="19">
        <f t="shared" si="18"/>
        <v>1180955871.8526001</v>
      </c>
      <c r="AG71" s="19">
        <f t="shared" si="19"/>
        <v>54.912763723634747</v>
      </c>
      <c r="AH71" s="19"/>
      <c r="AI71" s="19">
        <f t="shared" si="24"/>
        <v>-3331559468.8526001</v>
      </c>
      <c r="AJ71" s="19">
        <f t="shared" si="25"/>
        <v>-100</v>
      </c>
      <c r="AK71" s="19">
        <v>0</v>
      </c>
      <c r="AL71" s="19">
        <f t="shared" si="26"/>
        <v>0</v>
      </c>
      <c r="AM71" s="19">
        <f t="shared" si="27"/>
        <v>0</v>
      </c>
    </row>
    <row r="72" spans="1:39" s="15" customFormat="1" x14ac:dyDescent="0.2">
      <c r="A72" s="23" t="s">
        <v>246</v>
      </c>
      <c r="B72" s="8" t="s">
        <v>145</v>
      </c>
      <c r="C72" s="1">
        <v>697393258</v>
      </c>
      <c r="D72" s="1">
        <v>728298004</v>
      </c>
      <c r="E72" s="6">
        <f t="shared" si="2"/>
        <v>30904746</v>
      </c>
      <c r="F72" s="19">
        <f t="shared" si="3"/>
        <v>4.4314661269639055</v>
      </c>
      <c r="G72" s="1">
        <v>873314177</v>
      </c>
      <c r="H72" s="1">
        <f t="shared" si="4"/>
        <v>145016173</v>
      </c>
      <c r="I72" s="19">
        <f t="shared" si="5"/>
        <v>19.91165322485217</v>
      </c>
      <c r="J72" s="1">
        <v>785031986</v>
      </c>
      <c r="K72" s="1">
        <f t="shared" si="6"/>
        <v>-88282191</v>
      </c>
      <c r="L72" s="19">
        <f t="shared" si="7"/>
        <v>-10.10886955978043</v>
      </c>
      <c r="M72" s="1">
        <v>946914502</v>
      </c>
      <c r="N72" s="1">
        <f t="shared" si="8"/>
        <v>161882516</v>
      </c>
      <c r="O72" s="19">
        <f t="shared" si="9"/>
        <v>20.621136321444105</v>
      </c>
      <c r="P72" s="1">
        <v>709346345</v>
      </c>
      <c r="Q72" s="1">
        <f t="shared" si="10"/>
        <v>-237568157</v>
      </c>
      <c r="R72" s="19">
        <f t="shared" si="11"/>
        <v>-25.088659694008996</v>
      </c>
      <c r="S72" s="1">
        <v>783583364</v>
      </c>
      <c r="T72" s="1">
        <f t="shared" si="12"/>
        <v>74237019</v>
      </c>
      <c r="U72" s="19">
        <f t="shared" si="13"/>
        <v>10.465553184742216</v>
      </c>
      <c r="V72" s="1">
        <v>938491971</v>
      </c>
      <c r="W72" s="1">
        <f t="shared" si="14"/>
        <v>154908607</v>
      </c>
      <c r="X72" s="19">
        <f t="shared" si="15"/>
        <v>19.769256739861056</v>
      </c>
      <c r="Y72" s="1">
        <v>970080840</v>
      </c>
      <c r="Z72" s="1">
        <f t="shared" si="16"/>
        <v>31588869</v>
      </c>
      <c r="AA72" s="19">
        <f t="shared" si="17"/>
        <v>3.3659178742190861</v>
      </c>
      <c r="AB72" s="1">
        <v>1499112728</v>
      </c>
      <c r="AC72" s="1">
        <f t="shared" si="0"/>
        <v>529031888</v>
      </c>
      <c r="AD72" s="19">
        <f t="shared" si="1"/>
        <v>54.534824953351311</v>
      </c>
      <c r="AE72" s="19">
        <v>1716607796.0545201</v>
      </c>
      <c r="AF72" s="19">
        <f t="shared" si="18"/>
        <v>217495068.05452013</v>
      </c>
      <c r="AG72" s="19">
        <f t="shared" si="19"/>
        <v>14.50825304810034</v>
      </c>
      <c r="AH72" s="19"/>
      <c r="AI72" s="19">
        <f t="shared" si="24"/>
        <v>-1716607796.0545201</v>
      </c>
      <c r="AJ72" s="19">
        <f t="shared" si="25"/>
        <v>-100</v>
      </c>
      <c r="AK72" s="19">
        <v>0</v>
      </c>
      <c r="AL72" s="19">
        <f t="shared" si="26"/>
        <v>0</v>
      </c>
      <c r="AM72" s="19">
        <f t="shared" si="27"/>
        <v>0</v>
      </c>
    </row>
    <row r="73" spans="1:39" s="15" customFormat="1" x14ac:dyDescent="0.2">
      <c r="A73" s="23" t="s">
        <v>247</v>
      </c>
      <c r="B73" s="8" t="s">
        <v>144</v>
      </c>
      <c r="C73" s="1">
        <v>851293344</v>
      </c>
      <c r="D73" s="1">
        <v>1021553745</v>
      </c>
      <c r="E73" s="6">
        <f t="shared" si="2"/>
        <v>170260401</v>
      </c>
      <c r="F73" s="19">
        <f t="shared" si="3"/>
        <v>20.000203478626048</v>
      </c>
      <c r="G73" s="1">
        <v>1108485145</v>
      </c>
      <c r="H73" s="1">
        <f t="shared" si="4"/>
        <v>86931400</v>
      </c>
      <c r="I73" s="19">
        <f t="shared" si="5"/>
        <v>8.5097235877687467</v>
      </c>
      <c r="J73" s="1">
        <v>1104901417</v>
      </c>
      <c r="K73" s="1">
        <f t="shared" si="6"/>
        <v>-3583728</v>
      </c>
      <c r="L73" s="19">
        <f t="shared" si="7"/>
        <v>-0.32329959640550709</v>
      </c>
      <c r="M73" s="1">
        <v>1212044056</v>
      </c>
      <c r="N73" s="1">
        <f t="shared" si="8"/>
        <v>107142639</v>
      </c>
      <c r="O73" s="19">
        <f t="shared" si="9"/>
        <v>9.6970315497387034</v>
      </c>
      <c r="P73" s="1">
        <v>906805251</v>
      </c>
      <c r="Q73" s="1">
        <f t="shared" si="10"/>
        <v>-305238805</v>
      </c>
      <c r="R73" s="19">
        <f t="shared" si="11"/>
        <v>-25.183804457352167</v>
      </c>
      <c r="S73" s="1">
        <v>884647984</v>
      </c>
      <c r="T73" s="1">
        <f t="shared" si="12"/>
        <v>-22157267</v>
      </c>
      <c r="U73" s="19">
        <f t="shared" si="13"/>
        <v>-2.4434427321153658</v>
      </c>
      <c r="V73" s="1">
        <v>939062770</v>
      </c>
      <c r="W73" s="1">
        <f t="shared" si="14"/>
        <v>54414786</v>
      </c>
      <c r="X73" s="19">
        <f t="shared" si="15"/>
        <v>6.1510100044494083</v>
      </c>
      <c r="Y73" s="1">
        <v>1290323559</v>
      </c>
      <c r="Z73" s="1">
        <f t="shared" si="16"/>
        <v>351260789</v>
      </c>
      <c r="AA73" s="19">
        <f t="shared" si="17"/>
        <v>37.405464280092801</v>
      </c>
      <c r="AB73" s="1">
        <v>795641467</v>
      </c>
      <c r="AC73" s="1">
        <f t="shared" si="0"/>
        <v>-494682092</v>
      </c>
      <c r="AD73" s="19">
        <f t="shared" si="1"/>
        <v>-38.337833061296529</v>
      </c>
      <c r="AE73" s="19">
        <v>771119897.85185993</v>
      </c>
      <c r="AF73" s="19">
        <f t="shared" si="18"/>
        <v>-24521569.148140073</v>
      </c>
      <c r="AG73" s="19">
        <f t="shared" si="19"/>
        <v>-3.0819873228326942</v>
      </c>
      <c r="AH73" s="19"/>
      <c r="AI73" s="19">
        <f t="shared" si="24"/>
        <v>-771119897.85185993</v>
      </c>
      <c r="AJ73" s="19">
        <f t="shared" si="25"/>
        <v>-100</v>
      </c>
      <c r="AK73" s="19">
        <v>0</v>
      </c>
      <c r="AL73" s="19">
        <f t="shared" si="26"/>
        <v>0</v>
      </c>
      <c r="AM73" s="19">
        <f t="shared" si="27"/>
        <v>0</v>
      </c>
    </row>
    <row r="74" spans="1:39" s="15" customFormat="1" x14ac:dyDescent="0.2">
      <c r="A74" s="23" t="s">
        <v>248</v>
      </c>
      <c r="B74" s="8" t="s">
        <v>143</v>
      </c>
      <c r="C74" s="1">
        <v>144316861</v>
      </c>
      <c r="D74" s="1">
        <v>185907943</v>
      </c>
      <c r="E74" s="6">
        <f t="shared" si="2"/>
        <v>41591082</v>
      </c>
      <c r="F74" s="19">
        <f t="shared" si="3"/>
        <v>28.819281206511278</v>
      </c>
      <c r="G74" s="1">
        <v>233759601</v>
      </c>
      <c r="H74" s="1">
        <f t="shared" si="4"/>
        <v>47851658</v>
      </c>
      <c r="I74" s="19">
        <f t="shared" si="5"/>
        <v>25.739437071820003</v>
      </c>
      <c r="J74" s="1">
        <v>308840466</v>
      </c>
      <c r="K74" s="1">
        <f t="shared" si="6"/>
        <v>75080865</v>
      </c>
      <c r="L74" s="19">
        <f t="shared" si="7"/>
        <v>32.118836907152321</v>
      </c>
      <c r="M74" s="1">
        <v>377666807</v>
      </c>
      <c r="N74" s="1">
        <f t="shared" si="8"/>
        <v>68826341</v>
      </c>
      <c r="O74" s="19">
        <f t="shared" si="9"/>
        <v>22.285402522349514</v>
      </c>
      <c r="P74" s="1">
        <v>334727371</v>
      </c>
      <c r="Q74" s="1">
        <f t="shared" si="10"/>
        <v>-42939436</v>
      </c>
      <c r="R74" s="19">
        <f t="shared" si="11"/>
        <v>-11.369661088590187</v>
      </c>
      <c r="S74" s="1">
        <v>295488669</v>
      </c>
      <c r="T74" s="1">
        <f t="shared" si="12"/>
        <v>-39238702</v>
      </c>
      <c r="U74" s="19">
        <f t="shared" si="13"/>
        <v>-11.722585423108407</v>
      </c>
      <c r="V74" s="1">
        <v>263916636</v>
      </c>
      <c r="W74" s="1">
        <f t="shared" si="14"/>
        <v>-31572033</v>
      </c>
      <c r="X74" s="19">
        <f t="shared" si="15"/>
        <v>-10.68468483304177</v>
      </c>
      <c r="Y74" s="1">
        <v>202072669</v>
      </c>
      <c r="Z74" s="1">
        <f t="shared" si="16"/>
        <v>-61843967</v>
      </c>
      <c r="AA74" s="19">
        <f t="shared" si="17"/>
        <v>-23.433144623743992</v>
      </c>
      <c r="AB74" s="1">
        <v>269752141</v>
      </c>
      <c r="AC74" s="1">
        <f t="shared" si="0"/>
        <v>67679472</v>
      </c>
      <c r="AD74" s="19">
        <f t="shared" si="1"/>
        <v>33.492640214496298</v>
      </c>
      <c r="AE74" s="19">
        <v>130633013.03902</v>
      </c>
      <c r="AF74" s="19">
        <f t="shared" si="18"/>
        <v>-139119127.96098</v>
      </c>
      <c r="AG74" s="19">
        <f t="shared" si="19"/>
        <v>-51.572946722591539</v>
      </c>
      <c r="AH74" s="19"/>
      <c r="AI74" s="19">
        <f t="shared" si="24"/>
        <v>-130633013.03902</v>
      </c>
      <c r="AJ74" s="19">
        <f t="shared" si="25"/>
        <v>-100</v>
      </c>
      <c r="AK74" s="19">
        <v>0</v>
      </c>
      <c r="AL74" s="19">
        <f t="shared" si="26"/>
        <v>0</v>
      </c>
      <c r="AM74" s="19">
        <f t="shared" si="27"/>
        <v>0</v>
      </c>
    </row>
    <row r="75" spans="1:39" s="15" customFormat="1" ht="30" x14ac:dyDescent="0.2">
      <c r="A75" s="23" t="s">
        <v>420</v>
      </c>
      <c r="B75" s="8" t="s">
        <v>142</v>
      </c>
      <c r="C75" s="1">
        <v>9847629</v>
      </c>
      <c r="D75" s="1">
        <v>9983697</v>
      </c>
      <c r="E75" s="6">
        <f t="shared" si="2"/>
        <v>136068</v>
      </c>
      <c r="F75" s="19">
        <f t="shared" si="3"/>
        <v>1.3817336132382729</v>
      </c>
      <c r="G75" s="1">
        <v>12051854</v>
      </c>
      <c r="H75" s="1">
        <f t="shared" si="4"/>
        <v>2068157</v>
      </c>
      <c r="I75" s="19">
        <f t="shared" si="5"/>
        <v>20.715342222425221</v>
      </c>
      <c r="J75" s="1">
        <v>21749</v>
      </c>
      <c r="K75" s="1">
        <f t="shared" si="6"/>
        <v>-12030105</v>
      </c>
      <c r="L75" s="19">
        <f t="shared" si="7"/>
        <v>-99.819538139111202</v>
      </c>
      <c r="M75" s="1">
        <v>21749</v>
      </c>
      <c r="N75" s="1">
        <f t="shared" si="8"/>
        <v>0</v>
      </c>
      <c r="O75" s="19">
        <f t="shared" si="9"/>
        <v>0</v>
      </c>
      <c r="P75" s="1">
        <v>0</v>
      </c>
      <c r="Q75" s="1">
        <f t="shared" si="10"/>
        <v>-21749</v>
      </c>
      <c r="R75" s="19">
        <f t="shared" si="11"/>
        <v>-100</v>
      </c>
      <c r="S75" s="1">
        <v>5446</v>
      </c>
      <c r="T75" s="1">
        <f t="shared" si="12"/>
        <v>5446</v>
      </c>
      <c r="U75" s="19">
        <f t="shared" si="13"/>
        <v>0</v>
      </c>
      <c r="V75" s="1">
        <v>0</v>
      </c>
      <c r="W75" s="1">
        <f t="shared" si="14"/>
        <v>-5446</v>
      </c>
      <c r="X75" s="19">
        <f t="shared" si="15"/>
        <v>-100</v>
      </c>
      <c r="Y75" s="1">
        <v>0</v>
      </c>
      <c r="Z75" s="1">
        <f t="shared" si="16"/>
        <v>0</v>
      </c>
      <c r="AA75" s="19">
        <f t="shared" si="17"/>
        <v>0</v>
      </c>
      <c r="AB75" s="1">
        <v>0</v>
      </c>
      <c r="AC75" s="1">
        <f t="shared" si="0"/>
        <v>0</v>
      </c>
      <c r="AD75" s="19">
        <f t="shared" si="1"/>
        <v>0</v>
      </c>
      <c r="AE75" s="19">
        <v>0</v>
      </c>
      <c r="AF75" s="19">
        <f t="shared" si="18"/>
        <v>0</v>
      </c>
      <c r="AG75" s="19">
        <f t="shared" si="19"/>
        <v>0</v>
      </c>
      <c r="AH75" s="19"/>
      <c r="AI75" s="19">
        <f t="shared" si="24"/>
        <v>0</v>
      </c>
      <c r="AJ75" s="19">
        <f t="shared" si="25"/>
        <v>0</v>
      </c>
      <c r="AK75" s="19">
        <v>0</v>
      </c>
      <c r="AL75" s="19">
        <f t="shared" si="26"/>
        <v>0</v>
      </c>
      <c r="AM75" s="19">
        <f t="shared" si="27"/>
        <v>0</v>
      </c>
    </row>
    <row r="76" spans="1:39" s="15" customFormat="1" ht="30" x14ac:dyDescent="0.2">
      <c r="A76" s="23" t="s">
        <v>249</v>
      </c>
      <c r="B76" s="8" t="s">
        <v>141</v>
      </c>
      <c r="C76" s="1">
        <v>205979645</v>
      </c>
      <c r="D76" s="1">
        <v>197064731</v>
      </c>
      <c r="E76" s="6">
        <f t="shared" si="2"/>
        <v>-8914914</v>
      </c>
      <c r="F76" s="19">
        <f t="shared" si="3"/>
        <v>-4.3280558134761327</v>
      </c>
      <c r="G76" s="1">
        <v>289671597</v>
      </c>
      <c r="H76" s="1">
        <f t="shared" si="4"/>
        <v>92606866</v>
      </c>
      <c r="I76" s="19">
        <f t="shared" si="5"/>
        <v>46.9931202453472</v>
      </c>
      <c r="J76" s="1">
        <v>419438809</v>
      </c>
      <c r="K76" s="1">
        <f t="shared" si="6"/>
        <v>129767212</v>
      </c>
      <c r="L76" s="19">
        <f t="shared" si="7"/>
        <v>44.798044870101641</v>
      </c>
      <c r="M76" s="1">
        <v>339012326</v>
      </c>
      <c r="N76" s="1">
        <f t="shared" si="8"/>
        <v>-80426483</v>
      </c>
      <c r="O76" s="19">
        <f t="shared" si="9"/>
        <v>-19.17478337108286</v>
      </c>
      <c r="P76" s="1">
        <v>355293929</v>
      </c>
      <c r="Q76" s="1">
        <f t="shared" si="10"/>
        <v>16281603</v>
      </c>
      <c r="R76" s="19">
        <f t="shared" si="11"/>
        <v>4.8026581192803004</v>
      </c>
      <c r="S76" s="1">
        <v>278419802</v>
      </c>
      <c r="T76" s="1">
        <f t="shared" si="12"/>
        <v>-76874127</v>
      </c>
      <c r="U76" s="19">
        <f t="shared" si="13"/>
        <v>-21.636769087602396</v>
      </c>
      <c r="V76" s="1">
        <v>275049630</v>
      </c>
      <c r="W76" s="1">
        <f t="shared" si="14"/>
        <v>-3370172</v>
      </c>
      <c r="X76" s="19">
        <f t="shared" si="15"/>
        <v>-1.2104641896124904</v>
      </c>
      <c r="Y76" s="1">
        <v>478935968</v>
      </c>
      <c r="Z76" s="1">
        <f t="shared" si="16"/>
        <v>203886338</v>
      </c>
      <c r="AA76" s="19">
        <f t="shared" si="17"/>
        <v>74.127108623996335</v>
      </c>
      <c r="AB76" s="1">
        <v>273017374</v>
      </c>
      <c r="AC76" s="1">
        <f t="shared" si="0"/>
        <v>-205918594</v>
      </c>
      <c r="AD76" s="19">
        <f t="shared" si="1"/>
        <v>-42.995015567509014</v>
      </c>
      <c r="AE76" s="19">
        <v>58523628.220389999</v>
      </c>
      <c r="AF76" s="19">
        <f t="shared" si="18"/>
        <v>-214493745.77961001</v>
      </c>
      <c r="AG76" s="19">
        <f t="shared" si="19"/>
        <v>-78.564137745904034</v>
      </c>
      <c r="AH76" s="19"/>
      <c r="AI76" s="19">
        <f t="shared" si="24"/>
        <v>-58523628.220389999</v>
      </c>
      <c r="AJ76" s="19">
        <f t="shared" si="25"/>
        <v>-100</v>
      </c>
      <c r="AK76" s="19">
        <v>0</v>
      </c>
      <c r="AL76" s="19">
        <f t="shared" si="26"/>
        <v>0</v>
      </c>
      <c r="AM76" s="19">
        <f t="shared" si="27"/>
        <v>0</v>
      </c>
    </row>
    <row r="77" spans="1:39" s="15" customFormat="1" x14ac:dyDescent="0.2">
      <c r="A77" s="23" t="s">
        <v>250</v>
      </c>
      <c r="B77" s="8" t="s">
        <v>140</v>
      </c>
      <c r="C77" s="1">
        <v>43026703</v>
      </c>
      <c r="D77" s="1">
        <v>46140058</v>
      </c>
      <c r="E77" s="6">
        <f t="shared" si="2"/>
        <v>3113355</v>
      </c>
      <c r="F77" s="19">
        <f t="shared" si="3"/>
        <v>7.2358669917144249</v>
      </c>
      <c r="G77" s="1">
        <v>56952085</v>
      </c>
      <c r="H77" s="1">
        <f t="shared" si="4"/>
        <v>10812027</v>
      </c>
      <c r="I77" s="19">
        <f t="shared" si="5"/>
        <v>23.433058970146938</v>
      </c>
      <c r="J77" s="1">
        <v>60550148</v>
      </c>
      <c r="K77" s="1">
        <f t="shared" si="6"/>
        <v>3598063</v>
      </c>
      <c r="L77" s="19">
        <f t="shared" si="7"/>
        <v>6.3177019770215619</v>
      </c>
      <c r="M77" s="1">
        <v>118081262</v>
      </c>
      <c r="N77" s="1">
        <f t="shared" si="8"/>
        <v>57531114</v>
      </c>
      <c r="O77" s="19">
        <f t="shared" si="9"/>
        <v>95.013994020295371</v>
      </c>
      <c r="P77" s="1">
        <v>132215460</v>
      </c>
      <c r="Q77" s="1">
        <f t="shared" si="10"/>
        <v>14134198</v>
      </c>
      <c r="R77" s="19">
        <f t="shared" si="11"/>
        <v>11.969890701202026</v>
      </c>
      <c r="S77" s="1">
        <v>159518831</v>
      </c>
      <c r="T77" s="1">
        <f t="shared" si="12"/>
        <v>27303371</v>
      </c>
      <c r="U77" s="19">
        <f t="shared" si="13"/>
        <v>20.650664453309773</v>
      </c>
      <c r="V77" s="1">
        <v>794987348</v>
      </c>
      <c r="W77" s="1">
        <f t="shared" si="14"/>
        <v>635468517</v>
      </c>
      <c r="X77" s="19">
        <f t="shared" si="15"/>
        <v>398.36583117889074</v>
      </c>
      <c r="Y77" s="1">
        <v>159392070</v>
      </c>
      <c r="Z77" s="1">
        <f t="shared" si="16"/>
        <v>-635595278</v>
      </c>
      <c r="AA77" s="19">
        <f t="shared" si="17"/>
        <v>-79.950363939628375</v>
      </c>
      <c r="AB77" s="1">
        <v>50920998</v>
      </c>
      <c r="AC77" s="1">
        <f t="shared" si="0"/>
        <v>-108471072</v>
      </c>
      <c r="AD77" s="19">
        <f t="shared" si="1"/>
        <v>-68.052991594876715</v>
      </c>
      <c r="AE77" s="19">
        <v>42591429.855489999</v>
      </c>
      <c r="AF77" s="19">
        <f t="shared" si="18"/>
        <v>-8329568.1445100009</v>
      </c>
      <c r="AG77" s="19">
        <f t="shared" si="19"/>
        <v>-16.357825792239975</v>
      </c>
      <c r="AH77" s="19"/>
      <c r="AI77" s="19">
        <f t="shared" si="24"/>
        <v>-42591429.855489999</v>
      </c>
      <c r="AJ77" s="19">
        <f t="shared" si="25"/>
        <v>-100</v>
      </c>
      <c r="AK77" s="19">
        <v>0</v>
      </c>
      <c r="AL77" s="19">
        <f t="shared" si="26"/>
        <v>0</v>
      </c>
      <c r="AM77" s="19">
        <f t="shared" si="27"/>
        <v>0</v>
      </c>
    </row>
    <row r="78" spans="1:39" s="15" customFormat="1" x14ac:dyDescent="0.2">
      <c r="A78" s="23" t="s">
        <v>251</v>
      </c>
      <c r="B78" s="8" t="s">
        <v>139</v>
      </c>
      <c r="C78" s="1">
        <v>15181523882</v>
      </c>
      <c r="D78" s="1">
        <v>18566791910</v>
      </c>
      <c r="E78" s="6">
        <f t="shared" si="2"/>
        <v>3385268028</v>
      </c>
      <c r="F78" s="19">
        <f t="shared" si="3"/>
        <v>22.298604898377487</v>
      </c>
      <c r="G78" s="1">
        <v>19653870084</v>
      </c>
      <c r="H78" s="1">
        <f t="shared" si="4"/>
        <v>1087078174</v>
      </c>
      <c r="I78" s="19">
        <f t="shared" si="5"/>
        <v>5.8549596466070373</v>
      </c>
      <c r="J78" s="1">
        <v>20092164699</v>
      </c>
      <c r="K78" s="1">
        <f t="shared" si="6"/>
        <v>438294615</v>
      </c>
      <c r="L78" s="19">
        <f t="shared" si="7"/>
        <v>2.2300677328523242</v>
      </c>
      <c r="M78" s="1">
        <v>24956264024</v>
      </c>
      <c r="N78" s="1">
        <f t="shared" si="8"/>
        <v>4864099325</v>
      </c>
      <c r="O78" s="19">
        <f t="shared" si="9"/>
        <v>24.208936159288449</v>
      </c>
      <c r="P78" s="1">
        <v>26334315881</v>
      </c>
      <c r="Q78" s="1">
        <f t="shared" si="10"/>
        <v>1378051857</v>
      </c>
      <c r="R78" s="19">
        <f t="shared" si="11"/>
        <v>5.5218675987509656</v>
      </c>
      <c r="S78" s="1">
        <v>29096173765</v>
      </c>
      <c r="T78" s="1">
        <f t="shared" si="12"/>
        <v>2761857884</v>
      </c>
      <c r="U78" s="19">
        <f t="shared" si="13"/>
        <v>10.487676598398588</v>
      </c>
      <c r="V78" s="1">
        <v>30563531379</v>
      </c>
      <c r="W78" s="1">
        <f t="shared" si="14"/>
        <v>1467357614</v>
      </c>
      <c r="X78" s="19">
        <f t="shared" si="15"/>
        <v>5.0431291270507019</v>
      </c>
      <c r="Y78" s="1">
        <v>33498956716</v>
      </c>
      <c r="Z78" s="1">
        <f t="shared" si="16"/>
        <v>2935425337</v>
      </c>
      <c r="AA78" s="19">
        <f t="shared" si="17"/>
        <v>9.6043395659995987</v>
      </c>
      <c r="AB78" s="1">
        <v>37732820936</v>
      </c>
      <c r="AC78" s="1">
        <f t="shared" si="0"/>
        <v>4233864220</v>
      </c>
      <c r="AD78" s="19">
        <f t="shared" si="1"/>
        <v>12.638794264233885</v>
      </c>
      <c r="AE78" s="19">
        <v>39418892426.593498</v>
      </c>
      <c r="AF78" s="19">
        <f t="shared" si="18"/>
        <v>1686071490.5934982</v>
      </c>
      <c r="AG78" s="19">
        <f t="shared" si="19"/>
        <v>4.4684480215600768</v>
      </c>
      <c r="AH78" s="19">
        <v>56041206467.729401</v>
      </c>
      <c r="AI78" s="19">
        <f t="shared" si="24"/>
        <v>16622314041.135902</v>
      </c>
      <c r="AJ78" s="19">
        <f t="shared" si="25"/>
        <v>42.168394436982837</v>
      </c>
      <c r="AK78" s="19">
        <v>53171566039.852798</v>
      </c>
      <c r="AL78" s="19">
        <f t="shared" si="26"/>
        <v>-2869640427.8766022</v>
      </c>
      <c r="AM78" s="19">
        <f t="shared" si="27"/>
        <v>-5.1205900242869449</v>
      </c>
    </row>
    <row r="79" spans="1:39" s="15" customFormat="1" ht="30" x14ac:dyDescent="0.2">
      <c r="A79" s="23" t="s">
        <v>252</v>
      </c>
      <c r="B79" s="8" t="s">
        <v>138</v>
      </c>
      <c r="C79" s="1">
        <v>6954345133</v>
      </c>
      <c r="D79" s="1">
        <v>7144591946</v>
      </c>
      <c r="E79" s="6">
        <f t="shared" si="2"/>
        <v>190246813</v>
      </c>
      <c r="F79" s="19">
        <f t="shared" si="3"/>
        <v>2.7356538877720378</v>
      </c>
      <c r="G79" s="1">
        <v>7381870914</v>
      </c>
      <c r="H79" s="1">
        <f t="shared" si="4"/>
        <v>237278968</v>
      </c>
      <c r="I79" s="19">
        <f t="shared" si="5"/>
        <v>3.3210989485948734</v>
      </c>
      <c r="J79" s="1">
        <v>5594040812</v>
      </c>
      <c r="K79" s="1">
        <f t="shared" si="6"/>
        <v>-1787830102</v>
      </c>
      <c r="L79" s="19">
        <f t="shared" si="7"/>
        <v>-24.219200292561496</v>
      </c>
      <c r="M79" s="1">
        <v>5603538083</v>
      </c>
      <c r="N79" s="1">
        <f t="shared" si="8"/>
        <v>9497271</v>
      </c>
      <c r="O79" s="19">
        <f t="shared" si="9"/>
        <v>0.1697747892655167</v>
      </c>
      <c r="P79" s="1">
        <v>5653301753</v>
      </c>
      <c r="Q79" s="1">
        <f t="shared" si="10"/>
        <v>49763670</v>
      </c>
      <c r="R79" s="19">
        <f t="shared" si="11"/>
        <v>0.88807587747057348</v>
      </c>
      <c r="S79" s="1">
        <v>5665015042</v>
      </c>
      <c r="T79" s="1">
        <f t="shared" si="12"/>
        <v>11713289</v>
      </c>
      <c r="U79" s="19">
        <f t="shared" si="13"/>
        <v>0.20719376944250656</v>
      </c>
      <c r="V79" s="1">
        <v>5651582514</v>
      </c>
      <c r="W79" s="1">
        <f t="shared" si="14"/>
        <v>-13432528</v>
      </c>
      <c r="X79" s="19">
        <f t="shared" si="15"/>
        <v>-0.23711372168321246</v>
      </c>
      <c r="Y79" s="1">
        <v>6494776933</v>
      </c>
      <c r="Z79" s="1">
        <f t="shared" si="16"/>
        <v>843194419</v>
      </c>
      <c r="AA79" s="19">
        <f t="shared" si="17"/>
        <v>14.919616176730214</v>
      </c>
      <c r="AB79" s="1">
        <v>6598107444</v>
      </c>
      <c r="AC79" s="1">
        <f t="shared" si="0"/>
        <v>103330511</v>
      </c>
      <c r="AD79" s="19">
        <f t="shared" si="1"/>
        <v>1.5909785981251652</v>
      </c>
      <c r="AE79" s="19">
        <v>6777090237.6540003</v>
      </c>
      <c r="AF79" s="19">
        <f t="shared" si="18"/>
        <v>178982793.65400028</v>
      </c>
      <c r="AG79" s="19">
        <f t="shared" si="19"/>
        <v>2.7126383614252689</v>
      </c>
      <c r="AH79" s="19">
        <v>7043337034.9469004</v>
      </c>
      <c r="AI79" s="19">
        <f t="shared" si="24"/>
        <v>266246797.29290009</v>
      </c>
      <c r="AJ79" s="19">
        <f t="shared" si="25"/>
        <v>3.9286299570516818</v>
      </c>
      <c r="AK79" s="19">
        <v>8603761886.374691</v>
      </c>
      <c r="AL79" s="19">
        <f t="shared" si="26"/>
        <v>1560424851.4277906</v>
      </c>
      <c r="AM79" s="19">
        <f t="shared" si="27"/>
        <v>22.154624202781097</v>
      </c>
    </row>
    <row r="80" spans="1:39" s="15" customFormat="1" ht="30" x14ac:dyDescent="0.2">
      <c r="A80" s="23" t="s">
        <v>253</v>
      </c>
      <c r="B80" s="8" t="s">
        <v>208</v>
      </c>
      <c r="C80" s="1">
        <v>412881638</v>
      </c>
      <c r="D80" s="1">
        <v>1256810213</v>
      </c>
      <c r="E80" s="6">
        <f t="shared" si="2"/>
        <v>843928575</v>
      </c>
      <c r="F80" s="19">
        <f t="shared" si="3"/>
        <v>204.39963837771833</v>
      </c>
      <c r="G80" s="1">
        <v>1566489351</v>
      </c>
      <c r="H80" s="1">
        <f t="shared" si="4"/>
        <v>309679138</v>
      </c>
      <c r="I80" s="19">
        <f t="shared" si="5"/>
        <v>24.640087643845394</v>
      </c>
      <c r="J80" s="1">
        <v>1841012318</v>
      </c>
      <c r="K80" s="1">
        <f t="shared" si="6"/>
        <v>274522967</v>
      </c>
      <c r="L80" s="19">
        <f t="shared" si="7"/>
        <v>17.524726026688452</v>
      </c>
      <c r="M80" s="1">
        <v>1985173465</v>
      </c>
      <c r="N80" s="1">
        <f t="shared" si="8"/>
        <v>144161147</v>
      </c>
      <c r="O80" s="19">
        <f t="shared" si="9"/>
        <v>7.8305367970927398</v>
      </c>
      <c r="P80" s="1">
        <v>2404065276</v>
      </c>
      <c r="Q80" s="1">
        <f t="shared" si="10"/>
        <v>418891811</v>
      </c>
      <c r="R80" s="19">
        <f t="shared" si="11"/>
        <v>21.101018041262204</v>
      </c>
      <c r="S80" s="1">
        <v>1395436700</v>
      </c>
      <c r="T80" s="1">
        <f t="shared" si="12"/>
        <v>-1008628576</v>
      </c>
      <c r="U80" s="19">
        <f t="shared" si="13"/>
        <v>-41.955124349959618</v>
      </c>
      <c r="V80" s="1">
        <v>1231473122</v>
      </c>
      <c r="W80" s="1">
        <f t="shared" si="14"/>
        <v>-163963578</v>
      </c>
      <c r="X80" s="19">
        <f t="shared" si="15"/>
        <v>-11.749983213140373</v>
      </c>
      <c r="Y80" s="1">
        <v>1160626262</v>
      </c>
      <c r="Z80" s="1">
        <f t="shared" si="16"/>
        <v>-70846860</v>
      </c>
      <c r="AA80" s="19">
        <f t="shared" si="17"/>
        <v>-5.7530171576087392</v>
      </c>
      <c r="AB80" s="1">
        <v>1161682549</v>
      </c>
      <c r="AC80" s="1">
        <f t="shared" si="0"/>
        <v>1056287</v>
      </c>
      <c r="AD80" s="19">
        <f t="shared" si="1"/>
        <v>9.1010089516654416E-2</v>
      </c>
      <c r="AE80" s="19">
        <v>1303745947.3281202</v>
      </c>
      <c r="AF80" s="19">
        <f t="shared" si="18"/>
        <v>142063398.32812023</v>
      </c>
      <c r="AG80" s="19">
        <f t="shared" si="19"/>
        <v>12.229106691015657</v>
      </c>
      <c r="AH80" s="19"/>
      <c r="AI80" s="19">
        <f t="shared" si="24"/>
        <v>-1303745947.3281202</v>
      </c>
      <c r="AJ80" s="19">
        <f t="shared" si="25"/>
        <v>-100</v>
      </c>
      <c r="AK80" s="19">
        <v>0</v>
      </c>
      <c r="AL80" s="19">
        <f t="shared" si="26"/>
        <v>0</v>
      </c>
      <c r="AM80" s="19">
        <f t="shared" si="27"/>
        <v>0</v>
      </c>
    </row>
    <row r="81" spans="1:39" s="15" customFormat="1" ht="45" x14ac:dyDescent="0.2">
      <c r="A81" s="23" t="s">
        <v>254</v>
      </c>
      <c r="B81" s="8" t="s">
        <v>137</v>
      </c>
      <c r="C81" s="1">
        <v>23092381</v>
      </c>
      <c r="D81" s="1">
        <v>13802289</v>
      </c>
      <c r="E81" s="6">
        <f t="shared" si="2"/>
        <v>-9290092</v>
      </c>
      <c r="F81" s="19">
        <f t="shared" si="3"/>
        <v>-40.230117457355306</v>
      </c>
      <c r="G81" s="1">
        <v>3225431</v>
      </c>
      <c r="H81" s="1">
        <f t="shared" si="4"/>
        <v>-10576858</v>
      </c>
      <c r="I81" s="19">
        <f t="shared" si="5"/>
        <v>-76.631187768927305</v>
      </c>
      <c r="J81" s="1">
        <v>67715803</v>
      </c>
      <c r="K81" s="1">
        <f t="shared" si="6"/>
        <v>64490372</v>
      </c>
      <c r="L81" s="19">
        <f t="shared" si="7"/>
        <v>1999.4342461519095</v>
      </c>
      <c r="M81" s="1">
        <v>60873089</v>
      </c>
      <c r="N81" s="1">
        <f t="shared" si="8"/>
        <v>-6842714</v>
      </c>
      <c r="O81" s="19">
        <f t="shared" si="9"/>
        <v>-10.105047414116909</v>
      </c>
      <c r="P81" s="1">
        <v>53703126</v>
      </c>
      <c r="Q81" s="1">
        <f t="shared" si="10"/>
        <v>-7169963</v>
      </c>
      <c r="R81" s="19">
        <f t="shared" si="11"/>
        <v>-11.778543060300423</v>
      </c>
      <c r="S81" s="1">
        <v>57366908</v>
      </c>
      <c r="T81" s="1">
        <f t="shared" si="12"/>
        <v>3663782</v>
      </c>
      <c r="U81" s="19">
        <f t="shared" si="13"/>
        <v>6.8222881476210526</v>
      </c>
      <c r="V81" s="1">
        <v>110146812</v>
      </c>
      <c r="W81" s="1">
        <f t="shared" si="14"/>
        <v>52779904</v>
      </c>
      <c r="X81" s="19">
        <f t="shared" si="15"/>
        <v>92.004094067611248</v>
      </c>
      <c r="Y81" s="1">
        <v>76483765</v>
      </c>
      <c r="Z81" s="1">
        <f t="shared" si="16"/>
        <v>-33663047</v>
      </c>
      <c r="AA81" s="19">
        <f t="shared" si="17"/>
        <v>-30.561980314055752</v>
      </c>
      <c r="AB81" s="1">
        <v>72136120</v>
      </c>
      <c r="AC81" s="1">
        <f t="shared" si="0"/>
        <v>-4347645</v>
      </c>
      <c r="AD81" s="19">
        <f t="shared" si="1"/>
        <v>-5.6844024349481233</v>
      </c>
      <c r="AE81" s="19">
        <v>65040204.020000003</v>
      </c>
      <c r="AF81" s="19">
        <f t="shared" si="18"/>
        <v>-7095915.9799999967</v>
      </c>
      <c r="AG81" s="19">
        <f t="shared" si="19"/>
        <v>-9.836841765262669</v>
      </c>
      <c r="AH81" s="19"/>
      <c r="AI81" s="19">
        <f t="shared" si="24"/>
        <v>-65040204.020000003</v>
      </c>
      <c r="AJ81" s="19">
        <f t="shared" si="25"/>
        <v>-100</v>
      </c>
      <c r="AK81" s="19">
        <v>0</v>
      </c>
      <c r="AL81" s="19">
        <f t="shared" si="26"/>
        <v>0</v>
      </c>
      <c r="AM81" s="19">
        <f t="shared" si="27"/>
        <v>0</v>
      </c>
    </row>
    <row r="82" spans="1:39" s="15" customFormat="1" x14ac:dyDescent="0.2">
      <c r="A82" s="23" t="s">
        <v>255</v>
      </c>
      <c r="B82" s="8" t="s">
        <v>136</v>
      </c>
      <c r="C82" s="1">
        <v>3694218817</v>
      </c>
      <c r="D82" s="1">
        <v>3957478445</v>
      </c>
      <c r="E82" s="6">
        <f t="shared" si="2"/>
        <v>263259628</v>
      </c>
      <c r="F82" s="19">
        <f t="shared" si="3"/>
        <v>7.1262597328706097</v>
      </c>
      <c r="G82" s="1">
        <v>4379593033</v>
      </c>
      <c r="H82" s="1">
        <f t="shared" si="4"/>
        <v>422114588</v>
      </c>
      <c r="I82" s="19">
        <f t="shared" si="5"/>
        <v>10.666251095651894</v>
      </c>
      <c r="J82" s="1">
        <v>5220460337</v>
      </c>
      <c r="K82" s="1">
        <f t="shared" si="6"/>
        <v>840867304</v>
      </c>
      <c r="L82" s="19">
        <f t="shared" si="7"/>
        <v>19.199667587013444</v>
      </c>
      <c r="M82" s="1">
        <v>4347696538</v>
      </c>
      <c r="N82" s="1">
        <f t="shared" si="8"/>
        <v>-872763799</v>
      </c>
      <c r="O82" s="19">
        <f t="shared" si="9"/>
        <v>-16.718138682412519</v>
      </c>
      <c r="P82" s="1">
        <v>4153701530</v>
      </c>
      <c r="Q82" s="1">
        <f t="shared" si="10"/>
        <v>-193995008</v>
      </c>
      <c r="R82" s="19">
        <f t="shared" si="11"/>
        <v>-4.4620181354524879</v>
      </c>
      <c r="S82" s="1">
        <v>5906491839</v>
      </c>
      <c r="T82" s="1">
        <f t="shared" si="12"/>
        <v>1752790309</v>
      </c>
      <c r="U82" s="19">
        <f t="shared" si="13"/>
        <v>42.198272946202756</v>
      </c>
      <c r="V82" s="1">
        <v>6955136538</v>
      </c>
      <c r="W82" s="1">
        <f t="shared" si="14"/>
        <v>1048644699</v>
      </c>
      <c r="X82" s="19">
        <f t="shared" si="15"/>
        <v>17.754103917928056</v>
      </c>
      <c r="Y82" s="1">
        <v>3773435332</v>
      </c>
      <c r="Z82" s="1">
        <f t="shared" si="16"/>
        <v>-3181701206</v>
      </c>
      <c r="AA82" s="19">
        <f t="shared" si="17"/>
        <v>-45.746063914295512</v>
      </c>
      <c r="AB82" s="1">
        <v>3482655699</v>
      </c>
      <c r="AC82" s="1">
        <f t="shared" si="0"/>
        <v>-290779633</v>
      </c>
      <c r="AD82" s="19">
        <f t="shared" si="1"/>
        <v>-7.7059657160172046</v>
      </c>
      <c r="AE82" s="19">
        <v>3619431182.6092</v>
      </c>
      <c r="AF82" s="19">
        <f t="shared" si="18"/>
        <v>136775483.6092</v>
      </c>
      <c r="AG82" s="19">
        <f t="shared" si="19"/>
        <v>3.9273329157537256</v>
      </c>
      <c r="AH82" s="19"/>
      <c r="AI82" s="19">
        <f t="shared" si="24"/>
        <v>-3619431182.6092</v>
      </c>
      <c r="AJ82" s="19">
        <f t="shared" si="25"/>
        <v>-100</v>
      </c>
      <c r="AK82" s="19">
        <v>0</v>
      </c>
      <c r="AL82" s="19">
        <f t="shared" si="26"/>
        <v>0</v>
      </c>
      <c r="AM82" s="19">
        <f t="shared" si="27"/>
        <v>0</v>
      </c>
    </row>
    <row r="83" spans="1:39" s="15" customFormat="1" ht="30" x14ac:dyDescent="0.2">
      <c r="A83" s="23" t="s">
        <v>256</v>
      </c>
      <c r="B83" s="8" t="s">
        <v>135</v>
      </c>
      <c r="C83" s="1">
        <v>1350018934</v>
      </c>
      <c r="D83" s="1">
        <v>1612767311</v>
      </c>
      <c r="E83" s="6">
        <f t="shared" si="2"/>
        <v>262748377</v>
      </c>
      <c r="F83" s="19">
        <f t="shared" si="3"/>
        <v>19.462569774595472</v>
      </c>
      <c r="G83" s="1">
        <v>2336013761</v>
      </c>
      <c r="H83" s="1">
        <f t="shared" si="4"/>
        <v>723246450</v>
      </c>
      <c r="I83" s="19">
        <f t="shared" si="5"/>
        <v>44.845058866647626</v>
      </c>
      <c r="J83" s="1">
        <v>317232023</v>
      </c>
      <c r="K83" s="1">
        <f t="shared" si="6"/>
        <v>-2018781738</v>
      </c>
      <c r="L83" s="19">
        <f t="shared" si="7"/>
        <v>-86.419942027045266</v>
      </c>
      <c r="M83" s="1">
        <v>1055694735</v>
      </c>
      <c r="N83" s="1">
        <f t="shared" si="8"/>
        <v>738462712</v>
      </c>
      <c r="O83" s="19">
        <f t="shared" si="9"/>
        <v>232.78315505997958</v>
      </c>
      <c r="P83" s="1">
        <v>1272821220</v>
      </c>
      <c r="Q83" s="1">
        <f t="shared" si="10"/>
        <v>217126485</v>
      </c>
      <c r="R83" s="19">
        <f t="shared" si="11"/>
        <v>20.56716565892507</v>
      </c>
      <c r="S83" s="1">
        <v>3173285051</v>
      </c>
      <c r="T83" s="1">
        <f t="shared" si="12"/>
        <v>1900463831</v>
      </c>
      <c r="U83" s="19">
        <f t="shared" si="13"/>
        <v>149.31113664179799</v>
      </c>
      <c r="V83" s="1">
        <v>1785911336</v>
      </c>
      <c r="W83" s="1">
        <f t="shared" si="14"/>
        <v>-1387373715</v>
      </c>
      <c r="X83" s="19">
        <f t="shared" si="15"/>
        <v>-43.720425133657493</v>
      </c>
      <c r="Y83" s="1">
        <v>2275074204</v>
      </c>
      <c r="Z83" s="1">
        <f t="shared" si="16"/>
        <v>489162868</v>
      </c>
      <c r="AA83" s="19">
        <f t="shared" si="17"/>
        <v>27.390098161065708</v>
      </c>
      <c r="AB83" s="1">
        <v>1046009866</v>
      </c>
      <c r="AC83" s="1">
        <f t="shared" si="0"/>
        <v>-1229064338</v>
      </c>
      <c r="AD83" s="19">
        <f t="shared" si="1"/>
        <v>-54.023043988590715</v>
      </c>
      <c r="AE83" s="19">
        <v>1037680690.10027</v>
      </c>
      <c r="AF83" s="19">
        <f t="shared" si="18"/>
        <v>-8329175.8997299671</v>
      </c>
      <c r="AG83" s="19">
        <f t="shared" si="19"/>
        <v>-0.79628081631593017</v>
      </c>
      <c r="AH83" s="19"/>
      <c r="AI83" s="19">
        <f t="shared" si="24"/>
        <v>-1037680690.10027</v>
      </c>
      <c r="AJ83" s="19">
        <f t="shared" si="25"/>
        <v>-100</v>
      </c>
      <c r="AK83" s="19">
        <v>0</v>
      </c>
      <c r="AL83" s="19">
        <f t="shared" si="26"/>
        <v>0</v>
      </c>
      <c r="AM83" s="19">
        <f t="shared" si="27"/>
        <v>0</v>
      </c>
    </row>
    <row r="84" spans="1:39" s="15" customFormat="1" ht="30" x14ac:dyDescent="0.2">
      <c r="A84" s="23" t="s">
        <v>257</v>
      </c>
      <c r="B84" s="8" t="s">
        <v>134</v>
      </c>
      <c r="C84" s="1">
        <v>17950050427</v>
      </c>
      <c r="D84" s="1">
        <v>8146235186</v>
      </c>
      <c r="E84" s="6">
        <f t="shared" si="2"/>
        <v>-9803815241</v>
      </c>
      <c r="F84" s="19">
        <f t="shared" si="3"/>
        <v>-54.617201666761652</v>
      </c>
      <c r="G84" s="1">
        <v>6920936753</v>
      </c>
      <c r="H84" s="1">
        <f t="shared" si="4"/>
        <v>-1225298433</v>
      </c>
      <c r="I84" s="19">
        <f t="shared" si="5"/>
        <v>-15.041284777853944</v>
      </c>
      <c r="J84" s="1">
        <v>28553033867</v>
      </c>
      <c r="K84" s="1">
        <f t="shared" si="6"/>
        <v>21632097114</v>
      </c>
      <c r="L84" s="19">
        <f t="shared" si="7"/>
        <v>312.5602485042678</v>
      </c>
      <c r="M84" s="1">
        <v>11683618675</v>
      </c>
      <c r="N84" s="1">
        <f t="shared" si="8"/>
        <v>-16869415192</v>
      </c>
      <c r="O84" s="19">
        <f t="shared" si="9"/>
        <v>-59.080990379438191</v>
      </c>
      <c r="P84" s="1">
        <v>14846566813</v>
      </c>
      <c r="Q84" s="1">
        <f t="shared" si="10"/>
        <v>3162948138</v>
      </c>
      <c r="R84" s="19">
        <f t="shared" si="11"/>
        <v>27.071648142436487</v>
      </c>
      <c r="S84" s="1">
        <v>14153762740</v>
      </c>
      <c r="T84" s="1">
        <f t="shared" si="12"/>
        <v>-692804073</v>
      </c>
      <c r="U84" s="19">
        <f t="shared" si="13"/>
        <v>-4.6664261288567035</v>
      </c>
      <c r="V84" s="1">
        <v>12252288012</v>
      </c>
      <c r="W84" s="1">
        <f t="shared" si="14"/>
        <v>-1901474728</v>
      </c>
      <c r="X84" s="19">
        <f t="shared" si="15"/>
        <v>-13.434411491343115</v>
      </c>
      <c r="Y84" s="1">
        <v>29291907911</v>
      </c>
      <c r="Z84" s="1">
        <f t="shared" si="16"/>
        <v>17039619899</v>
      </c>
      <c r="AA84" s="19">
        <f t="shared" si="17"/>
        <v>139.07296239127945</v>
      </c>
      <c r="AB84" s="1">
        <v>26617030174</v>
      </c>
      <c r="AC84" s="1">
        <f t="shared" si="0"/>
        <v>-2674877737</v>
      </c>
      <c r="AD84" s="19">
        <f t="shared" si="1"/>
        <v>-9.131797577430941</v>
      </c>
      <c r="AE84" s="19">
        <v>27368250551.4524</v>
      </c>
      <c r="AF84" s="19">
        <f t="shared" si="18"/>
        <v>751220377.45240021</v>
      </c>
      <c r="AG84" s="19">
        <f t="shared" si="19"/>
        <v>2.8223298111830895</v>
      </c>
      <c r="AH84" s="19"/>
      <c r="AI84" s="19">
        <f t="shared" si="24"/>
        <v>-27368250551.4524</v>
      </c>
      <c r="AJ84" s="19">
        <f t="shared" si="25"/>
        <v>-100</v>
      </c>
      <c r="AK84" s="19">
        <v>0</v>
      </c>
      <c r="AL84" s="19">
        <f t="shared" si="26"/>
        <v>0</v>
      </c>
      <c r="AM84" s="19">
        <f t="shared" si="27"/>
        <v>0</v>
      </c>
    </row>
    <row r="85" spans="1:39" s="15" customFormat="1" ht="30" x14ac:dyDescent="0.2">
      <c r="A85" s="23" t="s">
        <v>258</v>
      </c>
      <c r="B85" s="8" t="s">
        <v>133</v>
      </c>
      <c r="C85" s="1">
        <v>847063570</v>
      </c>
      <c r="D85" s="1">
        <v>869549743</v>
      </c>
      <c r="E85" s="6">
        <f t="shared" si="2"/>
        <v>22486173</v>
      </c>
      <c r="F85" s="19">
        <f t="shared" si="3"/>
        <v>2.6546027708404458</v>
      </c>
      <c r="G85" s="1">
        <v>811077297</v>
      </c>
      <c r="H85" s="1">
        <f t="shared" si="4"/>
        <v>-58472446</v>
      </c>
      <c r="I85" s="19">
        <f t="shared" si="5"/>
        <v>-6.7244509553031975</v>
      </c>
      <c r="J85" s="1">
        <v>929425990</v>
      </c>
      <c r="K85" s="1">
        <f t="shared" si="6"/>
        <v>118348693</v>
      </c>
      <c r="L85" s="19">
        <f t="shared" si="7"/>
        <v>14.591543054866198</v>
      </c>
      <c r="M85" s="1">
        <v>1311962057</v>
      </c>
      <c r="N85" s="1">
        <f t="shared" si="8"/>
        <v>382536067</v>
      </c>
      <c r="O85" s="19">
        <f t="shared" si="9"/>
        <v>41.158313961071826</v>
      </c>
      <c r="P85" s="1">
        <v>1523493902</v>
      </c>
      <c r="Q85" s="1">
        <f t="shared" si="10"/>
        <v>211531845</v>
      </c>
      <c r="R85" s="19">
        <f t="shared" si="11"/>
        <v>16.123320325566397</v>
      </c>
      <c r="S85" s="1">
        <v>1685764485</v>
      </c>
      <c r="T85" s="1">
        <f t="shared" si="12"/>
        <v>162270583</v>
      </c>
      <c r="U85" s="19">
        <f t="shared" si="13"/>
        <v>10.651213161206337</v>
      </c>
      <c r="V85" s="1">
        <v>2164246131</v>
      </c>
      <c r="W85" s="1">
        <f t="shared" si="14"/>
        <v>478481646</v>
      </c>
      <c r="X85" s="19">
        <f t="shared" si="15"/>
        <v>28.383659180006987</v>
      </c>
      <c r="Y85" s="1">
        <v>2535584141</v>
      </c>
      <c r="Z85" s="1">
        <f t="shared" si="16"/>
        <v>371338010</v>
      </c>
      <c r="AA85" s="19">
        <f t="shared" si="17"/>
        <v>17.157845620286338</v>
      </c>
      <c r="AB85" s="1">
        <v>2522524816</v>
      </c>
      <c r="AC85" s="1">
        <f t="shared" si="0"/>
        <v>-13059325</v>
      </c>
      <c r="AD85" s="19">
        <f t="shared" si="1"/>
        <v>-0.5150420681701211</v>
      </c>
      <c r="AE85" s="19">
        <v>3037847327.9679904</v>
      </c>
      <c r="AF85" s="19">
        <f t="shared" si="18"/>
        <v>515322511.9679904</v>
      </c>
      <c r="AG85" s="19">
        <f t="shared" si="19"/>
        <v>20.428838150545687</v>
      </c>
      <c r="AH85" s="19"/>
      <c r="AI85" s="19">
        <f t="shared" si="24"/>
        <v>-3037847327.9679904</v>
      </c>
      <c r="AJ85" s="19">
        <f t="shared" si="25"/>
        <v>-100</v>
      </c>
      <c r="AK85" s="19">
        <v>0</v>
      </c>
      <c r="AL85" s="19">
        <f t="shared" si="26"/>
        <v>0</v>
      </c>
      <c r="AM85" s="19">
        <f t="shared" si="27"/>
        <v>0</v>
      </c>
    </row>
    <row r="86" spans="1:39" s="15" customFormat="1" x14ac:dyDescent="0.2">
      <c r="A86" s="23" t="s">
        <v>259</v>
      </c>
      <c r="B86" s="8" t="s">
        <v>25</v>
      </c>
      <c r="C86" s="1">
        <v>8069003</v>
      </c>
      <c r="D86" s="1">
        <v>9342441</v>
      </c>
      <c r="E86" s="6">
        <f t="shared" si="2"/>
        <v>1273438</v>
      </c>
      <c r="F86" s="19">
        <f t="shared" si="3"/>
        <v>15.781850620206733</v>
      </c>
      <c r="G86" s="1">
        <v>14458714</v>
      </c>
      <c r="H86" s="1">
        <f t="shared" si="4"/>
        <v>5116273</v>
      </c>
      <c r="I86" s="19">
        <f t="shared" si="5"/>
        <v>54.763771052982833</v>
      </c>
      <c r="J86" s="1">
        <v>144596727</v>
      </c>
      <c r="K86" s="1">
        <f t="shared" si="6"/>
        <v>130138013</v>
      </c>
      <c r="L86" s="19">
        <f t="shared" si="7"/>
        <v>900.06630603523945</v>
      </c>
      <c r="M86" s="1">
        <v>146974239</v>
      </c>
      <c r="N86" s="1">
        <f t="shared" si="8"/>
        <v>2377512</v>
      </c>
      <c r="O86" s="19">
        <f t="shared" si="9"/>
        <v>1.6442363871763157</v>
      </c>
      <c r="P86" s="1">
        <v>172925915</v>
      </c>
      <c r="Q86" s="1">
        <f t="shared" si="10"/>
        <v>25951676</v>
      </c>
      <c r="R86" s="19">
        <f t="shared" si="11"/>
        <v>17.657295711529418</v>
      </c>
      <c r="S86" s="1">
        <v>205960533</v>
      </c>
      <c r="T86" s="1">
        <f t="shared" si="12"/>
        <v>33034618</v>
      </c>
      <c r="U86" s="19">
        <f t="shared" si="13"/>
        <v>19.103335668340975</v>
      </c>
      <c r="V86" s="1">
        <v>395350398</v>
      </c>
      <c r="W86" s="1">
        <f t="shared" si="14"/>
        <v>189389865</v>
      </c>
      <c r="X86" s="19">
        <f t="shared" si="15"/>
        <v>91.954444980971189</v>
      </c>
      <c r="Y86" s="1">
        <v>452539495</v>
      </c>
      <c r="Z86" s="1">
        <f t="shared" si="16"/>
        <v>57189097</v>
      </c>
      <c r="AA86" s="19">
        <f t="shared" si="17"/>
        <v>14.465420368692786</v>
      </c>
      <c r="AB86" s="1">
        <v>471248290</v>
      </c>
      <c r="AC86" s="1">
        <f t="shared" si="0"/>
        <v>18708795</v>
      </c>
      <c r="AD86" s="19">
        <f t="shared" si="1"/>
        <v>4.1341794929965179</v>
      </c>
      <c r="AE86" s="19">
        <v>531956302.18471003</v>
      </c>
      <c r="AF86" s="19">
        <f t="shared" si="18"/>
        <v>60708012.184710026</v>
      </c>
      <c r="AG86" s="19">
        <f t="shared" si="19"/>
        <v>12.882383548746676</v>
      </c>
      <c r="AH86" s="19"/>
      <c r="AI86" s="19">
        <f t="shared" si="24"/>
        <v>-531956302.18471003</v>
      </c>
      <c r="AJ86" s="19">
        <f t="shared" si="25"/>
        <v>-100</v>
      </c>
      <c r="AK86" s="19">
        <v>0</v>
      </c>
      <c r="AL86" s="19">
        <f t="shared" si="26"/>
        <v>0</v>
      </c>
      <c r="AM86" s="19">
        <f t="shared" si="27"/>
        <v>0</v>
      </c>
    </row>
    <row r="87" spans="1:39" s="15" customFormat="1" x14ac:dyDescent="0.2">
      <c r="A87" s="23" t="s">
        <v>260</v>
      </c>
      <c r="B87" s="8" t="s">
        <v>132</v>
      </c>
      <c r="C87" s="1">
        <v>7428196276</v>
      </c>
      <c r="D87" s="1">
        <v>8704682151</v>
      </c>
      <c r="E87" s="6">
        <f t="shared" si="2"/>
        <v>1276485875</v>
      </c>
      <c r="F87" s="19">
        <f t="shared" si="3"/>
        <v>17.184331533137318</v>
      </c>
      <c r="G87" s="1">
        <v>11212483845</v>
      </c>
      <c r="H87" s="1">
        <f t="shared" si="4"/>
        <v>2507801694</v>
      </c>
      <c r="I87" s="19">
        <f t="shared" si="5"/>
        <v>28.809802018008231</v>
      </c>
      <c r="J87" s="1">
        <v>15254135274</v>
      </c>
      <c r="K87" s="1">
        <f t="shared" si="6"/>
        <v>4041651429</v>
      </c>
      <c r="L87" s="19">
        <f t="shared" si="7"/>
        <v>36.045995560584906</v>
      </c>
      <c r="M87" s="1">
        <v>12673401693</v>
      </c>
      <c r="N87" s="1">
        <f t="shared" si="8"/>
        <v>-2580733581</v>
      </c>
      <c r="O87" s="19">
        <f t="shared" si="9"/>
        <v>-16.918255506746071</v>
      </c>
      <c r="P87" s="1">
        <v>13031969512</v>
      </c>
      <c r="Q87" s="1">
        <f t="shared" si="10"/>
        <v>358567819</v>
      </c>
      <c r="R87" s="19">
        <f t="shared" si="11"/>
        <v>2.829294199662673</v>
      </c>
      <c r="S87" s="1">
        <v>13343813440</v>
      </c>
      <c r="T87" s="1">
        <f t="shared" si="12"/>
        <v>311843928</v>
      </c>
      <c r="U87" s="19">
        <f t="shared" si="13"/>
        <v>2.392914806260483</v>
      </c>
      <c r="V87" s="1">
        <v>15050794158</v>
      </c>
      <c r="W87" s="1">
        <f t="shared" si="14"/>
        <v>1706980718</v>
      </c>
      <c r="X87" s="19">
        <f t="shared" si="15"/>
        <v>12.792300534441525</v>
      </c>
      <c r="Y87" s="1">
        <v>14763905342</v>
      </c>
      <c r="Z87" s="1">
        <f t="shared" si="16"/>
        <v>-286888816</v>
      </c>
      <c r="AA87" s="19">
        <f t="shared" si="17"/>
        <v>-1.9061373970589386</v>
      </c>
      <c r="AB87" s="1">
        <v>17412290403</v>
      </c>
      <c r="AC87" s="1">
        <f t="shared" si="0"/>
        <v>2648385061</v>
      </c>
      <c r="AD87" s="19">
        <f t="shared" si="1"/>
        <v>17.938241946498657</v>
      </c>
      <c r="AE87" s="19">
        <v>16407639118.68</v>
      </c>
      <c r="AF87" s="19">
        <f t="shared" si="18"/>
        <v>-1004651284.3199997</v>
      </c>
      <c r="AG87" s="19">
        <f t="shared" si="19"/>
        <v>-5.7697824988429218</v>
      </c>
      <c r="AH87" s="19"/>
      <c r="AI87" s="19">
        <f t="shared" si="24"/>
        <v>-16407639118.68</v>
      </c>
      <c r="AJ87" s="19">
        <f t="shared" si="25"/>
        <v>-100</v>
      </c>
      <c r="AK87" s="19">
        <v>0</v>
      </c>
      <c r="AL87" s="19">
        <f t="shared" si="26"/>
        <v>0</v>
      </c>
      <c r="AM87" s="19">
        <f t="shared" si="27"/>
        <v>0</v>
      </c>
    </row>
    <row r="88" spans="1:39" s="15" customFormat="1" x14ac:dyDescent="0.2">
      <c r="A88" s="23" t="s">
        <v>261</v>
      </c>
      <c r="B88" s="8" t="s">
        <v>171</v>
      </c>
      <c r="C88" s="1">
        <v>516353423</v>
      </c>
      <c r="D88" s="1">
        <v>535483603</v>
      </c>
      <c r="E88" s="6">
        <f t="shared" si="2"/>
        <v>19130180</v>
      </c>
      <c r="F88" s="19">
        <f t="shared" si="3"/>
        <v>3.7048616602276305</v>
      </c>
      <c r="G88" s="1">
        <v>653559765</v>
      </c>
      <c r="H88" s="1">
        <f t="shared" si="4"/>
        <v>118076162</v>
      </c>
      <c r="I88" s="19">
        <f t="shared" si="5"/>
        <v>22.050378636897307</v>
      </c>
      <c r="J88" s="1">
        <v>843982935</v>
      </c>
      <c r="K88" s="1">
        <f t="shared" si="6"/>
        <v>190423170</v>
      </c>
      <c r="L88" s="19">
        <f t="shared" si="7"/>
        <v>29.13630553741325</v>
      </c>
      <c r="M88" s="1">
        <v>893904336</v>
      </c>
      <c r="N88" s="1">
        <f t="shared" si="8"/>
        <v>49921401</v>
      </c>
      <c r="O88" s="19">
        <f t="shared" si="9"/>
        <v>5.9149775344687505</v>
      </c>
      <c r="P88" s="1">
        <v>994908195</v>
      </c>
      <c r="Q88" s="1">
        <f t="shared" si="10"/>
        <v>101003859</v>
      </c>
      <c r="R88" s="19">
        <f t="shared" si="11"/>
        <v>11.299179893451148</v>
      </c>
      <c r="S88" s="1">
        <v>1119538300</v>
      </c>
      <c r="T88" s="1">
        <f t="shared" si="12"/>
        <v>124630105</v>
      </c>
      <c r="U88" s="19">
        <f t="shared" si="13"/>
        <v>12.526794494842813</v>
      </c>
      <c r="V88" s="1">
        <v>1362022001</v>
      </c>
      <c r="W88" s="1">
        <f t="shared" si="14"/>
        <v>242483701</v>
      </c>
      <c r="X88" s="19">
        <f t="shared" si="15"/>
        <v>21.659259089215617</v>
      </c>
      <c r="Y88" s="1">
        <v>1296068039</v>
      </c>
      <c r="Z88" s="1">
        <f t="shared" si="16"/>
        <v>-65953962</v>
      </c>
      <c r="AA88" s="19">
        <f t="shared" si="17"/>
        <v>-4.8423565809932905</v>
      </c>
      <c r="AB88" s="1">
        <v>955434770</v>
      </c>
      <c r="AC88" s="1">
        <f t="shared" si="0"/>
        <v>-340633269</v>
      </c>
      <c r="AD88" s="19">
        <f t="shared" si="1"/>
        <v>-26.282051462577577</v>
      </c>
      <c r="AE88" s="19">
        <v>1505151245.2065201</v>
      </c>
      <c r="AF88" s="19">
        <f t="shared" si="18"/>
        <v>549716475.20652008</v>
      </c>
      <c r="AG88" s="19">
        <f t="shared" si="19"/>
        <v>57.535741053941351</v>
      </c>
      <c r="AH88" s="19"/>
      <c r="AI88" s="19">
        <f t="shared" si="24"/>
        <v>-1505151245.2065201</v>
      </c>
      <c r="AJ88" s="19">
        <f t="shared" si="25"/>
        <v>-100</v>
      </c>
      <c r="AK88" s="19">
        <v>0</v>
      </c>
      <c r="AL88" s="19">
        <f t="shared" si="26"/>
        <v>0</v>
      </c>
      <c r="AM88" s="19">
        <f t="shared" si="27"/>
        <v>0</v>
      </c>
    </row>
    <row r="89" spans="1:39" s="15" customFormat="1" ht="30" x14ac:dyDescent="0.2">
      <c r="A89" s="23" t="s">
        <v>262</v>
      </c>
      <c r="B89" s="8" t="s">
        <v>185</v>
      </c>
      <c r="C89" s="1">
        <v>533039909</v>
      </c>
      <c r="D89" s="1">
        <v>869378707</v>
      </c>
      <c r="E89" s="6">
        <f t="shared" si="2"/>
        <v>336338798</v>
      </c>
      <c r="F89" s="19">
        <f t="shared" si="3"/>
        <v>63.09823942281966</v>
      </c>
      <c r="G89" s="1">
        <v>1521837401</v>
      </c>
      <c r="H89" s="1">
        <f t="shared" si="4"/>
        <v>652458694</v>
      </c>
      <c r="I89" s="19">
        <f t="shared" si="5"/>
        <v>75.048846808252918</v>
      </c>
      <c r="J89" s="1">
        <v>1664498035</v>
      </c>
      <c r="K89" s="1">
        <f t="shared" si="6"/>
        <v>142660634</v>
      </c>
      <c r="L89" s="19">
        <f t="shared" si="7"/>
        <v>9.3742362953005127</v>
      </c>
      <c r="M89" s="1">
        <v>1736100360</v>
      </c>
      <c r="N89" s="1">
        <f t="shared" si="8"/>
        <v>71602325</v>
      </c>
      <c r="O89" s="19">
        <f t="shared" si="9"/>
        <v>4.3017368296262362</v>
      </c>
      <c r="P89" s="1">
        <v>2030844760</v>
      </c>
      <c r="Q89" s="1">
        <f t="shared" si="10"/>
        <v>294744400</v>
      </c>
      <c r="R89" s="19">
        <f t="shared" si="11"/>
        <v>16.977382574818428</v>
      </c>
      <c r="S89" s="1">
        <v>3029594950</v>
      </c>
      <c r="T89" s="1">
        <f t="shared" si="12"/>
        <v>998750190</v>
      </c>
      <c r="U89" s="19">
        <f t="shared" si="13"/>
        <v>49.179051480035334</v>
      </c>
      <c r="V89" s="1">
        <v>2968494023</v>
      </c>
      <c r="W89" s="1">
        <f t="shared" si="14"/>
        <v>-61100927</v>
      </c>
      <c r="X89" s="19">
        <f t="shared" si="15"/>
        <v>-2.01680185002949</v>
      </c>
      <c r="Y89" s="1">
        <v>69407740</v>
      </c>
      <c r="Z89" s="1">
        <f t="shared" si="16"/>
        <v>-2899086283</v>
      </c>
      <c r="AA89" s="19">
        <f t="shared" si="17"/>
        <v>-97.661853469731568</v>
      </c>
      <c r="AB89" s="1">
        <v>63001516</v>
      </c>
      <c r="AC89" s="1">
        <f t="shared" si="0"/>
        <v>-6406224</v>
      </c>
      <c r="AD89" s="19">
        <f t="shared" si="1"/>
        <v>-9.2298409370482304</v>
      </c>
      <c r="AE89" s="19">
        <v>57463754.745999999</v>
      </c>
      <c r="AF89" s="19">
        <f t="shared" si="18"/>
        <v>-5537761.2540000007</v>
      </c>
      <c r="AG89" s="19">
        <f t="shared" si="19"/>
        <v>-8.7898857132263313</v>
      </c>
      <c r="AH89" s="19"/>
      <c r="AI89" s="19">
        <f t="shared" si="24"/>
        <v>-57463754.745999999</v>
      </c>
      <c r="AJ89" s="19">
        <f t="shared" si="25"/>
        <v>-100</v>
      </c>
      <c r="AK89" s="19">
        <v>0</v>
      </c>
      <c r="AL89" s="19">
        <f t="shared" si="26"/>
        <v>0</v>
      </c>
      <c r="AM89" s="19">
        <f t="shared" si="27"/>
        <v>0</v>
      </c>
    </row>
    <row r="90" spans="1:39" s="15" customFormat="1" ht="30" x14ac:dyDescent="0.2">
      <c r="A90" s="23" t="s">
        <v>502</v>
      </c>
      <c r="B90" s="8" t="s">
        <v>503</v>
      </c>
      <c r="C90" s="1"/>
      <c r="D90" s="1"/>
      <c r="E90" s="6"/>
      <c r="F90" s="19"/>
      <c r="G90" s="1"/>
      <c r="H90" s="1"/>
      <c r="I90" s="19"/>
      <c r="J90" s="1"/>
      <c r="K90" s="1"/>
      <c r="L90" s="19"/>
      <c r="M90" s="1"/>
      <c r="N90" s="1"/>
      <c r="O90" s="19"/>
      <c r="P90" s="1"/>
      <c r="Q90" s="1"/>
      <c r="R90" s="19"/>
      <c r="S90" s="1"/>
      <c r="T90" s="1"/>
      <c r="U90" s="19"/>
      <c r="V90" s="1"/>
      <c r="W90" s="1"/>
      <c r="X90" s="19"/>
      <c r="Y90" s="1"/>
      <c r="Z90" s="1"/>
      <c r="AA90" s="19"/>
      <c r="AB90" s="1"/>
      <c r="AC90" s="1"/>
      <c r="AD90" s="19"/>
      <c r="AE90" s="19"/>
      <c r="AF90" s="19"/>
      <c r="AG90" s="19"/>
      <c r="AH90" s="19">
        <v>361955954.42809999</v>
      </c>
      <c r="AI90" s="19">
        <f t="shared" si="24"/>
        <v>361955954.42809999</v>
      </c>
      <c r="AJ90" s="19">
        <f t="shared" si="25"/>
        <v>0</v>
      </c>
      <c r="AK90" s="19">
        <v>507068087.30043</v>
      </c>
      <c r="AL90" s="19">
        <f t="shared" si="26"/>
        <v>145112132.87233001</v>
      </c>
      <c r="AM90" s="19">
        <f t="shared" si="27"/>
        <v>40.091102549096348</v>
      </c>
    </row>
    <row r="91" spans="1:39" s="15" customFormat="1" x14ac:dyDescent="0.2">
      <c r="A91" s="23" t="s">
        <v>263</v>
      </c>
      <c r="B91" s="8" t="s">
        <v>131</v>
      </c>
      <c r="C91" s="1">
        <v>-4103516922</v>
      </c>
      <c r="D91" s="1">
        <v>-4024144400</v>
      </c>
      <c r="E91" s="6">
        <f t="shared" si="2"/>
        <v>79372522</v>
      </c>
      <c r="F91" s="19">
        <f t="shared" si="3"/>
        <v>-1.9342559933032977</v>
      </c>
      <c r="G91" s="1">
        <v>-4419157059</v>
      </c>
      <c r="H91" s="1">
        <f t="shared" si="4"/>
        <v>-395012659</v>
      </c>
      <c r="I91" s="19">
        <f t="shared" si="5"/>
        <v>9.8160657207032624</v>
      </c>
      <c r="J91" s="1">
        <v>-5371235732</v>
      </c>
      <c r="K91" s="1">
        <f t="shared" si="6"/>
        <v>-952078673</v>
      </c>
      <c r="L91" s="19">
        <f t="shared" si="7"/>
        <v>21.544350207264269</v>
      </c>
      <c r="M91" s="1">
        <v>-6500664899</v>
      </c>
      <c r="N91" s="1">
        <f t="shared" si="8"/>
        <v>-1129429167</v>
      </c>
      <c r="O91" s="19">
        <f t="shared" si="9"/>
        <v>21.027361734865671</v>
      </c>
      <c r="P91" s="1">
        <v>-6810602685</v>
      </c>
      <c r="Q91" s="1">
        <f t="shared" si="10"/>
        <v>-309937786</v>
      </c>
      <c r="R91" s="19">
        <f t="shared" si="11"/>
        <v>4.7677859236780202</v>
      </c>
      <c r="S91" s="1">
        <v>-6867618320</v>
      </c>
      <c r="T91" s="1">
        <f t="shared" si="12"/>
        <v>-57015635</v>
      </c>
      <c r="U91" s="19">
        <f t="shared" si="13"/>
        <v>0.83715990547465025</v>
      </c>
      <c r="V91" s="1">
        <v>8085985639</v>
      </c>
      <c r="W91" s="1">
        <f t="shared" si="14"/>
        <v>14953603959</v>
      </c>
      <c r="X91" s="19">
        <f t="shared" si="15"/>
        <v>-217.74075468713585</v>
      </c>
      <c r="Y91" s="1">
        <v>-8375302041</v>
      </c>
      <c r="Z91" s="1">
        <f t="shared" si="16"/>
        <v>-16461287680</v>
      </c>
      <c r="AA91" s="19">
        <f t="shared" si="17"/>
        <v>-203.57799796977849</v>
      </c>
      <c r="AB91" s="1">
        <v>-8544451134</v>
      </c>
      <c r="AC91" s="1">
        <f t="shared" si="0"/>
        <v>-169149093</v>
      </c>
      <c r="AD91" s="19">
        <f t="shared" si="1"/>
        <v>2.0196178259835489</v>
      </c>
      <c r="AE91" s="19">
        <v>-8008323721.2912998</v>
      </c>
      <c r="AF91" s="19">
        <f t="shared" si="18"/>
        <v>536127412.70870018</v>
      </c>
      <c r="AG91" s="19">
        <f t="shared" si="19"/>
        <v>-6.2745681881817656</v>
      </c>
      <c r="AH91" s="19">
        <v>3218665060.8684902</v>
      </c>
      <c r="AI91" s="19">
        <f t="shared" si="24"/>
        <v>11226988782.15979</v>
      </c>
      <c r="AJ91" s="19">
        <f t="shared" si="25"/>
        <v>-140.19149541009685</v>
      </c>
      <c r="AK91" s="19">
        <v>3589027803.0424199</v>
      </c>
      <c r="AL91" s="19">
        <f t="shared" si="26"/>
        <v>370362742.17392969</v>
      </c>
      <c r="AM91" s="19">
        <f t="shared" si="27"/>
        <v>11.506718939994178</v>
      </c>
    </row>
    <row r="92" spans="1:39" s="15" customFormat="1" x14ac:dyDescent="0.2">
      <c r="A92" s="23" t="s">
        <v>264</v>
      </c>
      <c r="B92" s="8" t="s">
        <v>130</v>
      </c>
      <c r="C92" s="1">
        <v>3888707510</v>
      </c>
      <c r="D92" s="1">
        <v>3490897544</v>
      </c>
      <c r="E92" s="6">
        <f t="shared" si="2"/>
        <v>-397809966</v>
      </c>
      <c r="F92" s="19">
        <f t="shared" si="3"/>
        <v>-10.229876250065411</v>
      </c>
      <c r="G92" s="1">
        <v>3655870039</v>
      </c>
      <c r="H92" s="1">
        <f t="shared" si="4"/>
        <v>164972495</v>
      </c>
      <c r="I92" s="19">
        <f t="shared" si="5"/>
        <v>4.7257902278898856</v>
      </c>
      <c r="J92" s="1">
        <v>4804605161</v>
      </c>
      <c r="K92" s="1">
        <f t="shared" si="6"/>
        <v>1148735122</v>
      </c>
      <c r="L92" s="19">
        <f t="shared" si="7"/>
        <v>31.421661868325511</v>
      </c>
      <c r="M92" s="1">
        <v>5612599736</v>
      </c>
      <c r="N92" s="1">
        <f t="shared" si="8"/>
        <v>807994575</v>
      </c>
      <c r="O92" s="19">
        <f t="shared" si="9"/>
        <v>16.817085856683157</v>
      </c>
      <c r="P92" s="1">
        <v>6161243126</v>
      </c>
      <c r="Q92" s="1">
        <f t="shared" si="10"/>
        <v>548643390</v>
      </c>
      <c r="R92" s="19">
        <f t="shared" si="11"/>
        <v>9.7752096320164164</v>
      </c>
      <c r="S92" s="1">
        <v>6732820481</v>
      </c>
      <c r="T92" s="1">
        <f t="shared" si="12"/>
        <v>571577355</v>
      </c>
      <c r="U92" s="19">
        <f t="shared" si="13"/>
        <v>9.2769810135877435</v>
      </c>
      <c r="V92" s="1">
        <v>7069726093</v>
      </c>
      <c r="W92" s="1">
        <f t="shared" si="14"/>
        <v>336905612</v>
      </c>
      <c r="X92" s="19">
        <f t="shared" si="15"/>
        <v>5.0039298233295639</v>
      </c>
      <c r="Y92" s="1">
        <v>7191888341</v>
      </c>
      <c r="Z92" s="1">
        <f t="shared" si="16"/>
        <v>122162248</v>
      </c>
      <c r="AA92" s="19">
        <f t="shared" si="17"/>
        <v>1.7279629563153431</v>
      </c>
      <c r="AB92" s="1">
        <v>7253632503</v>
      </c>
      <c r="AC92" s="1">
        <f t="shared" si="0"/>
        <v>61744162</v>
      </c>
      <c r="AD92" s="19">
        <f t="shared" si="1"/>
        <v>0.85852503643590694</v>
      </c>
      <c r="AE92" s="19">
        <v>8241188158.31569</v>
      </c>
      <c r="AF92" s="19">
        <f t="shared" si="18"/>
        <v>987555655.31569004</v>
      </c>
      <c r="AG92" s="19">
        <f t="shared" si="19"/>
        <v>13.614635907005917</v>
      </c>
      <c r="AH92" s="19">
        <v>11393890370.077</v>
      </c>
      <c r="AI92" s="19">
        <f t="shared" si="24"/>
        <v>3152702211.7613096</v>
      </c>
      <c r="AJ92" s="19">
        <f t="shared" si="25"/>
        <v>38.255432969093256</v>
      </c>
      <c r="AK92" s="19">
        <v>13165374791.0168</v>
      </c>
      <c r="AL92" s="19">
        <f t="shared" si="26"/>
        <v>1771484420.9398003</v>
      </c>
      <c r="AM92" s="19">
        <f t="shared" si="27"/>
        <v>15.547669526399249</v>
      </c>
    </row>
    <row r="93" spans="1:39" s="15" customFormat="1" x14ac:dyDescent="0.2">
      <c r="A93" s="23" t="s">
        <v>265</v>
      </c>
      <c r="B93" s="8" t="s">
        <v>129</v>
      </c>
      <c r="C93" s="1">
        <v>1017497878</v>
      </c>
      <c r="D93" s="1">
        <v>1140093793</v>
      </c>
      <c r="E93" s="6">
        <f t="shared" si="2"/>
        <v>122595915</v>
      </c>
      <c r="F93" s="19">
        <f t="shared" si="3"/>
        <v>12.048763702679683</v>
      </c>
      <c r="G93" s="1">
        <v>1444238990</v>
      </c>
      <c r="H93" s="1">
        <f t="shared" si="4"/>
        <v>304145197</v>
      </c>
      <c r="I93" s="19">
        <f t="shared" si="5"/>
        <v>26.677208389994277</v>
      </c>
      <c r="J93" s="1">
        <v>2337955860</v>
      </c>
      <c r="K93" s="1">
        <f t="shared" si="6"/>
        <v>893716870</v>
      </c>
      <c r="L93" s="19">
        <f t="shared" si="7"/>
        <v>61.881508267547879</v>
      </c>
      <c r="M93" s="1">
        <v>2887427955</v>
      </c>
      <c r="N93" s="1">
        <f t="shared" si="8"/>
        <v>549472095</v>
      </c>
      <c r="O93" s="19">
        <f t="shared" si="9"/>
        <v>23.502244178382391</v>
      </c>
      <c r="P93" s="1">
        <v>2892371849</v>
      </c>
      <c r="Q93" s="1">
        <f t="shared" si="10"/>
        <v>4943894</v>
      </c>
      <c r="R93" s="19">
        <f t="shared" si="11"/>
        <v>0.17122138030972966</v>
      </c>
      <c r="S93" s="1">
        <v>3071436774</v>
      </c>
      <c r="T93" s="1">
        <f t="shared" si="12"/>
        <v>179064925</v>
      </c>
      <c r="U93" s="19">
        <f t="shared" si="13"/>
        <v>6.1909372082261616</v>
      </c>
      <c r="V93" s="1">
        <v>2894643757</v>
      </c>
      <c r="W93" s="1">
        <f t="shared" si="14"/>
        <v>-176793017</v>
      </c>
      <c r="X93" s="19">
        <f t="shared" si="15"/>
        <v>-5.756036344181636</v>
      </c>
      <c r="Y93" s="1">
        <v>2818726124</v>
      </c>
      <c r="Z93" s="1">
        <f t="shared" si="16"/>
        <v>-75917633</v>
      </c>
      <c r="AA93" s="19">
        <f t="shared" si="17"/>
        <v>-2.6226934770958068</v>
      </c>
      <c r="AB93" s="1">
        <v>1036758451</v>
      </c>
      <c r="AC93" s="1">
        <f t="shared" si="0"/>
        <v>-1781967673</v>
      </c>
      <c r="AD93" s="19">
        <f t="shared" si="1"/>
        <v>-63.218900829969392</v>
      </c>
      <c r="AE93" s="19">
        <v>1183923717.6882601</v>
      </c>
      <c r="AF93" s="19">
        <f t="shared" si="18"/>
        <v>147165266.68826008</v>
      </c>
      <c r="AG93" s="19">
        <f t="shared" si="19"/>
        <v>14.194749659027384</v>
      </c>
      <c r="AH93" s="19">
        <v>1059878727.94686</v>
      </c>
      <c r="AI93" s="19">
        <f t="shared" si="24"/>
        <v>-124044989.74140012</v>
      </c>
      <c r="AJ93" s="19">
        <f t="shared" si="25"/>
        <v>-10.477447819325004</v>
      </c>
      <c r="AK93" s="19">
        <v>1748856876.2428799</v>
      </c>
      <c r="AL93" s="19">
        <f t="shared" si="26"/>
        <v>688978148.29601991</v>
      </c>
      <c r="AM93" s="19">
        <f t="shared" si="27"/>
        <v>65.00537562732967</v>
      </c>
    </row>
    <row r="94" spans="1:39" s="15" customFormat="1" x14ac:dyDescent="0.2">
      <c r="A94" s="23" t="s">
        <v>266</v>
      </c>
      <c r="B94" s="8" t="s">
        <v>128</v>
      </c>
      <c r="C94" s="1">
        <v>1593497500</v>
      </c>
      <c r="D94" s="1">
        <v>1539058705</v>
      </c>
      <c r="E94" s="6">
        <f t="shared" si="2"/>
        <v>-54438795</v>
      </c>
      <c r="F94" s="19">
        <f t="shared" si="3"/>
        <v>-3.4163087799008158</v>
      </c>
      <c r="G94" s="1">
        <v>1096916830</v>
      </c>
      <c r="H94" s="1">
        <f t="shared" si="4"/>
        <v>-442141875</v>
      </c>
      <c r="I94" s="19">
        <f t="shared" si="5"/>
        <v>-28.728070837297921</v>
      </c>
      <c r="J94" s="1">
        <v>1195730107</v>
      </c>
      <c r="K94" s="1">
        <f t="shared" si="6"/>
        <v>98813277</v>
      </c>
      <c r="L94" s="19">
        <f t="shared" si="7"/>
        <v>9.0082743100951426</v>
      </c>
      <c r="M94" s="1">
        <v>1201193954</v>
      </c>
      <c r="N94" s="1">
        <f t="shared" si="8"/>
        <v>5463847</v>
      </c>
      <c r="O94" s="19">
        <f t="shared" si="9"/>
        <v>0.45694651058911578</v>
      </c>
      <c r="P94" s="1">
        <v>1745418456</v>
      </c>
      <c r="Q94" s="1">
        <f t="shared" si="10"/>
        <v>544224502</v>
      </c>
      <c r="R94" s="19">
        <f t="shared" si="11"/>
        <v>45.30696314177419</v>
      </c>
      <c r="S94" s="1">
        <v>2150741567</v>
      </c>
      <c r="T94" s="1">
        <f t="shared" si="12"/>
        <v>405323111</v>
      </c>
      <c r="U94" s="19">
        <f t="shared" si="13"/>
        <v>23.222116713999043</v>
      </c>
      <c r="V94" s="1">
        <v>2377364056</v>
      </c>
      <c r="W94" s="1">
        <f t="shared" si="14"/>
        <v>226622489</v>
      </c>
      <c r="X94" s="19">
        <f t="shared" si="15"/>
        <v>10.536946534032371</v>
      </c>
      <c r="Y94" s="1">
        <v>2229557027</v>
      </c>
      <c r="Z94" s="1">
        <f t="shared" si="16"/>
        <v>-147807029</v>
      </c>
      <c r="AA94" s="19">
        <f t="shared" si="17"/>
        <v>-6.2172652365532359</v>
      </c>
      <c r="AB94" s="1">
        <v>2572634657</v>
      </c>
      <c r="AC94" s="1">
        <f t="shared" si="0"/>
        <v>343077630</v>
      </c>
      <c r="AD94" s="19">
        <f t="shared" si="1"/>
        <v>15.387703738694277</v>
      </c>
      <c r="AE94" s="19">
        <v>2656848489.22963</v>
      </c>
      <c r="AF94" s="19">
        <f t="shared" si="18"/>
        <v>84213832.229629993</v>
      </c>
      <c r="AG94" s="19">
        <f t="shared" si="19"/>
        <v>3.273447008905392</v>
      </c>
      <c r="AH94" s="19">
        <v>1938120200.01665</v>
      </c>
      <c r="AI94" s="19">
        <f t="shared" si="24"/>
        <v>-718728289.21298003</v>
      </c>
      <c r="AJ94" s="19">
        <f t="shared" si="25"/>
        <v>-27.051911018884628</v>
      </c>
      <c r="AK94" s="19">
        <v>1959053783.79054</v>
      </c>
      <c r="AL94" s="19">
        <f t="shared" si="26"/>
        <v>20933583.773890018</v>
      </c>
      <c r="AM94" s="19">
        <f t="shared" si="27"/>
        <v>1.0800972908548285</v>
      </c>
    </row>
    <row r="95" spans="1:39" s="15" customFormat="1" x14ac:dyDescent="0.2">
      <c r="A95" s="23" t="s">
        <v>504</v>
      </c>
      <c r="B95" s="8" t="s">
        <v>505</v>
      </c>
      <c r="C95" s="1"/>
      <c r="D95" s="1"/>
      <c r="E95" s="6"/>
      <c r="F95" s="19"/>
      <c r="G95" s="1"/>
      <c r="H95" s="1"/>
      <c r="I95" s="19"/>
      <c r="J95" s="1"/>
      <c r="K95" s="1"/>
      <c r="L95" s="19"/>
      <c r="M95" s="1"/>
      <c r="N95" s="1"/>
      <c r="O95" s="19"/>
      <c r="P95" s="1"/>
      <c r="Q95" s="1"/>
      <c r="R95" s="19"/>
      <c r="S95" s="1"/>
      <c r="T95" s="1"/>
      <c r="U95" s="19"/>
      <c r="V95" s="1"/>
      <c r="W95" s="1"/>
      <c r="X95" s="19"/>
      <c r="Y95" s="1"/>
      <c r="Z95" s="1"/>
      <c r="AA95" s="19"/>
      <c r="AB95" s="1"/>
      <c r="AC95" s="1"/>
      <c r="AD95" s="19"/>
      <c r="AE95" s="19"/>
      <c r="AF95" s="19"/>
      <c r="AG95" s="19"/>
      <c r="AH95" s="19">
        <v>128464214.85135999</v>
      </c>
      <c r="AI95" s="19">
        <f t="shared" si="24"/>
        <v>128464214.85135999</v>
      </c>
      <c r="AJ95" s="19">
        <f t="shared" si="25"/>
        <v>0</v>
      </c>
      <c r="AK95" s="19">
        <v>63691351.973999999</v>
      </c>
      <c r="AL95" s="19">
        <f t="shared" si="26"/>
        <v>-64772862.877359994</v>
      </c>
      <c r="AM95" s="19">
        <f t="shared" si="27"/>
        <v>-50.420938587688156</v>
      </c>
    </row>
    <row r="96" spans="1:39" s="15" customFormat="1" x14ac:dyDescent="0.2">
      <c r="A96" s="23" t="s">
        <v>267</v>
      </c>
      <c r="B96" s="8" t="s">
        <v>127</v>
      </c>
      <c r="C96" s="1">
        <v>234782226</v>
      </c>
      <c r="D96" s="1">
        <v>230536959</v>
      </c>
      <c r="E96" s="6">
        <f t="shared" si="2"/>
        <v>-4245267</v>
      </c>
      <c r="F96" s="19">
        <f t="shared" si="3"/>
        <v>-1.8081722250985046</v>
      </c>
      <c r="G96" s="1">
        <v>342290083</v>
      </c>
      <c r="H96" s="1">
        <f t="shared" si="4"/>
        <v>111753124</v>
      </c>
      <c r="I96" s="19">
        <f t="shared" si="5"/>
        <v>48.475144499498668</v>
      </c>
      <c r="J96" s="1">
        <v>369658978</v>
      </c>
      <c r="K96" s="1">
        <f t="shared" si="6"/>
        <v>27368895</v>
      </c>
      <c r="L96" s="19">
        <f t="shared" si="7"/>
        <v>7.9958188563704322</v>
      </c>
      <c r="M96" s="1">
        <v>429022039</v>
      </c>
      <c r="N96" s="1">
        <f t="shared" si="8"/>
        <v>59363061</v>
      </c>
      <c r="O96" s="19">
        <f t="shared" si="9"/>
        <v>16.058871698768804</v>
      </c>
      <c r="P96" s="1">
        <v>390859036</v>
      </c>
      <c r="Q96" s="1">
        <f t="shared" si="10"/>
        <v>-38163003</v>
      </c>
      <c r="R96" s="19">
        <f t="shared" si="11"/>
        <v>-8.8953479147489674</v>
      </c>
      <c r="S96" s="1">
        <v>486298640</v>
      </c>
      <c r="T96" s="1">
        <f t="shared" si="12"/>
        <v>95439604</v>
      </c>
      <c r="U96" s="19">
        <f t="shared" si="13"/>
        <v>24.417909069396568</v>
      </c>
      <c r="V96" s="1">
        <v>461532360</v>
      </c>
      <c r="W96" s="1">
        <f t="shared" si="14"/>
        <v>-24766280</v>
      </c>
      <c r="X96" s="19">
        <f t="shared" si="15"/>
        <v>-5.0928129266411268</v>
      </c>
      <c r="Y96" s="1">
        <v>525233209</v>
      </c>
      <c r="Z96" s="1">
        <f t="shared" si="16"/>
        <v>63700849</v>
      </c>
      <c r="AA96" s="19">
        <f t="shared" si="17"/>
        <v>13.80203307954398</v>
      </c>
      <c r="AB96" s="1">
        <v>600154549</v>
      </c>
      <c r="AC96" s="1">
        <f t="shared" si="0"/>
        <v>74921340</v>
      </c>
      <c r="AD96" s="19">
        <f t="shared" si="1"/>
        <v>14.264395075597744</v>
      </c>
      <c r="AE96" s="19">
        <v>745969350.57336998</v>
      </c>
      <c r="AF96" s="19">
        <f t="shared" si="18"/>
        <v>145814801.57336998</v>
      </c>
      <c r="AG96" s="19">
        <f t="shared" si="19"/>
        <v>24.296208670971847</v>
      </c>
      <c r="AH96" s="19">
        <v>701612499.03144991</v>
      </c>
      <c r="AI96" s="19">
        <f t="shared" si="24"/>
        <v>-44356851.541920066</v>
      </c>
      <c r="AJ96" s="19">
        <f t="shared" si="25"/>
        <v>-5.946202951612733</v>
      </c>
      <c r="AK96" s="19">
        <v>713792215.55322993</v>
      </c>
      <c r="AL96" s="19">
        <f t="shared" si="26"/>
        <v>12179716.521780014</v>
      </c>
      <c r="AM96" s="19">
        <f t="shared" si="27"/>
        <v>1.7359605962826576</v>
      </c>
    </row>
    <row r="97" spans="1:39" s="15" customFormat="1" x14ac:dyDescent="0.2">
      <c r="A97" s="23" t="s">
        <v>506</v>
      </c>
      <c r="B97" s="8" t="s">
        <v>507</v>
      </c>
      <c r="C97" s="1"/>
      <c r="D97" s="1"/>
      <c r="E97" s="6"/>
      <c r="F97" s="19"/>
      <c r="G97" s="1"/>
      <c r="H97" s="1"/>
      <c r="I97" s="19"/>
      <c r="J97" s="1"/>
      <c r="K97" s="1"/>
      <c r="L97" s="19"/>
      <c r="M97" s="1"/>
      <c r="N97" s="1"/>
      <c r="O97" s="19"/>
      <c r="P97" s="1"/>
      <c r="Q97" s="1"/>
      <c r="R97" s="19"/>
      <c r="S97" s="1"/>
      <c r="T97" s="1"/>
      <c r="U97" s="19"/>
      <c r="V97" s="1"/>
      <c r="W97" s="1"/>
      <c r="X97" s="19"/>
      <c r="Y97" s="1"/>
      <c r="Z97" s="1"/>
      <c r="AA97" s="19"/>
      <c r="AB97" s="1"/>
      <c r="AC97" s="1"/>
      <c r="AD97" s="19"/>
      <c r="AE97" s="19"/>
      <c r="AF97" s="19"/>
      <c r="AG97" s="19"/>
      <c r="AH97" s="19">
        <v>5064674159.9216299</v>
      </c>
      <c r="AI97" s="19">
        <f t="shared" si="24"/>
        <v>5064674159.9216299</v>
      </c>
      <c r="AJ97" s="19">
        <f t="shared" si="25"/>
        <v>0</v>
      </c>
      <c r="AK97" s="19">
        <v>5592696790.40765</v>
      </c>
      <c r="AL97" s="19">
        <f t="shared" si="26"/>
        <v>528022630.48602009</v>
      </c>
      <c r="AM97" s="19">
        <f t="shared" si="27"/>
        <v>10.425599235276186</v>
      </c>
    </row>
    <row r="98" spans="1:39" s="15" customFormat="1" x14ac:dyDescent="0.2">
      <c r="A98" s="23" t="s">
        <v>268</v>
      </c>
      <c r="B98" s="8" t="s">
        <v>126</v>
      </c>
      <c r="C98" s="1">
        <v>8717118</v>
      </c>
      <c r="D98" s="1">
        <v>2960508</v>
      </c>
      <c r="E98" s="6">
        <f t="shared" si="2"/>
        <v>-5756610</v>
      </c>
      <c r="F98" s="19">
        <f t="shared" si="3"/>
        <v>-66.03799558523815</v>
      </c>
      <c r="G98" s="1">
        <v>4145571</v>
      </c>
      <c r="H98" s="1">
        <f t="shared" si="4"/>
        <v>1185063</v>
      </c>
      <c r="I98" s="19">
        <f t="shared" si="5"/>
        <v>40.029042313008446</v>
      </c>
      <c r="J98" s="1">
        <v>4512032</v>
      </c>
      <c r="K98" s="1">
        <f t="shared" si="6"/>
        <v>366461</v>
      </c>
      <c r="L98" s="19">
        <f t="shared" si="7"/>
        <v>8.8398196533119329</v>
      </c>
      <c r="M98" s="1">
        <v>4706004</v>
      </c>
      <c r="N98" s="1">
        <f t="shared" si="8"/>
        <v>193972</v>
      </c>
      <c r="O98" s="19">
        <f t="shared" si="9"/>
        <v>4.2989943333735221</v>
      </c>
      <c r="P98" s="1">
        <v>5457496</v>
      </c>
      <c r="Q98" s="1">
        <f t="shared" si="10"/>
        <v>751492</v>
      </c>
      <c r="R98" s="19">
        <f t="shared" si="11"/>
        <v>15.968792206721455</v>
      </c>
      <c r="S98" s="1">
        <v>5248138</v>
      </c>
      <c r="T98" s="1">
        <f t="shared" si="12"/>
        <v>-209358</v>
      </c>
      <c r="U98" s="19">
        <f t="shared" si="13"/>
        <v>-3.8361548959449534</v>
      </c>
      <c r="V98" s="1">
        <v>5709718</v>
      </c>
      <c r="W98" s="1">
        <f t="shared" si="14"/>
        <v>461580</v>
      </c>
      <c r="X98" s="19">
        <f t="shared" si="15"/>
        <v>8.7951193356577129</v>
      </c>
      <c r="Y98" s="1">
        <v>5420986</v>
      </c>
      <c r="Z98" s="1">
        <f t="shared" si="16"/>
        <v>-288732</v>
      </c>
      <c r="AA98" s="19">
        <f t="shared" si="17"/>
        <v>-5.0568521948019152</v>
      </c>
      <c r="AB98" s="1">
        <v>6229908</v>
      </c>
      <c r="AC98" s="1">
        <f t="shared" si="0"/>
        <v>808922</v>
      </c>
      <c r="AD98" s="19">
        <f t="shared" si="1"/>
        <v>14.922045546695747</v>
      </c>
      <c r="AE98" s="19">
        <v>3961859.2437700001</v>
      </c>
      <c r="AF98" s="19">
        <f t="shared" si="18"/>
        <v>-2268048.7562299999</v>
      </c>
      <c r="AG98" s="19">
        <f t="shared" si="19"/>
        <v>-36.405814599990883</v>
      </c>
      <c r="AH98" s="19"/>
      <c r="AI98" s="19">
        <f t="shared" si="24"/>
        <v>-3961859.2437700001</v>
      </c>
      <c r="AJ98" s="19">
        <f t="shared" si="25"/>
        <v>-100</v>
      </c>
      <c r="AK98" s="19">
        <v>0</v>
      </c>
      <c r="AL98" s="19">
        <f t="shared" si="26"/>
        <v>0</v>
      </c>
      <c r="AM98" s="19">
        <f t="shared" si="27"/>
        <v>0</v>
      </c>
    </row>
    <row r="99" spans="1:39" s="15" customFormat="1" ht="30" x14ac:dyDescent="0.2">
      <c r="A99" s="23" t="s">
        <v>269</v>
      </c>
      <c r="B99" s="8" t="s">
        <v>125</v>
      </c>
      <c r="C99" s="1">
        <v>46116324</v>
      </c>
      <c r="D99" s="1">
        <v>65005688</v>
      </c>
      <c r="E99" s="6">
        <f t="shared" si="2"/>
        <v>18889364</v>
      </c>
      <c r="F99" s="19">
        <f t="shared" si="3"/>
        <v>40.96025520160714</v>
      </c>
      <c r="G99" s="1">
        <v>53135514</v>
      </c>
      <c r="H99" s="1">
        <f t="shared" si="4"/>
        <v>-11870174</v>
      </c>
      <c r="I99" s="19">
        <f t="shared" si="5"/>
        <v>-18.260208245161561</v>
      </c>
      <c r="J99" s="1">
        <v>55477869</v>
      </c>
      <c r="K99" s="1">
        <f t="shared" si="6"/>
        <v>2342355</v>
      </c>
      <c r="L99" s="19">
        <f t="shared" si="7"/>
        <v>4.4082663809368627</v>
      </c>
      <c r="M99" s="1">
        <v>68735004</v>
      </c>
      <c r="N99" s="1">
        <f t="shared" si="8"/>
        <v>13257135</v>
      </c>
      <c r="O99" s="19">
        <f t="shared" si="9"/>
        <v>23.896258524277492</v>
      </c>
      <c r="P99" s="1">
        <v>72902057</v>
      </c>
      <c r="Q99" s="1">
        <f t="shared" si="10"/>
        <v>4167053</v>
      </c>
      <c r="R99" s="19">
        <f t="shared" si="11"/>
        <v>6.0624903724454571</v>
      </c>
      <c r="S99" s="1">
        <v>85600508</v>
      </c>
      <c r="T99" s="1">
        <f t="shared" si="12"/>
        <v>12698451</v>
      </c>
      <c r="U99" s="19">
        <f t="shared" si="13"/>
        <v>17.418508506556954</v>
      </c>
      <c r="V99" s="1">
        <v>471237467</v>
      </c>
      <c r="W99" s="1">
        <f t="shared" si="14"/>
        <v>385636959</v>
      </c>
      <c r="X99" s="19">
        <f t="shared" si="15"/>
        <v>450.50779254721249</v>
      </c>
      <c r="Y99" s="1">
        <v>495208378</v>
      </c>
      <c r="Z99" s="1">
        <f t="shared" si="16"/>
        <v>23970911</v>
      </c>
      <c r="AA99" s="19">
        <f t="shared" si="17"/>
        <v>5.0868007488037872</v>
      </c>
      <c r="AB99" s="1">
        <v>191017391</v>
      </c>
      <c r="AC99" s="1">
        <f t="shared" si="0"/>
        <v>-304190987</v>
      </c>
      <c r="AD99" s="19">
        <f t="shared" si="1"/>
        <v>-61.426866045469041</v>
      </c>
      <c r="AE99" s="19">
        <v>301547418.62141997</v>
      </c>
      <c r="AF99" s="19">
        <f t="shared" si="18"/>
        <v>110530027.62141997</v>
      </c>
      <c r="AG99" s="19">
        <f t="shared" si="19"/>
        <v>57.863855768724207</v>
      </c>
      <c r="AH99" s="19"/>
      <c r="AI99" s="19">
        <f t="shared" si="24"/>
        <v>-301547418.62141997</v>
      </c>
      <c r="AJ99" s="19">
        <f t="shared" si="25"/>
        <v>-100</v>
      </c>
      <c r="AK99" s="19">
        <v>0</v>
      </c>
      <c r="AL99" s="19">
        <f t="shared" si="26"/>
        <v>0</v>
      </c>
      <c r="AM99" s="19">
        <f t="shared" si="27"/>
        <v>0</v>
      </c>
    </row>
    <row r="100" spans="1:39" s="15" customFormat="1" ht="30" x14ac:dyDescent="0.2">
      <c r="A100" s="23" t="s">
        <v>270</v>
      </c>
      <c r="B100" s="8" t="s">
        <v>124</v>
      </c>
      <c r="C100" s="1">
        <v>311661892</v>
      </c>
      <c r="D100" s="1">
        <v>296600215</v>
      </c>
      <c r="E100" s="6">
        <f t="shared" si="2"/>
        <v>-15061677</v>
      </c>
      <c r="F100" s="19">
        <f t="shared" si="3"/>
        <v>-4.8326976722582433</v>
      </c>
      <c r="G100" s="1">
        <v>284566532</v>
      </c>
      <c r="H100" s="1">
        <f t="shared" si="4"/>
        <v>-12033683</v>
      </c>
      <c r="I100" s="19">
        <f t="shared" si="5"/>
        <v>-4.0572064318968888</v>
      </c>
      <c r="J100" s="1">
        <v>288199518</v>
      </c>
      <c r="K100" s="1">
        <f t="shared" si="6"/>
        <v>3632986</v>
      </c>
      <c r="L100" s="19">
        <f t="shared" si="7"/>
        <v>1.2766736743307538</v>
      </c>
      <c r="M100" s="1">
        <v>347129824</v>
      </c>
      <c r="N100" s="1">
        <f t="shared" si="8"/>
        <v>58930306</v>
      </c>
      <c r="O100" s="19">
        <f t="shared" si="9"/>
        <v>20.447746203378454</v>
      </c>
      <c r="P100" s="1">
        <v>349118248</v>
      </c>
      <c r="Q100" s="1">
        <f t="shared" si="10"/>
        <v>1988424</v>
      </c>
      <c r="R100" s="19">
        <f t="shared" si="11"/>
        <v>0.57281854295527201</v>
      </c>
      <c r="S100" s="1">
        <v>357556807</v>
      </c>
      <c r="T100" s="1">
        <f t="shared" si="12"/>
        <v>8438559</v>
      </c>
      <c r="U100" s="19">
        <f t="shared" si="13"/>
        <v>2.4171062522059863</v>
      </c>
      <c r="V100" s="1">
        <v>431902628</v>
      </c>
      <c r="W100" s="1">
        <f t="shared" si="14"/>
        <v>74345821</v>
      </c>
      <c r="X100" s="19">
        <f t="shared" si="15"/>
        <v>20.792729866837636</v>
      </c>
      <c r="Y100" s="1">
        <v>541083384</v>
      </c>
      <c r="Z100" s="1">
        <f t="shared" si="16"/>
        <v>109180756</v>
      </c>
      <c r="AA100" s="19">
        <f t="shared" si="17"/>
        <v>25.279020992666894</v>
      </c>
      <c r="AB100" s="1">
        <v>1441495370</v>
      </c>
      <c r="AC100" s="1">
        <f t="shared" si="0"/>
        <v>900411986</v>
      </c>
      <c r="AD100" s="19">
        <f t="shared" si="1"/>
        <v>166.40909934133182</v>
      </c>
      <c r="AE100" s="19">
        <v>1077219769.5383</v>
      </c>
      <c r="AF100" s="19">
        <f t="shared" si="18"/>
        <v>-364275600.46169996</v>
      </c>
      <c r="AG100" s="19">
        <f t="shared" si="19"/>
        <v>-25.270674331871074</v>
      </c>
      <c r="AH100" s="19"/>
      <c r="AI100" s="19">
        <f t="shared" si="24"/>
        <v>-1077219769.5383</v>
      </c>
      <c r="AJ100" s="19">
        <f t="shared" si="25"/>
        <v>-100</v>
      </c>
      <c r="AK100" s="19">
        <v>0</v>
      </c>
      <c r="AL100" s="19">
        <f t="shared" si="26"/>
        <v>0</v>
      </c>
      <c r="AM100" s="19">
        <f t="shared" si="27"/>
        <v>0</v>
      </c>
    </row>
    <row r="101" spans="1:39" s="15" customFormat="1" x14ac:dyDescent="0.2">
      <c r="A101" s="23" t="s">
        <v>271</v>
      </c>
      <c r="B101" s="8" t="s">
        <v>123</v>
      </c>
      <c r="C101" s="1">
        <v>200998013</v>
      </c>
      <c r="D101" s="1">
        <v>252692383</v>
      </c>
      <c r="E101" s="6">
        <f t="shared" si="2"/>
        <v>51694370</v>
      </c>
      <c r="F101" s="19">
        <f t="shared" si="3"/>
        <v>25.718846285311287</v>
      </c>
      <c r="G101" s="1">
        <v>372875569</v>
      </c>
      <c r="H101" s="1">
        <f t="shared" si="4"/>
        <v>120183186</v>
      </c>
      <c r="I101" s="19">
        <f t="shared" si="5"/>
        <v>47.561063999305432</v>
      </c>
      <c r="J101" s="1">
        <v>495943007</v>
      </c>
      <c r="K101" s="1">
        <f t="shared" si="6"/>
        <v>123067438</v>
      </c>
      <c r="L101" s="19">
        <f t="shared" si="7"/>
        <v>33.004961502318217</v>
      </c>
      <c r="M101" s="1">
        <v>602631943</v>
      </c>
      <c r="N101" s="1">
        <f t="shared" si="8"/>
        <v>106688936</v>
      </c>
      <c r="O101" s="19">
        <f t="shared" si="9"/>
        <v>21.51233800943583</v>
      </c>
      <c r="P101" s="1">
        <v>646306436</v>
      </c>
      <c r="Q101" s="1">
        <f t="shared" si="10"/>
        <v>43674493</v>
      </c>
      <c r="R101" s="19">
        <f t="shared" si="11"/>
        <v>7.24729140353584</v>
      </c>
      <c r="S101" s="1">
        <v>508395208</v>
      </c>
      <c r="T101" s="1">
        <f t="shared" si="12"/>
        <v>-137911228</v>
      </c>
      <c r="U101" s="19">
        <f t="shared" si="13"/>
        <v>-21.33836525805539</v>
      </c>
      <c r="V101" s="1">
        <v>439306548</v>
      </c>
      <c r="W101" s="1">
        <f t="shared" si="14"/>
        <v>-69088660</v>
      </c>
      <c r="X101" s="19">
        <f t="shared" si="15"/>
        <v>-13.589557673407496</v>
      </c>
      <c r="Y101" s="1">
        <v>568045017</v>
      </c>
      <c r="Z101" s="1">
        <f t="shared" si="16"/>
        <v>128738469</v>
      </c>
      <c r="AA101" s="19">
        <f t="shared" si="17"/>
        <v>29.304928320804358</v>
      </c>
      <c r="AB101" s="1">
        <v>432585402</v>
      </c>
      <c r="AC101" s="1">
        <f t="shared" si="0"/>
        <v>-135459615</v>
      </c>
      <c r="AD101" s="19">
        <f t="shared" si="1"/>
        <v>-23.846633795926774</v>
      </c>
      <c r="AE101" s="19">
        <v>584760245.39128006</v>
      </c>
      <c r="AF101" s="19">
        <f t="shared" si="18"/>
        <v>152174843.39128006</v>
      </c>
      <c r="AG101" s="19">
        <f t="shared" si="19"/>
        <v>35.1779885977937</v>
      </c>
      <c r="AH101" s="19">
        <v>814333603.66306996</v>
      </c>
      <c r="AI101" s="19">
        <f t="shared" si="24"/>
        <v>229573358.27178991</v>
      </c>
      <c r="AJ101" s="19">
        <f t="shared" si="25"/>
        <v>39.25939905818592</v>
      </c>
      <c r="AK101" s="19">
        <v>1272730321.9145</v>
      </c>
      <c r="AL101" s="19">
        <f t="shared" si="26"/>
        <v>458396718.25143003</v>
      </c>
      <c r="AM101" s="19">
        <f t="shared" si="27"/>
        <v>56.291023259933091</v>
      </c>
    </row>
    <row r="102" spans="1:39" s="15" customFormat="1" x14ac:dyDescent="0.2">
      <c r="A102" s="23" t="s">
        <v>272</v>
      </c>
      <c r="B102" s="8" t="s">
        <v>172</v>
      </c>
      <c r="C102" s="1">
        <v>35980346</v>
      </c>
      <c r="D102" s="1">
        <v>34079643</v>
      </c>
      <c r="E102" s="6">
        <f t="shared" si="2"/>
        <v>-1900703</v>
      </c>
      <c r="F102" s="19">
        <f t="shared" si="3"/>
        <v>-5.2826145696319875</v>
      </c>
      <c r="G102" s="1">
        <v>55610553</v>
      </c>
      <c r="H102" s="1">
        <f t="shared" si="4"/>
        <v>21530910</v>
      </c>
      <c r="I102" s="19">
        <f t="shared" si="5"/>
        <v>63.178214630945519</v>
      </c>
      <c r="J102" s="1">
        <v>48990451</v>
      </c>
      <c r="K102" s="1">
        <f t="shared" si="6"/>
        <v>-6620102</v>
      </c>
      <c r="L102" s="19">
        <f t="shared" si="7"/>
        <v>-11.904398792797476</v>
      </c>
      <c r="M102" s="1">
        <v>58590285</v>
      </c>
      <c r="N102" s="1">
        <f t="shared" si="8"/>
        <v>9599834</v>
      </c>
      <c r="O102" s="19">
        <f t="shared" si="9"/>
        <v>19.595316646503214</v>
      </c>
      <c r="P102" s="1">
        <v>52967742</v>
      </c>
      <c r="Q102" s="1">
        <f t="shared" si="10"/>
        <v>-5622543</v>
      </c>
      <c r="R102" s="19">
        <f t="shared" si="11"/>
        <v>-9.5963742111853527</v>
      </c>
      <c r="S102" s="1">
        <v>59452650</v>
      </c>
      <c r="T102" s="1">
        <f t="shared" si="12"/>
        <v>6484908</v>
      </c>
      <c r="U102" s="19">
        <f t="shared" si="13"/>
        <v>12.243127147085108</v>
      </c>
      <c r="V102" s="1">
        <v>56337453</v>
      </c>
      <c r="W102" s="1">
        <f t="shared" si="14"/>
        <v>-3115197</v>
      </c>
      <c r="X102" s="19">
        <f t="shared" si="15"/>
        <v>-5.239795030162659</v>
      </c>
      <c r="Y102" s="1">
        <v>48989701</v>
      </c>
      <c r="Z102" s="1">
        <f t="shared" si="16"/>
        <v>-7347752</v>
      </c>
      <c r="AA102" s="19">
        <f t="shared" si="17"/>
        <v>-13.042392953050255</v>
      </c>
      <c r="AB102" s="1">
        <v>146403756</v>
      </c>
      <c r="AC102" s="1">
        <f t="shared" si="0"/>
        <v>97414055</v>
      </c>
      <c r="AD102" s="19">
        <f t="shared" si="1"/>
        <v>198.84598805777566</v>
      </c>
      <c r="AE102" s="19">
        <v>587800846.78650999</v>
      </c>
      <c r="AF102" s="19">
        <f t="shared" si="18"/>
        <v>441397090.78650999</v>
      </c>
      <c r="AG102" s="19">
        <f t="shared" si="19"/>
        <v>301.4930100471671</v>
      </c>
      <c r="AH102" s="19">
        <v>90156055.31397</v>
      </c>
      <c r="AI102" s="19">
        <f t="shared" si="24"/>
        <v>-497644791.47254002</v>
      </c>
      <c r="AJ102" s="19">
        <f t="shared" si="25"/>
        <v>-84.662142661608868</v>
      </c>
      <c r="AK102" s="19">
        <v>126098780.43144</v>
      </c>
      <c r="AL102" s="19">
        <f t="shared" si="26"/>
        <v>35942725.117469996</v>
      </c>
      <c r="AM102" s="19">
        <f t="shared" si="27"/>
        <v>39.867233534451842</v>
      </c>
    </row>
    <row r="103" spans="1:39" s="15" customFormat="1" x14ac:dyDescent="0.2">
      <c r="A103" s="23" t="s">
        <v>273</v>
      </c>
      <c r="B103" s="8" t="s">
        <v>122</v>
      </c>
      <c r="C103" s="1">
        <v>599348835</v>
      </c>
      <c r="D103" s="1">
        <v>102281850</v>
      </c>
      <c r="E103" s="6">
        <f t="shared" si="2"/>
        <v>-497066985</v>
      </c>
      <c r="F103" s="19">
        <f t="shared" si="3"/>
        <v>-82.934504244093503</v>
      </c>
      <c r="G103" s="1">
        <v>70138606</v>
      </c>
      <c r="H103" s="1">
        <f t="shared" si="4"/>
        <v>-32143244</v>
      </c>
      <c r="I103" s="19">
        <f t="shared" si="5"/>
        <v>-31.426146476623174</v>
      </c>
      <c r="J103" s="1">
        <v>47875217</v>
      </c>
      <c r="K103" s="1">
        <f t="shared" si="6"/>
        <v>-22263389</v>
      </c>
      <c r="L103" s="19">
        <f t="shared" si="7"/>
        <v>-31.74198956848387</v>
      </c>
      <c r="M103" s="1">
        <v>48746439</v>
      </c>
      <c r="N103" s="1">
        <f t="shared" si="8"/>
        <v>871222</v>
      </c>
      <c r="O103" s="19">
        <f t="shared" si="9"/>
        <v>1.8197766080099438</v>
      </c>
      <c r="P103" s="1">
        <v>60428574</v>
      </c>
      <c r="Q103" s="1">
        <f t="shared" si="10"/>
        <v>11682135</v>
      </c>
      <c r="R103" s="19">
        <f t="shared" si="11"/>
        <v>23.965104404857144</v>
      </c>
      <c r="S103" s="1">
        <v>65979753</v>
      </c>
      <c r="T103" s="1">
        <f t="shared" si="12"/>
        <v>5551179</v>
      </c>
      <c r="U103" s="19">
        <f t="shared" si="13"/>
        <v>9.1863478360419357</v>
      </c>
      <c r="V103" s="1">
        <v>102362934</v>
      </c>
      <c r="W103" s="1">
        <f t="shared" si="14"/>
        <v>36383181</v>
      </c>
      <c r="X103" s="19">
        <f t="shared" si="15"/>
        <v>55.142948170782027</v>
      </c>
      <c r="Y103" s="1">
        <v>158537146</v>
      </c>
      <c r="Z103" s="1">
        <f t="shared" si="16"/>
        <v>56174212</v>
      </c>
      <c r="AA103" s="19">
        <f t="shared" si="17"/>
        <v>54.877493058180619</v>
      </c>
      <c r="AB103" s="1">
        <v>1096324492</v>
      </c>
      <c r="AC103" s="1">
        <f t="shared" si="0"/>
        <v>937787346</v>
      </c>
      <c r="AD103" s="19">
        <f t="shared" si="1"/>
        <v>591.52531104603088</v>
      </c>
      <c r="AE103" s="19">
        <v>1316810064.6516001</v>
      </c>
      <c r="AF103" s="19">
        <f t="shared" si="18"/>
        <v>220485572.65160012</v>
      </c>
      <c r="AG103" s="19">
        <f t="shared" si="19"/>
        <v>20.111342422841734</v>
      </c>
      <c r="AH103" s="19">
        <v>1706936454.98581</v>
      </c>
      <c r="AI103" s="19">
        <f t="shared" si="24"/>
        <v>390126390.33420992</v>
      </c>
      <c r="AJ103" s="19">
        <f t="shared" si="25"/>
        <v>29.626625798719807</v>
      </c>
      <c r="AK103" s="19">
        <v>1851938532.35691</v>
      </c>
      <c r="AL103" s="19">
        <f t="shared" si="26"/>
        <v>145002077.37109995</v>
      </c>
      <c r="AM103" s="19">
        <f t="shared" si="27"/>
        <v>8.4948726092035667</v>
      </c>
    </row>
    <row r="104" spans="1:39" s="15" customFormat="1" ht="30" x14ac:dyDescent="0.2">
      <c r="A104" s="23" t="s">
        <v>274</v>
      </c>
      <c r="B104" s="8" t="s">
        <v>121</v>
      </c>
      <c r="C104" s="1">
        <v>-159892622</v>
      </c>
      <c r="D104" s="1">
        <v>-172412200</v>
      </c>
      <c r="E104" s="6">
        <f t="shared" si="2"/>
        <v>-12519578</v>
      </c>
      <c r="F104" s="19">
        <f t="shared" si="3"/>
        <v>7.8299910548718126</v>
      </c>
      <c r="G104" s="1">
        <v>-68048209</v>
      </c>
      <c r="H104" s="1">
        <f t="shared" si="4"/>
        <v>104363991</v>
      </c>
      <c r="I104" s="19">
        <f t="shared" si="5"/>
        <v>-60.531674092668617</v>
      </c>
      <c r="J104" s="1">
        <v>-39737878</v>
      </c>
      <c r="K104" s="1">
        <f t="shared" si="6"/>
        <v>28310331</v>
      </c>
      <c r="L104" s="19">
        <f t="shared" si="7"/>
        <v>-41.603344769882192</v>
      </c>
      <c r="M104" s="1">
        <v>-35583711</v>
      </c>
      <c r="N104" s="1">
        <f t="shared" si="8"/>
        <v>4154167</v>
      </c>
      <c r="O104" s="19">
        <f t="shared" si="9"/>
        <v>-10.453922577345475</v>
      </c>
      <c r="P104" s="1">
        <v>-54586768</v>
      </c>
      <c r="Q104" s="1">
        <f t="shared" si="10"/>
        <v>-19003057</v>
      </c>
      <c r="R104" s="19">
        <f t="shared" si="11"/>
        <v>53.403808838263103</v>
      </c>
      <c r="S104" s="1">
        <v>-57889564</v>
      </c>
      <c r="T104" s="1">
        <f t="shared" si="12"/>
        <v>-3302796</v>
      </c>
      <c r="U104" s="19">
        <f t="shared" si="13"/>
        <v>6.0505432378777213</v>
      </c>
      <c r="V104" s="1">
        <v>-170670828</v>
      </c>
      <c r="W104" s="1">
        <f t="shared" si="14"/>
        <v>-112781264</v>
      </c>
      <c r="X104" s="19">
        <f t="shared" si="15"/>
        <v>194.82140857029086</v>
      </c>
      <c r="Y104" s="1">
        <v>-198912631</v>
      </c>
      <c r="Z104" s="1">
        <f t="shared" si="16"/>
        <v>-28241803</v>
      </c>
      <c r="AA104" s="19">
        <f t="shared" si="17"/>
        <v>16.547527970040669</v>
      </c>
      <c r="AB104" s="1">
        <v>-269971473</v>
      </c>
      <c r="AC104" s="1">
        <f t="shared" si="0"/>
        <v>-71058842</v>
      </c>
      <c r="AD104" s="19">
        <f t="shared" si="1"/>
        <v>35.72364492026653</v>
      </c>
      <c r="AE104" s="19">
        <v>-217653603.40845001</v>
      </c>
      <c r="AF104" s="19">
        <f t="shared" si="18"/>
        <v>52317869.591549993</v>
      </c>
      <c r="AG104" s="19">
        <f t="shared" si="19"/>
        <v>-19.379036240451224</v>
      </c>
      <c r="AH104" s="19">
        <v>110285545.65378</v>
      </c>
      <c r="AI104" s="19">
        <f t="shared" si="24"/>
        <v>327939149.06222999</v>
      </c>
      <c r="AJ104" s="19">
        <f t="shared" si="25"/>
        <v>-150.67021355342206</v>
      </c>
      <c r="AK104" s="19">
        <v>163483861.65432999</v>
      </c>
      <c r="AL104" s="19">
        <f t="shared" si="26"/>
        <v>53198316.000549987</v>
      </c>
      <c r="AM104" s="19">
        <f t="shared" si="27"/>
        <v>48.236888782829027</v>
      </c>
    </row>
    <row r="105" spans="1:39" s="15" customFormat="1" x14ac:dyDescent="0.2">
      <c r="A105" s="23" t="s">
        <v>275</v>
      </c>
      <c r="B105" s="8" t="s">
        <v>120</v>
      </c>
      <c r="C105" s="1">
        <v>30047961390</v>
      </c>
      <c r="D105" s="1">
        <v>31741193715</v>
      </c>
      <c r="E105" s="6">
        <f t="shared" si="2"/>
        <v>1693232325</v>
      </c>
      <c r="F105" s="19">
        <f t="shared" si="3"/>
        <v>5.6350988442214582</v>
      </c>
      <c r="G105" s="1">
        <v>42406116891</v>
      </c>
      <c r="H105" s="1">
        <f t="shared" si="4"/>
        <v>10664923176</v>
      </c>
      <c r="I105" s="19">
        <f t="shared" si="5"/>
        <v>33.599628519831178</v>
      </c>
      <c r="J105" s="1">
        <v>48288658295</v>
      </c>
      <c r="K105" s="1">
        <f t="shared" si="6"/>
        <v>5882541404</v>
      </c>
      <c r="L105" s="19">
        <f t="shared" si="7"/>
        <v>13.871917155537702</v>
      </c>
      <c r="M105" s="1">
        <v>58138599700</v>
      </c>
      <c r="N105" s="1">
        <f t="shared" si="8"/>
        <v>9849941405</v>
      </c>
      <c r="O105" s="19">
        <f t="shared" si="9"/>
        <v>20.398043252363262</v>
      </c>
      <c r="P105" s="1">
        <v>66770145235</v>
      </c>
      <c r="Q105" s="1">
        <f t="shared" si="10"/>
        <v>8631545535</v>
      </c>
      <c r="R105" s="19">
        <f t="shared" si="11"/>
        <v>14.846497128481751</v>
      </c>
      <c r="S105" s="1">
        <v>77823768009</v>
      </c>
      <c r="T105" s="1">
        <f t="shared" si="12"/>
        <v>11053622774</v>
      </c>
      <c r="U105" s="19">
        <f t="shared" si="13"/>
        <v>16.554738251798561</v>
      </c>
      <c r="V105" s="1">
        <v>85395380317</v>
      </c>
      <c r="W105" s="1">
        <f t="shared" si="14"/>
        <v>7571612308</v>
      </c>
      <c r="X105" s="19">
        <f t="shared" si="15"/>
        <v>9.7291772188727403</v>
      </c>
      <c r="Y105" s="1">
        <v>101345964131</v>
      </c>
      <c r="Z105" s="1">
        <f t="shared" si="16"/>
        <v>15950583814</v>
      </c>
      <c r="AA105" s="19">
        <f t="shared" si="17"/>
        <v>18.678509018625043</v>
      </c>
      <c r="AB105" s="1">
        <v>97900765571</v>
      </c>
      <c r="AC105" s="1">
        <f t="shared" si="0"/>
        <v>-3445198560</v>
      </c>
      <c r="AD105" s="19">
        <f t="shared" si="1"/>
        <v>-3.3994432728931656</v>
      </c>
      <c r="AE105" s="19">
        <v>100308937667.69099</v>
      </c>
      <c r="AF105" s="19">
        <f t="shared" si="18"/>
        <v>2408172096.6909943</v>
      </c>
      <c r="AG105" s="19">
        <f t="shared" si="19"/>
        <v>2.4598092595553092</v>
      </c>
      <c r="AH105" s="19">
        <v>160920803235.43399</v>
      </c>
      <c r="AI105" s="19">
        <f t="shared" si="24"/>
        <v>60611865567.742996</v>
      </c>
      <c r="AJ105" s="19">
        <f t="shared" si="25"/>
        <v>60.425189396922278</v>
      </c>
      <c r="AK105" s="19">
        <v>162359536661.065</v>
      </c>
      <c r="AL105" s="19">
        <f t="shared" si="26"/>
        <v>1438733425.631012</v>
      </c>
      <c r="AM105" s="19">
        <f t="shared" si="27"/>
        <v>0.89406304014409099</v>
      </c>
    </row>
    <row r="106" spans="1:39" s="15" customFormat="1" x14ac:dyDescent="0.2">
      <c r="A106" s="23" t="s">
        <v>276</v>
      </c>
      <c r="B106" s="8" t="s">
        <v>119</v>
      </c>
      <c r="C106" s="1">
        <v>2544776603</v>
      </c>
      <c r="D106" s="1">
        <v>2473863888</v>
      </c>
      <c r="E106" s="6">
        <f t="shared" si="2"/>
        <v>-70912715</v>
      </c>
      <c r="F106" s="19">
        <f t="shared" si="3"/>
        <v>-2.7865988282194212</v>
      </c>
      <c r="G106" s="1">
        <v>2704077138</v>
      </c>
      <c r="H106" s="1">
        <f t="shared" si="4"/>
        <v>230213250</v>
      </c>
      <c r="I106" s="19">
        <f t="shared" si="5"/>
        <v>9.3058171517316719</v>
      </c>
      <c r="J106" s="1">
        <v>2966883484</v>
      </c>
      <c r="K106" s="1">
        <f t="shared" si="6"/>
        <v>262806346</v>
      </c>
      <c r="L106" s="19">
        <f t="shared" si="7"/>
        <v>9.7188923461842442</v>
      </c>
      <c r="M106" s="1">
        <v>3342126652</v>
      </c>
      <c r="N106" s="1">
        <f t="shared" si="8"/>
        <v>375243168</v>
      </c>
      <c r="O106" s="19">
        <f t="shared" si="9"/>
        <v>12.647721760009636</v>
      </c>
      <c r="P106" s="1">
        <v>3622543402</v>
      </c>
      <c r="Q106" s="1">
        <f t="shared" si="10"/>
        <v>280416750</v>
      </c>
      <c r="R106" s="19">
        <f t="shared" si="11"/>
        <v>8.3903687441705017</v>
      </c>
      <c r="S106" s="1">
        <v>3999691098</v>
      </c>
      <c r="T106" s="1">
        <f t="shared" si="12"/>
        <v>377147696</v>
      </c>
      <c r="U106" s="19">
        <f t="shared" si="13"/>
        <v>10.411129809839611</v>
      </c>
      <c r="V106" s="1">
        <v>4375117162</v>
      </c>
      <c r="W106" s="1">
        <f t="shared" si="14"/>
        <v>375426064</v>
      </c>
      <c r="X106" s="19">
        <f t="shared" si="15"/>
        <v>9.3863764676159001</v>
      </c>
      <c r="Y106" s="1">
        <v>7237495780</v>
      </c>
      <c r="Z106" s="1">
        <f t="shared" si="16"/>
        <v>2862378618</v>
      </c>
      <c r="AA106" s="19">
        <f t="shared" si="17"/>
        <v>65.42404493441083</v>
      </c>
      <c r="AB106" s="1">
        <v>7919331706</v>
      </c>
      <c r="AC106" s="1">
        <f t="shared" si="0"/>
        <v>681835926</v>
      </c>
      <c r="AD106" s="19">
        <f t="shared" si="1"/>
        <v>9.420881845405372</v>
      </c>
      <c r="AE106" s="19">
        <v>8487800463.5176601</v>
      </c>
      <c r="AF106" s="19">
        <f t="shared" si="18"/>
        <v>568468757.51766014</v>
      </c>
      <c r="AG106" s="19">
        <f t="shared" si="19"/>
        <v>7.1782415312515031</v>
      </c>
      <c r="AH106" s="19">
        <v>41877940427.836105</v>
      </c>
      <c r="AI106" s="19">
        <f t="shared" si="24"/>
        <v>33390139964.318443</v>
      </c>
      <c r="AJ106" s="19">
        <f t="shared" si="25"/>
        <v>393.3897846425142</v>
      </c>
      <c r="AK106" s="19">
        <v>40761617819.098801</v>
      </c>
      <c r="AL106" s="19">
        <f t="shared" si="26"/>
        <v>-1116322608.7373047</v>
      </c>
      <c r="AM106" s="19">
        <f t="shared" si="27"/>
        <v>-2.6656578555025816</v>
      </c>
    </row>
    <row r="107" spans="1:39" s="15" customFormat="1" x14ac:dyDescent="0.2">
      <c r="A107" s="23" t="s">
        <v>277</v>
      </c>
      <c r="B107" s="8" t="s">
        <v>118</v>
      </c>
      <c r="C107" s="1">
        <v>24217286</v>
      </c>
      <c r="D107" s="1">
        <v>33775996</v>
      </c>
      <c r="E107" s="6">
        <f t="shared" si="2"/>
        <v>9558710</v>
      </c>
      <c r="F107" s="19">
        <f t="shared" si="3"/>
        <v>39.470607895533796</v>
      </c>
      <c r="G107" s="1">
        <v>49214501</v>
      </c>
      <c r="H107" s="1">
        <f t="shared" si="4"/>
        <v>15438505</v>
      </c>
      <c r="I107" s="19">
        <f t="shared" si="5"/>
        <v>45.708511452926508</v>
      </c>
      <c r="J107" s="1">
        <v>55766315</v>
      </c>
      <c r="K107" s="1">
        <f t="shared" si="6"/>
        <v>6551814</v>
      </c>
      <c r="L107" s="19">
        <f t="shared" si="7"/>
        <v>13.312771371998672</v>
      </c>
      <c r="M107" s="1">
        <v>57333921</v>
      </c>
      <c r="N107" s="1">
        <f t="shared" si="8"/>
        <v>1567606</v>
      </c>
      <c r="O107" s="19">
        <f t="shared" si="9"/>
        <v>2.8110266923679643</v>
      </c>
      <c r="P107" s="1">
        <v>59069477</v>
      </c>
      <c r="Q107" s="1">
        <f t="shared" si="10"/>
        <v>1735556</v>
      </c>
      <c r="R107" s="19">
        <f t="shared" si="11"/>
        <v>3.0271015303488489</v>
      </c>
      <c r="S107" s="1">
        <v>57372719</v>
      </c>
      <c r="T107" s="1">
        <f t="shared" si="12"/>
        <v>-1696758</v>
      </c>
      <c r="U107" s="19">
        <f t="shared" si="13"/>
        <v>-2.8724784544816604</v>
      </c>
      <c r="V107" s="1">
        <v>61149148</v>
      </c>
      <c r="W107" s="1">
        <f t="shared" si="14"/>
        <v>3776429</v>
      </c>
      <c r="X107" s="19">
        <f t="shared" si="15"/>
        <v>6.5822730137646088</v>
      </c>
      <c r="Y107" s="1">
        <v>61135483</v>
      </c>
      <c r="Z107" s="1">
        <f t="shared" si="16"/>
        <v>-13665</v>
      </c>
      <c r="AA107" s="19">
        <f t="shared" si="17"/>
        <v>-2.2346999830643591E-2</v>
      </c>
      <c r="AB107" s="1">
        <v>62768600</v>
      </c>
      <c r="AC107" s="1">
        <f t="shared" si="0"/>
        <v>1633117</v>
      </c>
      <c r="AD107" s="19">
        <f t="shared" si="1"/>
        <v>2.6713079211298618</v>
      </c>
      <c r="AE107" s="19">
        <v>61170684.543730006</v>
      </c>
      <c r="AF107" s="19">
        <f t="shared" si="18"/>
        <v>-1597915.4562699944</v>
      </c>
      <c r="AG107" s="19">
        <f t="shared" si="19"/>
        <v>-2.5457242256000523</v>
      </c>
      <c r="AH107" s="19">
        <v>90810071.430020005</v>
      </c>
      <c r="AI107" s="19">
        <f t="shared" si="24"/>
        <v>29639386.886289999</v>
      </c>
      <c r="AJ107" s="19">
        <f t="shared" si="25"/>
        <v>48.453580513883651</v>
      </c>
      <c r="AK107" s="19">
        <v>94397879.083100006</v>
      </c>
      <c r="AL107" s="19">
        <f t="shared" si="26"/>
        <v>3587807.6530800015</v>
      </c>
      <c r="AM107" s="19">
        <f t="shared" si="27"/>
        <v>3.9508917860997776</v>
      </c>
    </row>
    <row r="108" spans="1:39" s="15" customFormat="1" x14ac:dyDescent="0.2">
      <c r="A108" s="23" t="s">
        <v>278</v>
      </c>
      <c r="B108" s="8" t="s">
        <v>117</v>
      </c>
      <c r="C108" s="1">
        <v>6701248</v>
      </c>
      <c r="D108" s="1">
        <v>7276696</v>
      </c>
      <c r="E108" s="6">
        <f t="shared" si="2"/>
        <v>575448</v>
      </c>
      <c r="F108" s="19">
        <f t="shared" si="3"/>
        <v>8.5871765975531726</v>
      </c>
      <c r="G108" s="1">
        <v>11159466</v>
      </c>
      <c r="H108" s="1">
        <f t="shared" si="4"/>
        <v>3882770</v>
      </c>
      <c r="I108" s="19">
        <f t="shared" si="5"/>
        <v>53.358969510338206</v>
      </c>
      <c r="J108" s="1">
        <v>20949055</v>
      </c>
      <c r="K108" s="1">
        <f t="shared" si="6"/>
        <v>9789589</v>
      </c>
      <c r="L108" s="19">
        <f t="shared" si="7"/>
        <v>87.72452911277297</v>
      </c>
      <c r="M108" s="1">
        <v>26750675</v>
      </c>
      <c r="N108" s="1">
        <f t="shared" si="8"/>
        <v>5801620</v>
      </c>
      <c r="O108" s="19">
        <f t="shared" si="9"/>
        <v>27.693946099239319</v>
      </c>
      <c r="P108" s="1">
        <v>49850091</v>
      </c>
      <c r="Q108" s="1">
        <f t="shared" si="10"/>
        <v>23099416</v>
      </c>
      <c r="R108" s="19">
        <f t="shared" si="11"/>
        <v>86.350778064478746</v>
      </c>
      <c r="S108" s="1">
        <v>69613782</v>
      </c>
      <c r="T108" s="1">
        <f t="shared" si="12"/>
        <v>19763691</v>
      </c>
      <c r="U108" s="19">
        <f t="shared" si="13"/>
        <v>39.646248589596354</v>
      </c>
      <c r="V108" s="1">
        <v>41375807</v>
      </c>
      <c r="W108" s="1">
        <f t="shared" si="14"/>
        <v>-28237975</v>
      </c>
      <c r="X108" s="19">
        <f t="shared" si="15"/>
        <v>-40.56377083491887</v>
      </c>
      <c r="Y108" s="1">
        <v>49680578</v>
      </c>
      <c r="Z108" s="1">
        <f t="shared" si="16"/>
        <v>8304771</v>
      </c>
      <c r="AA108" s="19">
        <f t="shared" si="17"/>
        <v>20.071562592120561</v>
      </c>
      <c r="AB108" s="1">
        <v>68890150</v>
      </c>
      <c r="AC108" s="1">
        <f t="shared" si="0"/>
        <v>19209572</v>
      </c>
      <c r="AD108" s="19">
        <f t="shared" si="1"/>
        <v>38.666160446039896</v>
      </c>
      <c r="AE108" s="19">
        <v>76628684.995370001</v>
      </c>
      <c r="AF108" s="19">
        <f t="shared" si="18"/>
        <v>7738534.9953700006</v>
      </c>
      <c r="AG108" s="19">
        <f t="shared" si="19"/>
        <v>11.2331516121971</v>
      </c>
      <c r="AH108" s="19">
        <v>71566297.746999994</v>
      </c>
      <c r="AI108" s="19">
        <f t="shared" si="24"/>
        <v>-5062387.2483700067</v>
      </c>
      <c r="AJ108" s="19">
        <f t="shared" si="25"/>
        <v>-6.6063866927585702</v>
      </c>
      <c r="AK108" s="19">
        <v>704729.32811999996</v>
      </c>
      <c r="AL108" s="19">
        <f t="shared" si="26"/>
        <v>-70861568.418880001</v>
      </c>
      <c r="AM108" s="19">
        <f t="shared" si="27"/>
        <v>-99.01527765120484</v>
      </c>
    </row>
    <row r="109" spans="1:39" s="15" customFormat="1" x14ac:dyDescent="0.2">
      <c r="A109" s="23" t="s">
        <v>279</v>
      </c>
      <c r="B109" s="8" t="s">
        <v>116</v>
      </c>
      <c r="C109" s="1">
        <v>2134041585</v>
      </c>
      <c r="D109" s="1">
        <v>3777676208</v>
      </c>
      <c r="E109" s="6">
        <f t="shared" si="2"/>
        <v>1643634623</v>
      </c>
      <c r="F109" s="19">
        <f t="shared" si="3"/>
        <v>77.019802920101014</v>
      </c>
      <c r="G109" s="1">
        <v>7783982455</v>
      </c>
      <c r="H109" s="1">
        <f t="shared" si="4"/>
        <v>4006306247</v>
      </c>
      <c r="I109" s="19">
        <f t="shared" si="5"/>
        <v>106.05213433898409</v>
      </c>
      <c r="J109" s="1">
        <v>7813063009</v>
      </c>
      <c r="K109" s="1">
        <f t="shared" si="6"/>
        <v>29080554</v>
      </c>
      <c r="L109" s="19">
        <f t="shared" si="7"/>
        <v>0.37359480404943951</v>
      </c>
      <c r="M109" s="1">
        <v>13794068131</v>
      </c>
      <c r="N109" s="1">
        <f t="shared" si="8"/>
        <v>5981005122</v>
      </c>
      <c r="O109" s="19">
        <f t="shared" si="9"/>
        <v>76.551348877007371</v>
      </c>
      <c r="P109" s="1">
        <v>18216479076</v>
      </c>
      <c r="Q109" s="1">
        <f t="shared" si="10"/>
        <v>4422410945</v>
      </c>
      <c r="R109" s="19">
        <f t="shared" si="11"/>
        <v>32.060237074379287</v>
      </c>
      <c r="S109" s="1">
        <v>24925761906</v>
      </c>
      <c r="T109" s="1">
        <f t="shared" si="12"/>
        <v>6709282830</v>
      </c>
      <c r="U109" s="19">
        <f t="shared" si="13"/>
        <v>36.830843117424386</v>
      </c>
      <c r="V109" s="1">
        <v>26147219587</v>
      </c>
      <c r="W109" s="1">
        <f t="shared" si="14"/>
        <v>1221457681</v>
      </c>
      <c r="X109" s="19">
        <f t="shared" si="15"/>
        <v>4.9003825263450711</v>
      </c>
      <c r="Y109" s="1">
        <v>13066373585</v>
      </c>
      <c r="Z109" s="1">
        <f t="shared" si="16"/>
        <v>-13080846002</v>
      </c>
      <c r="AA109" s="19">
        <f t="shared" si="17"/>
        <v>-50.027674867975627</v>
      </c>
      <c r="AB109" s="1">
        <v>8789326810</v>
      </c>
      <c r="AC109" s="1">
        <f t="shared" si="0"/>
        <v>-4277046775</v>
      </c>
      <c r="AD109" s="19">
        <f t="shared" si="1"/>
        <v>-32.733235026357924</v>
      </c>
      <c r="AE109" s="19">
        <v>9131888952.9628201</v>
      </c>
      <c r="AF109" s="19">
        <f t="shared" si="18"/>
        <v>342562142.96282005</v>
      </c>
      <c r="AG109" s="19">
        <f t="shared" si="19"/>
        <v>3.897478730374119</v>
      </c>
      <c r="AH109" s="19">
        <v>10080777781.165901</v>
      </c>
      <c r="AI109" s="19">
        <f t="shared" si="24"/>
        <v>948888828.20308113</v>
      </c>
      <c r="AJ109" s="19">
        <f t="shared" si="25"/>
        <v>10.390937002088888</v>
      </c>
      <c r="AK109" s="19">
        <v>10481405909.7911</v>
      </c>
      <c r="AL109" s="19">
        <f t="shared" si="26"/>
        <v>400628128.62519836</v>
      </c>
      <c r="AM109" s="19">
        <f t="shared" si="27"/>
        <v>3.9741787520968783</v>
      </c>
    </row>
    <row r="110" spans="1:39" s="15" customFormat="1" ht="30" x14ac:dyDescent="0.2">
      <c r="A110" s="23" t="s">
        <v>280</v>
      </c>
      <c r="B110" s="8" t="s">
        <v>115</v>
      </c>
      <c r="C110" s="1">
        <v>164357531</v>
      </c>
      <c r="D110" s="1">
        <v>138163973</v>
      </c>
      <c r="E110" s="6">
        <f t="shared" si="2"/>
        <v>-26193558</v>
      </c>
      <c r="F110" s="19">
        <f t="shared" si="3"/>
        <v>-15.936938113289131</v>
      </c>
      <c r="G110" s="1">
        <v>395336792</v>
      </c>
      <c r="H110" s="1">
        <f t="shared" si="4"/>
        <v>257172819</v>
      </c>
      <c r="I110" s="19">
        <f t="shared" si="5"/>
        <v>186.1359465973087</v>
      </c>
      <c r="J110" s="1">
        <v>1254182362</v>
      </c>
      <c r="K110" s="1">
        <f t="shared" si="6"/>
        <v>858845570</v>
      </c>
      <c r="L110" s="19">
        <f t="shared" si="7"/>
        <v>217.24402772004078</v>
      </c>
      <c r="M110" s="1">
        <v>1688059377</v>
      </c>
      <c r="N110" s="1">
        <f t="shared" si="8"/>
        <v>433877015</v>
      </c>
      <c r="O110" s="19">
        <f t="shared" si="9"/>
        <v>34.594412116282022</v>
      </c>
      <c r="P110" s="1">
        <v>1783664257</v>
      </c>
      <c r="Q110" s="1">
        <f t="shared" si="10"/>
        <v>95604880</v>
      </c>
      <c r="R110" s="19">
        <f t="shared" si="11"/>
        <v>5.6635969861384794</v>
      </c>
      <c r="S110" s="1">
        <v>1297492123</v>
      </c>
      <c r="T110" s="1">
        <f t="shared" si="12"/>
        <v>-486172134</v>
      </c>
      <c r="U110" s="19">
        <f t="shared" si="13"/>
        <v>-27.256930898963461</v>
      </c>
      <c r="V110" s="1">
        <v>1582204595</v>
      </c>
      <c r="W110" s="1">
        <f t="shared" si="14"/>
        <v>284712472</v>
      </c>
      <c r="X110" s="19">
        <f t="shared" si="15"/>
        <v>21.943290980580386</v>
      </c>
      <c r="Y110" s="1">
        <v>1726476130</v>
      </c>
      <c r="Z110" s="1">
        <f t="shared" si="16"/>
        <v>144271535</v>
      </c>
      <c r="AA110" s="19">
        <f t="shared" si="17"/>
        <v>9.1183868038254552</v>
      </c>
      <c r="AB110" s="1">
        <v>2838755153</v>
      </c>
      <c r="AC110" s="1">
        <f t="shared" ref="AC110:AC209" si="28">AB110-Y110</f>
        <v>1112279023</v>
      </c>
      <c r="AD110" s="19">
        <f t="shared" ref="AD110:AD209" si="29">IFERROR(AC110/Y110*100,0)</f>
        <v>64.424813275582324</v>
      </c>
      <c r="AE110" s="19">
        <v>2138902430.6907301</v>
      </c>
      <c r="AF110" s="19">
        <f t="shared" si="18"/>
        <v>-699852722.30926991</v>
      </c>
      <c r="AG110" s="19">
        <f t="shared" si="19"/>
        <v>-24.653507773281</v>
      </c>
      <c r="AH110" s="19">
        <v>1224637651.7686899</v>
      </c>
      <c r="AI110" s="19">
        <f t="shared" si="24"/>
        <v>-914264778.92204022</v>
      </c>
      <c r="AJ110" s="19">
        <f t="shared" si="25"/>
        <v>-42.744576180914926</v>
      </c>
      <c r="AK110" s="19">
        <v>1601893560.74893</v>
      </c>
      <c r="AL110" s="19">
        <f t="shared" si="26"/>
        <v>377255908.98024011</v>
      </c>
      <c r="AM110" s="19">
        <f t="shared" si="27"/>
        <v>30.805512833562332</v>
      </c>
    </row>
    <row r="111" spans="1:39" s="15" customFormat="1" ht="30" x14ac:dyDescent="0.2">
      <c r="A111" s="23" t="s">
        <v>281</v>
      </c>
      <c r="B111" s="8" t="s">
        <v>114</v>
      </c>
      <c r="C111" s="1">
        <v>693572031</v>
      </c>
      <c r="D111" s="1">
        <v>463830561</v>
      </c>
      <c r="E111" s="6">
        <f t="shared" ref="E111:E210" si="30">D111-C111</f>
        <v>-229741470</v>
      </c>
      <c r="F111" s="19">
        <f t="shared" ref="F111:F210" si="31">IFERROR(E111/C111*100,0)</f>
        <v>-33.124385028726742</v>
      </c>
      <c r="G111" s="1">
        <v>452682100</v>
      </c>
      <c r="H111" s="1">
        <f t="shared" ref="H111:H210" si="32">G111-D111</f>
        <v>-11148461</v>
      </c>
      <c r="I111" s="19">
        <f t="shared" ref="I111:I210" si="33">IFERROR(H111/D111*100,0)</f>
        <v>-2.4035632701658054</v>
      </c>
      <c r="J111" s="1">
        <v>378057941</v>
      </c>
      <c r="K111" s="1">
        <f t="shared" ref="K111:K210" si="34">J111-G111</f>
        <v>-74624159</v>
      </c>
      <c r="L111" s="19">
        <f t="shared" ref="L111:L210" si="35">IFERROR(K111/G111*100,0)</f>
        <v>-16.484892819928156</v>
      </c>
      <c r="M111" s="1">
        <v>257918511</v>
      </c>
      <c r="N111" s="1">
        <f t="shared" ref="N111:N210" si="36">M111-J111</f>
        <v>-120139430</v>
      </c>
      <c r="O111" s="19">
        <f t="shared" ref="O111:O210" si="37">IFERROR(N111/J111*100,0)</f>
        <v>-31.778046952861121</v>
      </c>
      <c r="P111" s="1">
        <v>207057976</v>
      </c>
      <c r="Q111" s="1">
        <f t="shared" ref="Q111:Q210" si="38">P111-M111</f>
        <v>-50860535</v>
      </c>
      <c r="R111" s="19">
        <f t="shared" ref="R111:R210" si="39">IFERROR(Q111/M111*100,0)</f>
        <v>-19.719614076090878</v>
      </c>
      <c r="S111" s="1">
        <v>467036391</v>
      </c>
      <c r="T111" s="1">
        <f t="shared" ref="T111:T210" si="40">S111-P111</f>
        <v>259978415</v>
      </c>
      <c r="U111" s="19">
        <f t="shared" ref="U111:U210" si="41">IFERROR(T111/P111*100,0)</f>
        <v>125.55827117715089</v>
      </c>
      <c r="V111" s="1">
        <v>684640049</v>
      </c>
      <c r="W111" s="1">
        <f t="shared" ref="W111:W210" si="42">V111-S111</f>
        <v>217603658</v>
      </c>
      <c r="X111" s="19">
        <f t="shared" ref="X111:X210" si="43">IFERROR(W111/S111*100,0)</f>
        <v>46.592441658363192</v>
      </c>
      <c r="Y111" s="1">
        <v>757239248</v>
      </c>
      <c r="Z111" s="1">
        <f t="shared" ref="Z111:Z210" si="44">Y111-V111</f>
        <v>72599199</v>
      </c>
      <c r="AA111" s="19">
        <f t="shared" ref="AA111:AA210" si="45">IFERROR(Z111/V111*100,0)</f>
        <v>10.603995355813607</v>
      </c>
      <c r="AB111" s="1">
        <v>105745083</v>
      </c>
      <c r="AC111" s="1">
        <f t="shared" si="28"/>
        <v>-651494165</v>
      </c>
      <c r="AD111" s="19">
        <f t="shared" si="29"/>
        <v>-86.035446091933153</v>
      </c>
      <c r="AE111" s="19">
        <v>104127089.46302</v>
      </c>
      <c r="AF111" s="19">
        <f t="shared" ref="AF111:AF210" si="46">(AE111-AB111)</f>
        <v>-1617993.5369800031</v>
      </c>
      <c r="AG111" s="19">
        <f t="shared" ref="AG111:AG210" si="47">IFERROR(AF111/AB111*100,0)</f>
        <v>-1.5300886727565415</v>
      </c>
      <c r="AH111" s="19">
        <v>89328423.859909996</v>
      </c>
      <c r="AI111" s="19">
        <f t="shared" si="24"/>
        <v>-14798665.60311</v>
      </c>
      <c r="AJ111" s="19">
        <f t="shared" si="25"/>
        <v>-14.212118747797749</v>
      </c>
      <c r="AK111" s="19">
        <v>60526622.684370004</v>
      </c>
      <c r="AL111" s="19">
        <f t="shared" si="26"/>
        <v>-28801801.175539993</v>
      </c>
      <c r="AM111" s="19">
        <f t="shared" si="27"/>
        <v>-32.242594160967897</v>
      </c>
    </row>
    <row r="112" spans="1:39" s="15" customFormat="1" x14ac:dyDescent="0.2">
      <c r="A112" s="23" t="s">
        <v>282</v>
      </c>
      <c r="B112" s="8" t="s">
        <v>113</v>
      </c>
      <c r="C112" s="1">
        <v>1367227864</v>
      </c>
      <c r="D112" s="1">
        <v>1524470802</v>
      </c>
      <c r="E112" s="6">
        <f t="shared" si="30"/>
        <v>157242938</v>
      </c>
      <c r="F112" s="19">
        <f t="shared" si="31"/>
        <v>11.500858206617123</v>
      </c>
      <c r="G112" s="1">
        <v>1811368223</v>
      </c>
      <c r="H112" s="1">
        <f t="shared" si="32"/>
        <v>286897421</v>
      </c>
      <c r="I112" s="19">
        <f t="shared" si="33"/>
        <v>18.819476281448651</v>
      </c>
      <c r="J112" s="1">
        <v>1877619810</v>
      </c>
      <c r="K112" s="1">
        <f t="shared" si="34"/>
        <v>66251587</v>
      </c>
      <c r="L112" s="19">
        <f t="shared" si="35"/>
        <v>3.657543847725985</v>
      </c>
      <c r="M112" s="1">
        <v>1846578974</v>
      </c>
      <c r="N112" s="1">
        <f t="shared" si="36"/>
        <v>-31040836</v>
      </c>
      <c r="O112" s="19">
        <f t="shared" si="37"/>
        <v>-1.6532013475081517</v>
      </c>
      <c r="P112" s="1">
        <v>2204631295</v>
      </c>
      <c r="Q112" s="1">
        <f t="shared" si="38"/>
        <v>358052321</v>
      </c>
      <c r="R112" s="19">
        <f t="shared" si="39"/>
        <v>19.390035630287645</v>
      </c>
      <c r="S112" s="1">
        <v>2808474434</v>
      </c>
      <c r="T112" s="1">
        <f t="shared" si="40"/>
        <v>603843139</v>
      </c>
      <c r="U112" s="19">
        <f t="shared" si="41"/>
        <v>27.389756299363427</v>
      </c>
      <c r="V112" s="1">
        <v>2632233908</v>
      </c>
      <c r="W112" s="1">
        <f t="shared" si="42"/>
        <v>-176240526</v>
      </c>
      <c r="X112" s="19">
        <f t="shared" si="43"/>
        <v>-6.2753117445682971</v>
      </c>
      <c r="Y112" s="1">
        <v>2212368021</v>
      </c>
      <c r="Z112" s="1">
        <f t="shared" si="44"/>
        <v>-419865887</v>
      </c>
      <c r="AA112" s="19">
        <f t="shared" si="45"/>
        <v>-15.950933757213798</v>
      </c>
      <c r="AB112" s="1">
        <v>2052554250</v>
      </c>
      <c r="AC112" s="1">
        <f t="shared" si="28"/>
        <v>-159813771</v>
      </c>
      <c r="AD112" s="19">
        <f t="shared" si="29"/>
        <v>-7.2236521900078579</v>
      </c>
      <c r="AE112" s="19">
        <v>1799353722.0080099</v>
      </c>
      <c r="AF112" s="19">
        <f t="shared" si="46"/>
        <v>-253200527.99199009</v>
      </c>
      <c r="AG112" s="19">
        <f t="shared" si="47"/>
        <v>-12.335875068441679</v>
      </c>
      <c r="AH112" s="19">
        <v>784852350.80728006</v>
      </c>
      <c r="AI112" s="19">
        <f t="shared" si="24"/>
        <v>-1014501371.2007298</v>
      </c>
      <c r="AJ112" s="19">
        <f t="shared" si="25"/>
        <v>-56.381430665482782</v>
      </c>
      <c r="AK112" s="19">
        <v>776785724.87084997</v>
      </c>
      <c r="AL112" s="19">
        <f t="shared" si="26"/>
        <v>-8066625.9364300966</v>
      </c>
      <c r="AM112" s="19">
        <f t="shared" si="27"/>
        <v>-1.0277889756121596</v>
      </c>
    </row>
    <row r="113" spans="1:39" s="15" customFormat="1" ht="30" x14ac:dyDescent="0.2">
      <c r="A113" s="23" t="s">
        <v>283</v>
      </c>
      <c r="B113" s="8" t="s">
        <v>112</v>
      </c>
      <c r="C113" s="1">
        <v>221606650</v>
      </c>
      <c r="D113" s="1">
        <v>289421529</v>
      </c>
      <c r="E113" s="6">
        <f t="shared" si="30"/>
        <v>67814879</v>
      </c>
      <c r="F113" s="19">
        <f t="shared" si="31"/>
        <v>30.601463900113107</v>
      </c>
      <c r="G113" s="1">
        <v>693455205</v>
      </c>
      <c r="H113" s="1">
        <f t="shared" si="32"/>
        <v>404033676</v>
      </c>
      <c r="I113" s="19">
        <f t="shared" si="33"/>
        <v>139.60042205429716</v>
      </c>
      <c r="J113" s="1">
        <v>2069251395</v>
      </c>
      <c r="K113" s="1">
        <f t="shared" si="34"/>
        <v>1375796190</v>
      </c>
      <c r="L113" s="19">
        <f t="shared" si="35"/>
        <v>198.39726922231409</v>
      </c>
      <c r="M113" s="1">
        <v>2824976783</v>
      </c>
      <c r="N113" s="1">
        <f t="shared" si="36"/>
        <v>755725388</v>
      </c>
      <c r="O113" s="19">
        <f t="shared" si="37"/>
        <v>36.521680730822951</v>
      </c>
      <c r="P113" s="1">
        <v>3155451932</v>
      </c>
      <c r="Q113" s="1">
        <f t="shared" si="38"/>
        <v>330475149</v>
      </c>
      <c r="R113" s="19">
        <f t="shared" si="39"/>
        <v>11.698331504482315</v>
      </c>
      <c r="S113" s="1">
        <v>2588359171</v>
      </c>
      <c r="T113" s="1">
        <f t="shared" si="40"/>
        <v>-567092761</v>
      </c>
      <c r="U113" s="19">
        <f t="shared" si="41"/>
        <v>-17.9718396356798</v>
      </c>
      <c r="V113" s="1">
        <v>2401014735</v>
      </c>
      <c r="W113" s="1">
        <f t="shared" si="42"/>
        <v>-187344436</v>
      </c>
      <c r="X113" s="19">
        <f t="shared" si="43"/>
        <v>-7.2379613346945346</v>
      </c>
      <c r="Y113" s="1">
        <v>2440438902</v>
      </c>
      <c r="Z113" s="1">
        <f t="shared" si="44"/>
        <v>39424167</v>
      </c>
      <c r="AA113" s="19">
        <f t="shared" si="45"/>
        <v>1.6419793858532898</v>
      </c>
      <c r="AB113" s="1">
        <v>2169771678</v>
      </c>
      <c r="AC113" s="1">
        <f t="shared" si="28"/>
        <v>-270667224</v>
      </c>
      <c r="AD113" s="19">
        <f t="shared" si="29"/>
        <v>-11.090924004619888</v>
      </c>
      <c r="AE113" s="19">
        <v>2728812826.6205297</v>
      </c>
      <c r="AF113" s="19">
        <f t="shared" si="46"/>
        <v>559041148.62052965</v>
      </c>
      <c r="AG113" s="19">
        <f t="shared" si="47"/>
        <v>25.76497584003074</v>
      </c>
      <c r="AH113" s="19">
        <v>1991076213.1584799</v>
      </c>
      <c r="AI113" s="19">
        <f t="shared" si="24"/>
        <v>-737736613.46204972</v>
      </c>
      <c r="AJ113" s="19">
        <f t="shared" si="25"/>
        <v>-27.035075702707395</v>
      </c>
      <c r="AK113" s="19">
        <v>2328454290.2823901</v>
      </c>
      <c r="AL113" s="19">
        <f t="shared" si="26"/>
        <v>337378077.12391019</v>
      </c>
      <c r="AM113" s="19">
        <f t="shared" si="27"/>
        <v>16.944508446952984</v>
      </c>
    </row>
    <row r="114" spans="1:39" s="15" customFormat="1" ht="30" x14ac:dyDescent="0.2">
      <c r="A114" s="23" t="s">
        <v>284</v>
      </c>
      <c r="B114" s="8" t="s">
        <v>111</v>
      </c>
      <c r="C114" s="1">
        <v>331141235</v>
      </c>
      <c r="D114" s="1">
        <v>454830501</v>
      </c>
      <c r="E114" s="6">
        <f t="shared" si="30"/>
        <v>123689266</v>
      </c>
      <c r="F114" s="19">
        <f t="shared" si="31"/>
        <v>37.35242033508753</v>
      </c>
      <c r="G114" s="1">
        <v>509564362</v>
      </c>
      <c r="H114" s="1">
        <f t="shared" si="32"/>
        <v>54733861</v>
      </c>
      <c r="I114" s="19">
        <f t="shared" si="33"/>
        <v>12.033902932996131</v>
      </c>
      <c r="J114" s="1">
        <v>622756717</v>
      </c>
      <c r="K114" s="1">
        <f t="shared" si="34"/>
        <v>113192355</v>
      </c>
      <c r="L114" s="19">
        <f t="shared" si="35"/>
        <v>22.213554055414889</v>
      </c>
      <c r="M114" s="1">
        <v>932540769</v>
      </c>
      <c r="N114" s="1">
        <f t="shared" si="36"/>
        <v>309784052</v>
      </c>
      <c r="O114" s="19">
        <f t="shared" si="37"/>
        <v>49.743992082866605</v>
      </c>
      <c r="P114" s="1">
        <v>1186212781</v>
      </c>
      <c r="Q114" s="1">
        <f t="shared" si="38"/>
        <v>253672012</v>
      </c>
      <c r="R114" s="19">
        <f t="shared" si="39"/>
        <v>27.202243637243061</v>
      </c>
      <c r="S114" s="1">
        <v>1088920303</v>
      </c>
      <c r="T114" s="1">
        <f t="shared" si="40"/>
        <v>-97292478</v>
      </c>
      <c r="U114" s="19">
        <f t="shared" si="41"/>
        <v>-8.2019414693863428</v>
      </c>
      <c r="V114" s="1">
        <v>1238215803</v>
      </c>
      <c r="W114" s="1">
        <f t="shared" si="42"/>
        <v>149295500</v>
      </c>
      <c r="X114" s="19">
        <f t="shared" si="43"/>
        <v>13.710415683194402</v>
      </c>
      <c r="Y114" s="1">
        <v>1282338168</v>
      </c>
      <c r="Z114" s="1">
        <f t="shared" si="44"/>
        <v>44122365</v>
      </c>
      <c r="AA114" s="19">
        <f t="shared" si="45"/>
        <v>3.5633824809131438</v>
      </c>
      <c r="AB114" s="1">
        <v>1405684323</v>
      </c>
      <c r="AC114" s="1">
        <f t="shared" si="28"/>
        <v>123346155</v>
      </c>
      <c r="AD114" s="19">
        <f t="shared" si="29"/>
        <v>9.6188476704531816</v>
      </c>
      <c r="AE114" s="19">
        <v>1453689587.0227098</v>
      </c>
      <c r="AF114" s="19">
        <f t="shared" si="46"/>
        <v>48005264.022709846</v>
      </c>
      <c r="AG114" s="19">
        <f t="shared" si="47"/>
        <v>3.4150814117537718</v>
      </c>
      <c r="AH114" s="19">
        <v>1589467646.1272099</v>
      </c>
      <c r="AI114" s="19">
        <f t="shared" si="24"/>
        <v>135778059.10450006</v>
      </c>
      <c r="AJ114" s="19">
        <f t="shared" si="25"/>
        <v>9.3402374424780756</v>
      </c>
      <c r="AK114" s="19">
        <v>1479740508.8501699</v>
      </c>
      <c r="AL114" s="19">
        <f t="shared" si="26"/>
        <v>-109727137.27704</v>
      </c>
      <c r="AM114" s="19">
        <f t="shared" si="27"/>
        <v>-6.9033891658250344</v>
      </c>
    </row>
    <row r="115" spans="1:39" s="15" customFormat="1" x14ac:dyDescent="0.2">
      <c r="A115" s="23" t="s">
        <v>285</v>
      </c>
      <c r="B115" s="8" t="s">
        <v>110</v>
      </c>
      <c r="C115" s="1">
        <v>8146656801</v>
      </c>
      <c r="D115" s="1">
        <v>8531577524</v>
      </c>
      <c r="E115" s="6">
        <f t="shared" si="30"/>
        <v>384920723</v>
      </c>
      <c r="F115" s="19">
        <f t="shared" si="31"/>
        <v>4.724891847079542</v>
      </c>
      <c r="G115" s="1">
        <v>9149554241</v>
      </c>
      <c r="H115" s="1">
        <f t="shared" si="32"/>
        <v>617976717</v>
      </c>
      <c r="I115" s="19">
        <f t="shared" si="33"/>
        <v>7.2434050474438374</v>
      </c>
      <c r="J115" s="1">
        <v>11047301510</v>
      </c>
      <c r="K115" s="1">
        <f t="shared" si="34"/>
        <v>1897747269</v>
      </c>
      <c r="L115" s="19">
        <f t="shared" si="35"/>
        <v>20.741417767611221</v>
      </c>
      <c r="M115" s="1">
        <v>12677876251</v>
      </c>
      <c r="N115" s="1">
        <f t="shared" si="36"/>
        <v>1630574741</v>
      </c>
      <c r="O115" s="19">
        <f t="shared" si="37"/>
        <v>14.759936981207639</v>
      </c>
      <c r="P115" s="1">
        <v>13948177452</v>
      </c>
      <c r="Q115" s="1">
        <f t="shared" si="38"/>
        <v>1270301201</v>
      </c>
      <c r="R115" s="19">
        <f t="shared" si="39"/>
        <v>10.019826474483862</v>
      </c>
      <c r="S115" s="1">
        <v>14893771270</v>
      </c>
      <c r="T115" s="1">
        <f t="shared" si="40"/>
        <v>945593818</v>
      </c>
      <c r="U115" s="19">
        <f t="shared" si="41"/>
        <v>6.7793360190181211</v>
      </c>
      <c r="V115" s="1">
        <v>16530823066</v>
      </c>
      <c r="W115" s="1">
        <f t="shared" si="42"/>
        <v>1637051796</v>
      </c>
      <c r="X115" s="19">
        <f t="shared" si="43"/>
        <v>10.991519651556997</v>
      </c>
      <c r="Y115" s="1">
        <v>18027748758</v>
      </c>
      <c r="Z115" s="1">
        <f t="shared" si="44"/>
        <v>1496925692</v>
      </c>
      <c r="AA115" s="19">
        <f t="shared" si="45"/>
        <v>9.0553609219786679</v>
      </c>
      <c r="AB115" s="1">
        <v>20444361246</v>
      </c>
      <c r="AC115" s="1">
        <f t="shared" si="28"/>
        <v>2416612488</v>
      </c>
      <c r="AD115" s="19">
        <f t="shared" si="29"/>
        <v>13.404959878462936</v>
      </c>
      <c r="AE115" s="19">
        <v>22804332691.501102</v>
      </c>
      <c r="AF115" s="19">
        <f t="shared" si="46"/>
        <v>2359971445.5011024</v>
      </c>
      <c r="AG115" s="19">
        <f t="shared" si="47"/>
        <v>11.543385567807055</v>
      </c>
      <c r="AH115" s="19">
        <v>35885980801.970703</v>
      </c>
      <c r="AI115" s="19">
        <f t="shared" si="24"/>
        <v>13081648110.469601</v>
      </c>
      <c r="AJ115" s="19">
        <f t="shared" si="25"/>
        <v>57.364748565280188</v>
      </c>
      <c r="AK115" s="19">
        <v>36751680863.1604</v>
      </c>
      <c r="AL115" s="19">
        <f t="shared" si="26"/>
        <v>865700061.18969727</v>
      </c>
      <c r="AM115" s="19">
        <f t="shared" si="27"/>
        <v>2.41236282760915</v>
      </c>
    </row>
    <row r="116" spans="1:39" s="15" customFormat="1" x14ac:dyDescent="0.2">
      <c r="A116" s="23" t="s">
        <v>508</v>
      </c>
      <c r="B116" s="8" t="s">
        <v>509</v>
      </c>
      <c r="C116" s="1"/>
      <c r="D116" s="1"/>
      <c r="E116" s="6"/>
      <c r="F116" s="19"/>
      <c r="G116" s="1"/>
      <c r="H116" s="1"/>
      <c r="I116" s="19"/>
      <c r="J116" s="1"/>
      <c r="K116" s="1"/>
      <c r="L116" s="19"/>
      <c r="M116" s="1"/>
      <c r="N116" s="1"/>
      <c r="O116" s="19"/>
      <c r="P116" s="1"/>
      <c r="Q116" s="1"/>
      <c r="R116" s="19"/>
      <c r="S116" s="1"/>
      <c r="T116" s="1"/>
      <c r="U116" s="19"/>
      <c r="V116" s="1"/>
      <c r="W116" s="1"/>
      <c r="X116" s="19"/>
      <c r="Y116" s="1"/>
      <c r="Z116" s="1"/>
      <c r="AA116" s="19"/>
      <c r="AB116" s="1"/>
      <c r="AC116" s="1"/>
      <c r="AD116" s="19"/>
      <c r="AE116" s="19"/>
      <c r="AF116" s="19"/>
      <c r="AG116" s="19"/>
      <c r="AH116" s="19">
        <v>1263889524.2876899</v>
      </c>
      <c r="AI116" s="19">
        <f t="shared" si="24"/>
        <v>1263889524.2876899</v>
      </c>
      <c r="AJ116" s="19">
        <f t="shared" si="25"/>
        <v>0</v>
      </c>
      <c r="AK116" s="19">
        <v>1304669980.1506898</v>
      </c>
      <c r="AL116" s="19">
        <f t="shared" si="26"/>
        <v>40780455.862999916</v>
      </c>
      <c r="AM116" s="19">
        <f t="shared" si="27"/>
        <v>3.2265838967201819</v>
      </c>
    </row>
    <row r="117" spans="1:39" s="15" customFormat="1" x14ac:dyDescent="0.2">
      <c r="A117" s="23" t="s">
        <v>286</v>
      </c>
      <c r="B117" s="8" t="s">
        <v>109</v>
      </c>
      <c r="C117" s="1">
        <v>10646179851</v>
      </c>
      <c r="D117" s="1">
        <v>11701526667</v>
      </c>
      <c r="E117" s="6">
        <f t="shared" si="30"/>
        <v>1055346816</v>
      </c>
      <c r="F117" s="19">
        <f t="shared" si="31"/>
        <v>9.9129155318644262</v>
      </c>
      <c r="G117" s="1">
        <v>20007464435</v>
      </c>
      <c r="H117" s="1">
        <f t="shared" si="32"/>
        <v>8305937768</v>
      </c>
      <c r="I117" s="19">
        <f t="shared" si="33"/>
        <v>70.981659097730784</v>
      </c>
      <c r="J117" s="1">
        <v>20997682823</v>
      </c>
      <c r="K117" s="1">
        <f t="shared" si="34"/>
        <v>990218388</v>
      </c>
      <c r="L117" s="19">
        <f t="shared" si="35"/>
        <v>4.9492447742041934</v>
      </c>
      <c r="M117" s="1">
        <v>23040161158</v>
      </c>
      <c r="N117" s="1">
        <f t="shared" si="36"/>
        <v>2042478335</v>
      </c>
      <c r="O117" s="19">
        <f t="shared" si="37"/>
        <v>9.7271606215651225</v>
      </c>
      <c r="P117" s="1">
        <v>24351916369</v>
      </c>
      <c r="Q117" s="1">
        <f t="shared" si="38"/>
        <v>1311755211</v>
      </c>
      <c r="R117" s="19">
        <f t="shared" si="39"/>
        <v>5.6933421689393544</v>
      </c>
      <c r="S117" s="1">
        <v>23910205364</v>
      </c>
      <c r="T117" s="1">
        <f t="shared" si="40"/>
        <v>-441711005</v>
      </c>
      <c r="U117" s="19">
        <f t="shared" si="41"/>
        <v>-1.8138654810850874</v>
      </c>
      <c r="V117" s="1">
        <v>27407696903</v>
      </c>
      <c r="W117" s="1">
        <f t="shared" si="42"/>
        <v>3497491539</v>
      </c>
      <c r="X117" s="19">
        <f t="shared" si="43"/>
        <v>14.6276097831679</v>
      </c>
      <c r="Y117" s="1">
        <v>29470181182</v>
      </c>
      <c r="Z117" s="1">
        <f t="shared" si="44"/>
        <v>2062484279</v>
      </c>
      <c r="AA117" s="19">
        <f t="shared" si="45"/>
        <v>7.525200991164799</v>
      </c>
      <c r="AB117" s="1">
        <v>21876546680</v>
      </c>
      <c r="AC117" s="1">
        <f t="shared" si="28"/>
        <v>-7593634502</v>
      </c>
      <c r="AD117" s="19">
        <f t="shared" si="29"/>
        <v>-25.76717956059969</v>
      </c>
      <c r="AE117" s="19">
        <v>23611177124.884201</v>
      </c>
      <c r="AF117" s="19">
        <f t="shared" si="46"/>
        <v>1734630444.884201</v>
      </c>
      <c r="AG117" s="19">
        <f t="shared" si="47"/>
        <v>7.9291785410996187</v>
      </c>
      <c r="AH117" s="19">
        <v>30470923632.684601</v>
      </c>
      <c r="AI117" s="19">
        <f t="shared" si="24"/>
        <v>6859746507.8003998</v>
      </c>
      <c r="AJ117" s="19">
        <f t="shared" si="25"/>
        <v>29.05296280451347</v>
      </c>
      <c r="AK117" s="19">
        <v>30711935811.692001</v>
      </c>
      <c r="AL117" s="19">
        <f t="shared" si="26"/>
        <v>241012179.00740051</v>
      </c>
      <c r="AM117" s="19">
        <f t="shared" si="27"/>
        <v>0.79095790437044411</v>
      </c>
    </row>
    <row r="118" spans="1:39" s="15" customFormat="1" x14ac:dyDescent="0.2">
      <c r="A118" s="23" t="s">
        <v>287</v>
      </c>
      <c r="B118" s="8" t="s">
        <v>108</v>
      </c>
      <c r="C118" s="1">
        <v>4507385198</v>
      </c>
      <c r="D118" s="1">
        <v>4295095764</v>
      </c>
      <c r="E118" s="6">
        <f t="shared" si="30"/>
        <v>-212289434</v>
      </c>
      <c r="F118" s="19">
        <f t="shared" si="31"/>
        <v>-4.7098134433728065</v>
      </c>
      <c r="G118" s="1">
        <v>4060649689</v>
      </c>
      <c r="H118" s="1">
        <f t="shared" si="32"/>
        <v>-234446075</v>
      </c>
      <c r="I118" s="19">
        <f t="shared" si="33"/>
        <v>-5.4584597848794321</v>
      </c>
      <c r="J118" s="1">
        <v>4722982770</v>
      </c>
      <c r="K118" s="1">
        <f t="shared" si="34"/>
        <v>662333081</v>
      </c>
      <c r="L118" s="19">
        <f t="shared" si="35"/>
        <v>16.31101256516196</v>
      </c>
      <c r="M118" s="1">
        <v>5426667409</v>
      </c>
      <c r="N118" s="1">
        <f t="shared" si="36"/>
        <v>703684639</v>
      </c>
      <c r="O118" s="19">
        <f t="shared" si="37"/>
        <v>14.899157444946598</v>
      </c>
      <c r="P118" s="1">
        <v>5661168757</v>
      </c>
      <c r="Q118" s="1">
        <f t="shared" si="38"/>
        <v>234501348</v>
      </c>
      <c r="R118" s="19">
        <f t="shared" si="39"/>
        <v>4.3212773204247794</v>
      </c>
      <c r="S118" s="1">
        <v>6950116629</v>
      </c>
      <c r="T118" s="1">
        <f t="shared" si="40"/>
        <v>1288947872</v>
      </c>
      <c r="U118" s="19">
        <f t="shared" si="41"/>
        <v>22.768229094146399</v>
      </c>
      <c r="V118" s="1">
        <v>5544587182</v>
      </c>
      <c r="W118" s="1">
        <f t="shared" si="42"/>
        <v>-1405529447</v>
      </c>
      <c r="X118" s="19">
        <f t="shared" si="43"/>
        <v>-20.223105913579914</v>
      </c>
      <c r="Y118" s="1">
        <v>6179735863</v>
      </c>
      <c r="Z118" s="1">
        <f t="shared" si="44"/>
        <v>635148681</v>
      </c>
      <c r="AA118" s="19">
        <f t="shared" si="45"/>
        <v>11.455292524968364</v>
      </c>
      <c r="AB118" s="1">
        <v>7953067342</v>
      </c>
      <c r="AC118" s="1">
        <f t="shared" si="28"/>
        <v>1773331479</v>
      </c>
      <c r="AD118" s="19">
        <f t="shared" si="29"/>
        <v>28.695910607077675</v>
      </c>
      <c r="AE118" s="19">
        <v>9742463954.6838303</v>
      </c>
      <c r="AF118" s="19">
        <f t="shared" si="46"/>
        <v>1789396612.6838303</v>
      </c>
      <c r="AG118" s="19">
        <f t="shared" si="47"/>
        <v>22.499452547497746</v>
      </c>
      <c r="AH118" s="19">
        <v>19431300769.451302</v>
      </c>
      <c r="AI118" s="19">
        <f t="shared" si="24"/>
        <v>9688836814.7674713</v>
      </c>
      <c r="AJ118" s="19">
        <f t="shared" si="25"/>
        <v>99.449552596080409</v>
      </c>
      <c r="AK118" s="19">
        <v>20129779092.155602</v>
      </c>
      <c r="AL118" s="19">
        <f t="shared" si="26"/>
        <v>698478322.70429993</v>
      </c>
      <c r="AM118" s="19">
        <f t="shared" si="27"/>
        <v>3.5946040411376097</v>
      </c>
    </row>
    <row r="119" spans="1:39" s="15" customFormat="1" x14ac:dyDescent="0.2">
      <c r="A119" s="23" t="s">
        <v>288</v>
      </c>
      <c r="B119" s="8" t="s">
        <v>107</v>
      </c>
      <c r="C119" s="1">
        <v>12895556866</v>
      </c>
      <c r="D119" s="1">
        <v>13434884524</v>
      </c>
      <c r="E119" s="6">
        <f t="shared" si="30"/>
        <v>539327658</v>
      </c>
      <c r="F119" s="19">
        <f t="shared" si="31"/>
        <v>4.1822750549220054</v>
      </c>
      <c r="G119" s="1">
        <v>16215921932</v>
      </c>
      <c r="H119" s="1">
        <f t="shared" si="32"/>
        <v>2781037408</v>
      </c>
      <c r="I119" s="19">
        <f t="shared" si="33"/>
        <v>20.700121411776713</v>
      </c>
      <c r="J119" s="1">
        <v>19054311233</v>
      </c>
      <c r="K119" s="1">
        <f t="shared" si="34"/>
        <v>2838389301</v>
      </c>
      <c r="L119" s="19">
        <f t="shared" si="35"/>
        <v>17.503718338695318</v>
      </c>
      <c r="M119" s="1">
        <v>19839090768</v>
      </c>
      <c r="N119" s="1">
        <f t="shared" si="36"/>
        <v>784779535</v>
      </c>
      <c r="O119" s="19">
        <f t="shared" si="37"/>
        <v>4.11864551493652</v>
      </c>
      <c r="P119" s="1">
        <v>21506500814</v>
      </c>
      <c r="Q119" s="1">
        <f t="shared" si="38"/>
        <v>1667410046</v>
      </c>
      <c r="R119" s="19">
        <f t="shared" si="39"/>
        <v>8.4046696771481795</v>
      </c>
      <c r="S119" s="1">
        <v>21127091212</v>
      </c>
      <c r="T119" s="1">
        <f t="shared" si="40"/>
        <v>-379409602</v>
      </c>
      <c r="U119" s="19">
        <f t="shared" si="41"/>
        <v>-1.7641624050390257</v>
      </c>
      <c r="V119" s="1">
        <v>22337485080</v>
      </c>
      <c r="W119" s="1">
        <f t="shared" si="42"/>
        <v>1210393868</v>
      </c>
      <c r="X119" s="19">
        <f t="shared" si="43"/>
        <v>5.7291079773088072</v>
      </c>
      <c r="Y119" s="1">
        <v>41450670361</v>
      </c>
      <c r="Z119" s="1">
        <f t="shared" si="44"/>
        <v>19113185281</v>
      </c>
      <c r="AA119" s="19">
        <f t="shared" si="45"/>
        <v>85.565520077786658</v>
      </c>
      <c r="AB119" s="1">
        <v>48528128998</v>
      </c>
      <c r="AC119" s="1">
        <f t="shared" si="28"/>
        <v>7077458637</v>
      </c>
      <c r="AD119" s="19">
        <f t="shared" si="29"/>
        <v>17.074412971759852</v>
      </c>
      <c r="AE119" s="19">
        <v>53135905182.726898</v>
      </c>
      <c r="AF119" s="19">
        <f t="shared" si="46"/>
        <v>4607776184.7268982</v>
      </c>
      <c r="AG119" s="19">
        <f t="shared" si="47"/>
        <v>9.4950625129536714</v>
      </c>
      <c r="AH119" s="19">
        <v>55998298080.567101</v>
      </c>
      <c r="AI119" s="19">
        <f t="shared" si="24"/>
        <v>2862392897.8402023</v>
      </c>
      <c r="AJ119" s="19">
        <f t="shared" si="25"/>
        <v>5.3869278936659422</v>
      </c>
      <c r="AK119" s="19">
        <v>58072772722.388206</v>
      </c>
      <c r="AL119" s="19">
        <f t="shared" si="26"/>
        <v>2074474641.821106</v>
      </c>
      <c r="AM119" s="19">
        <f t="shared" si="27"/>
        <v>3.7045315892216442</v>
      </c>
    </row>
    <row r="120" spans="1:39" s="15" customFormat="1" x14ac:dyDescent="0.2">
      <c r="A120" s="23" t="s">
        <v>289</v>
      </c>
      <c r="B120" s="8" t="s">
        <v>106</v>
      </c>
      <c r="C120" s="1">
        <v>1067145718.0000001</v>
      </c>
      <c r="D120" s="1">
        <v>989418472</v>
      </c>
      <c r="E120" s="6">
        <f t="shared" si="30"/>
        <v>-77727246.000000119</v>
      </c>
      <c r="F120" s="19">
        <f t="shared" si="31"/>
        <v>-7.2836581442385651</v>
      </c>
      <c r="G120" s="1">
        <v>1066327844</v>
      </c>
      <c r="H120" s="1">
        <f t="shared" si="32"/>
        <v>76909372</v>
      </c>
      <c r="I120" s="19">
        <f t="shared" si="33"/>
        <v>7.7731894215130435</v>
      </c>
      <c r="J120" s="1">
        <v>1121122036</v>
      </c>
      <c r="K120" s="1">
        <f t="shared" si="34"/>
        <v>54794192</v>
      </c>
      <c r="L120" s="19">
        <f t="shared" si="35"/>
        <v>5.1385877531300777</v>
      </c>
      <c r="M120" s="1">
        <v>1213565674</v>
      </c>
      <c r="N120" s="1">
        <f t="shared" si="36"/>
        <v>92443638</v>
      </c>
      <c r="O120" s="19">
        <f t="shared" si="37"/>
        <v>8.2456356249873952</v>
      </c>
      <c r="P120" s="1">
        <v>1305661743</v>
      </c>
      <c r="Q120" s="1">
        <f t="shared" si="38"/>
        <v>92096069</v>
      </c>
      <c r="R120" s="19">
        <f t="shared" si="39"/>
        <v>7.5888821654327714</v>
      </c>
      <c r="S120" s="1">
        <v>1468868171</v>
      </c>
      <c r="T120" s="1">
        <f t="shared" si="40"/>
        <v>163206428</v>
      </c>
      <c r="U120" s="19">
        <f t="shared" si="41"/>
        <v>12.499901209098994</v>
      </c>
      <c r="V120" s="1">
        <v>1609036036</v>
      </c>
      <c r="W120" s="1">
        <f t="shared" si="42"/>
        <v>140167865</v>
      </c>
      <c r="X120" s="19">
        <f t="shared" si="43"/>
        <v>9.5425762343651463</v>
      </c>
      <c r="Y120" s="1">
        <v>2000695136</v>
      </c>
      <c r="Z120" s="1">
        <f t="shared" si="44"/>
        <v>391659100</v>
      </c>
      <c r="AA120" s="19">
        <f t="shared" si="45"/>
        <v>24.341226127765854</v>
      </c>
      <c r="AB120" s="1">
        <v>2267063390</v>
      </c>
      <c r="AC120" s="1">
        <f t="shared" si="28"/>
        <v>266368254</v>
      </c>
      <c r="AD120" s="19">
        <f t="shared" si="29"/>
        <v>13.313785254286739</v>
      </c>
      <c r="AE120" s="19">
        <v>2410265656.8264599</v>
      </c>
      <c r="AF120" s="19">
        <f t="shared" si="46"/>
        <v>143202266.82645988</v>
      </c>
      <c r="AG120" s="19">
        <f t="shared" si="47"/>
        <v>6.3166414956954462</v>
      </c>
      <c r="AH120" s="19">
        <v>2248124959.9085002</v>
      </c>
      <c r="AI120" s="19">
        <f t="shared" si="24"/>
        <v>-162140696.91795969</v>
      </c>
      <c r="AJ120" s="19">
        <f t="shared" si="25"/>
        <v>-6.7270882136472272</v>
      </c>
      <c r="AK120" s="19">
        <v>2363516404.6832299</v>
      </c>
      <c r="AL120" s="19">
        <f t="shared" si="26"/>
        <v>115391444.77472973</v>
      </c>
      <c r="AM120" s="19">
        <f t="shared" si="27"/>
        <v>5.1327860698377821</v>
      </c>
    </row>
    <row r="121" spans="1:39" s="15" customFormat="1" ht="30" x14ac:dyDescent="0.2">
      <c r="A121" s="23" t="s">
        <v>290</v>
      </c>
      <c r="B121" s="8" t="s">
        <v>105</v>
      </c>
      <c r="C121" s="1">
        <v>863266949</v>
      </c>
      <c r="D121" s="1">
        <v>918783413</v>
      </c>
      <c r="E121" s="6">
        <f t="shared" si="30"/>
        <v>55516464</v>
      </c>
      <c r="F121" s="19">
        <f t="shared" si="31"/>
        <v>6.430972952724499</v>
      </c>
      <c r="G121" s="1">
        <v>1043699045</v>
      </c>
      <c r="H121" s="1">
        <f t="shared" si="32"/>
        <v>124915632</v>
      </c>
      <c r="I121" s="19">
        <f t="shared" si="33"/>
        <v>13.595764816011105</v>
      </c>
      <c r="J121" s="1">
        <v>1169957255</v>
      </c>
      <c r="K121" s="1">
        <f t="shared" si="34"/>
        <v>126258210</v>
      </c>
      <c r="L121" s="19">
        <f t="shared" si="35"/>
        <v>12.09718554451681</v>
      </c>
      <c r="M121" s="1">
        <v>1306125527</v>
      </c>
      <c r="N121" s="1">
        <f t="shared" si="36"/>
        <v>136168272</v>
      </c>
      <c r="O121" s="19">
        <f t="shared" si="37"/>
        <v>11.638739058035073</v>
      </c>
      <c r="P121" s="1">
        <v>1477068309</v>
      </c>
      <c r="Q121" s="1">
        <f t="shared" si="38"/>
        <v>170942782</v>
      </c>
      <c r="R121" s="19">
        <f t="shared" si="39"/>
        <v>13.087775904099608</v>
      </c>
      <c r="S121" s="1">
        <v>1676605140</v>
      </c>
      <c r="T121" s="1">
        <f t="shared" si="40"/>
        <v>199536831</v>
      </c>
      <c r="U121" s="19">
        <f t="shared" si="41"/>
        <v>13.508977870839962</v>
      </c>
      <c r="V121" s="1">
        <v>1771237547</v>
      </c>
      <c r="W121" s="1">
        <f t="shared" si="42"/>
        <v>94632407</v>
      </c>
      <c r="X121" s="19">
        <f t="shared" si="43"/>
        <v>5.6442870621284147</v>
      </c>
      <c r="Y121" s="1">
        <v>1846959414</v>
      </c>
      <c r="Z121" s="1">
        <f t="shared" si="44"/>
        <v>75721867</v>
      </c>
      <c r="AA121" s="19">
        <f t="shared" si="45"/>
        <v>4.2750825335795568</v>
      </c>
      <c r="AB121" s="1">
        <v>1925224192</v>
      </c>
      <c r="AC121" s="1">
        <f t="shared" si="28"/>
        <v>78264778</v>
      </c>
      <c r="AD121" s="19">
        <f t="shared" si="29"/>
        <v>4.2374931147241766</v>
      </c>
      <c r="AE121" s="19">
        <v>1963518343.8124299</v>
      </c>
      <c r="AF121" s="19">
        <f t="shared" si="46"/>
        <v>38294151.812429905</v>
      </c>
      <c r="AG121" s="19">
        <f t="shared" si="47"/>
        <v>1.9890749332756104</v>
      </c>
      <c r="AH121" s="19">
        <v>1358917975.2851498</v>
      </c>
      <c r="AI121" s="19">
        <f t="shared" si="24"/>
        <v>-604600368.52728009</v>
      </c>
      <c r="AJ121" s="19">
        <f t="shared" si="25"/>
        <v>-30.7916842454025</v>
      </c>
      <c r="AK121" s="19">
        <v>1382262375.3864701</v>
      </c>
      <c r="AL121" s="19">
        <f t="shared" si="26"/>
        <v>23344400.101320267</v>
      </c>
      <c r="AM121" s="19">
        <f t="shared" si="27"/>
        <v>1.7178667532469554</v>
      </c>
    </row>
    <row r="122" spans="1:39" s="15" customFormat="1" ht="30" x14ac:dyDescent="0.2">
      <c r="A122" s="23" t="s">
        <v>291</v>
      </c>
      <c r="B122" s="8" t="s">
        <v>104</v>
      </c>
      <c r="C122" s="1">
        <v>3617624309</v>
      </c>
      <c r="D122" s="1">
        <v>3853976847</v>
      </c>
      <c r="E122" s="6">
        <f t="shared" si="30"/>
        <v>236352538</v>
      </c>
      <c r="F122" s="19">
        <f t="shared" si="31"/>
        <v>6.5333632741243282</v>
      </c>
      <c r="G122" s="1">
        <v>4215903087</v>
      </c>
      <c r="H122" s="1">
        <f t="shared" si="32"/>
        <v>361926240</v>
      </c>
      <c r="I122" s="19">
        <f t="shared" si="33"/>
        <v>9.3909811700537187</v>
      </c>
      <c r="J122" s="1">
        <v>4675683955</v>
      </c>
      <c r="K122" s="1">
        <f t="shared" si="34"/>
        <v>459780868</v>
      </c>
      <c r="L122" s="19">
        <f t="shared" si="35"/>
        <v>10.905869003909578</v>
      </c>
      <c r="M122" s="1">
        <v>4673648500</v>
      </c>
      <c r="N122" s="1">
        <f t="shared" si="36"/>
        <v>-2035455</v>
      </c>
      <c r="O122" s="19">
        <f t="shared" si="37"/>
        <v>-4.353277551668909E-2</v>
      </c>
      <c r="P122" s="1">
        <v>4917045314</v>
      </c>
      <c r="Q122" s="1">
        <f t="shared" si="38"/>
        <v>243396814</v>
      </c>
      <c r="R122" s="19">
        <f t="shared" si="39"/>
        <v>5.2078545059603858</v>
      </c>
      <c r="S122" s="1">
        <v>5211387247</v>
      </c>
      <c r="T122" s="1">
        <f t="shared" si="40"/>
        <v>294341933</v>
      </c>
      <c r="U122" s="19">
        <f t="shared" si="41"/>
        <v>5.9861545746169629</v>
      </c>
      <c r="V122" s="1">
        <v>5579506721</v>
      </c>
      <c r="W122" s="1">
        <f t="shared" si="42"/>
        <v>368119474</v>
      </c>
      <c r="X122" s="19">
        <f t="shared" si="43"/>
        <v>7.0637520597209997</v>
      </c>
      <c r="Y122" s="1">
        <v>6088443912</v>
      </c>
      <c r="Z122" s="1">
        <f t="shared" si="44"/>
        <v>508937191</v>
      </c>
      <c r="AA122" s="19">
        <f t="shared" si="45"/>
        <v>9.1215445459448166</v>
      </c>
      <c r="AB122" s="1">
        <v>6349284490</v>
      </c>
      <c r="AC122" s="1">
        <f t="shared" si="28"/>
        <v>260840578</v>
      </c>
      <c r="AD122" s="19">
        <f t="shared" si="29"/>
        <v>4.2841911951573879</v>
      </c>
      <c r="AE122" s="19">
        <v>6573402024.2132006</v>
      </c>
      <c r="AF122" s="19">
        <f t="shared" si="46"/>
        <v>224117534.21320057</v>
      </c>
      <c r="AG122" s="19">
        <f t="shared" si="47"/>
        <v>3.5298077218965593</v>
      </c>
      <c r="AH122" s="19">
        <v>5740670375.9204407</v>
      </c>
      <c r="AI122" s="19">
        <f t="shared" si="24"/>
        <v>-832731648.2927599</v>
      </c>
      <c r="AJ122" s="19">
        <f t="shared" si="25"/>
        <v>-12.668198981674687</v>
      </c>
      <c r="AK122" s="19">
        <v>5992290969.6554804</v>
      </c>
      <c r="AL122" s="19">
        <f t="shared" si="26"/>
        <v>251620593.73503971</v>
      </c>
      <c r="AM122" s="19">
        <f t="shared" si="27"/>
        <v>4.3831221313537911</v>
      </c>
    </row>
    <row r="123" spans="1:39" s="15" customFormat="1" ht="30" x14ac:dyDescent="0.2">
      <c r="A123" s="23" t="s">
        <v>292</v>
      </c>
      <c r="B123" s="8" t="s">
        <v>103</v>
      </c>
      <c r="C123" s="1">
        <v>4451342962</v>
      </c>
      <c r="D123" s="1">
        <v>5326594153</v>
      </c>
      <c r="E123" s="6">
        <f t="shared" si="30"/>
        <v>875251191</v>
      </c>
      <c r="F123" s="19">
        <f t="shared" si="31"/>
        <v>19.662632119605256</v>
      </c>
      <c r="G123" s="1">
        <v>6557922451</v>
      </c>
      <c r="H123" s="1">
        <f t="shared" si="32"/>
        <v>1231328298</v>
      </c>
      <c r="I123" s="19">
        <f t="shared" si="33"/>
        <v>23.116615657802679</v>
      </c>
      <c r="J123" s="1">
        <v>6503697429</v>
      </c>
      <c r="K123" s="1">
        <f t="shared" si="34"/>
        <v>-54225022</v>
      </c>
      <c r="L123" s="19">
        <f t="shared" si="35"/>
        <v>-0.82686281219643532</v>
      </c>
      <c r="M123" s="1">
        <v>6649493259</v>
      </c>
      <c r="N123" s="1">
        <f t="shared" si="36"/>
        <v>145795830</v>
      </c>
      <c r="O123" s="19">
        <f t="shared" si="37"/>
        <v>2.2417375899114877</v>
      </c>
      <c r="P123" s="1">
        <v>6809146739</v>
      </c>
      <c r="Q123" s="1">
        <f t="shared" si="38"/>
        <v>159653480</v>
      </c>
      <c r="R123" s="19">
        <f t="shared" si="39"/>
        <v>2.4009871697202061</v>
      </c>
      <c r="S123" s="1">
        <v>8844935634</v>
      </c>
      <c r="T123" s="1">
        <f t="shared" si="40"/>
        <v>2035788895</v>
      </c>
      <c r="U123" s="19">
        <f t="shared" si="41"/>
        <v>29.897856119619746</v>
      </c>
      <c r="V123" s="1">
        <v>10031949351</v>
      </c>
      <c r="W123" s="1">
        <f t="shared" si="42"/>
        <v>1187013717</v>
      </c>
      <c r="X123" s="19">
        <f t="shared" si="43"/>
        <v>13.420264048469841</v>
      </c>
      <c r="Y123" s="1">
        <v>10922944596</v>
      </c>
      <c r="Z123" s="1">
        <f t="shared" si="44"/>
        <v>890995245</v>
      </c>
      <c r="AA123" s="19">
        <f t="shared" si="45"/>
        <v>8.8815763898487408</v>
      </c>
      <c r="AB123" s="1">
        <v>9731077131</v>
      </c>
      <c r="AC123" s="1">
        <f t="shared" si="28"/>
        <v>-1191867465</v>
      </c>
      <c r="AD123" s="19">
        <f t="shared" si="29"/>
        <v>-10.911594895724948</v>
      </c>
      <c r="AE123" s="19">
        <v>4869088084.5082693</v>
      </c>
      <c r="AF123" s="19">
        <f t="shared" si="46"/>
        <v>-4861989046.4917307</v>
      </c>
      <c r="AG123" s="19">
        <f t="shared" si="47"/>
        <v>-49.963523883733671</v>
      </c>
      <c r="AH123" s="19">
        <v>4087765615.1866698</v>
      </c>
      <c r="AI123" s="19">
        <f t="shared" si="24"/>
        <v>-781322469.32159948</v>
      </c>
      <c r="AJ123" s="19">
        <f t="shared" si="25"/>
        <v>-16.046587282072256</v>
      </c>
      <c r="AK123" s="19">
        <v>4116472568.72263</v>
      </c>
      <c r="AL123" s="19">
        <f t="shared" si="26"/>
        <v>28706953.535960197</v>
      </c>
      <c r="AM123" s="19">
        <f t="shared" si="27"/>
        <v>0.70226515505951481</v>
      </c>
    </row>
    <row r="124" spans="1:39" s="15" customFormat="1" ht="30" x14ac:dyDescent="0.2">
      <c r="A124" s="23" t="s">
        <v>293</v>
      </c>
      <c r="B124" s="8" t="s">
        <v>102</v>
      </c>
      <c r="C124" s="1">
        <v>76356620</v>
      </c>
      <c r="D124" s="1">
        <v>82825946</v>
      </c>
      <c r="E124" s="6">
        <f t="shared" si="30"/>
        <v>6469326</v>
      </c>
      <c r="F124" s="19">
        <f t="shared" si="31"/>
        <v>8.4725148913087036</v>
      </c>
      <c r="G124" s="1">
        <v>91022922</v>
      </c>
      <c r="H124" s="1">
        <f t="shared" si="32"/>
        <v>8196976</v>
      </c>
      <c r="I124" s="19">
        <f t="shared" si="33"/>
        <v>9.8966282860204213</v>
      </c>
      <c r="J124" s="1">
        <v>106042755</v>
      </c>
      <c r="K124" s="1">
        <f t="shared" si="34"/>
        <v>15019833</v>
      </c>
      <c r="L124" s="19">
        <f t="shared" si="35"/>
        <v>16.501154511387803</v>
      </c>
      <c r="M124" s="1">
        <v>115378554</v>
      </c>
      <c r="N124" s="1">
        <f t="shared" si="36"/>
        <v>9335799</v>
      </c>
      <c r="O124" s="19">
        <f t="shared" si="37"/>
        <v>8.8038065401073364</v>
      </c>
      <c r="P124" s="1">
        <v>127242099</v>
      </c>
      <c r="Q124" s="1">
        <f t="shared" si="38"/>
        <v>11863545</v>
      </c>
      <c r="R124" s="19">
        <f t="shared" si="39"/>
        <v>10.282279148688239</v>
      </c>
      <c r="S124" s="1">
        <v>135181363</v>
      </c>
      <c r="T124" s="1">
        <f t="shared" si="40"/>
        <v>7939264</v>
      </c>
      <c r="U124" s="19">
        <f t="shared" si="41"/>
        <v>6.2394946817090782</v>
      </c>
      <c r="V124" s="1">
        <v>163224106</v>
      </c>
      <c r="W124" s="1">
        <f t="shared" si="42"/>
        <v>28042743</v>
      </c>
      <c r="X124" s="19">
        <f t="shared" si="43"/>
        <v>20.744533401397945</v>
      </c>
      <c r="Y124" s="1">
        <v>173890954</v>
      </c>
      <c r="Z124" s="1">
        <f t="shared" si="44"/>
        <v>10666848</v>
      </c>
      <c r="AA124" s="19">
        <f t="shared" si="45"/>
        <v>6.5350935357550686</v>
      </c>
      <c r="AB124" s="1">
        <v>177598669</v>
      </c>
      <c r="AC124" s="1">
        <f t="shared" si="28"/>
        <v>3707715</v>
      </c>
      <c r="AD124" s="19">
        <f t="shared" si="29"/>
        <v>2.132206946199168</v>
      </c>
      <c r="AE124" s="19">
        <v>187362843.85273999</v>
      </c>
      <c r="AF124" s="19">
        <f t="shared" si="46"/>
        <v>9764174.8527399898</v>
      </c>
      <c r="AG124" s="19">
        <f t="shared" si="47"/>
        <v>5.497887404066069</v>
      </c>
      <c r="AH124" s="19">
        <v>144154897.87522</v>
      </c>
      <c r="AI124" s="19">
        <f t="shared" si="24"/>
        <v>-43207945.977519989</v>
      </c>
      <c r="AJ124" s="19">
        <f t="shared" si="25"/>
        <v>-23.061107041842181</v>
      </c>
      <c r="AK124" s="19">
        <v>156201318.26798999</v>
      </c>
      <c r="AL124" s="19">
        <f t="shared" si="26"/>
        <v>12046420.392769992</v>
      </c>
      <c r="AM124" s="19">
        <f t="shared" si="27"/>
        <v>8.3565807130586265</v>
      </c>
    </row>
    <row r="125" spans="1:39" s="15" customFormat="1" x14ac:dyDescent="0.2">
      <c r="A125" s="23" t="s">
        <v>510</v>
      </c>
      <c r="B125" s="8" t="s">
        <v>76</v>
      </c>
      <c r="C125" s="1"/>
      <c r="D125" s="1"/>
      <c r="E125" s="6"/>
      <c r="F125" s="19"/>
      <c r="G125" s="1"/>
      <c r="H125" s="1"/>
      <c r="I125" s="19"/>
      <c r="J125" s="1"/>
      <c r="K125" s="1"/>
      <c r="L125" s="19"/>
      <c r="M125" s="1"/>
      <c r="N125" s="1"/>
      <c r="O125" s="19"/>
      <c r="P125" s="1"/>
      <c r="Q125" s="1"/>
      <c r="R125" s="19"/>
      <c r="S125" s="1"/>
      <c r="T125" s="1"/>
      <c r="U125" s="19"/>
      <c r="V125" s="1"/>
      <c r="W125" s="1"/>
      <c r="X125" s="19"/>
      <c r="Y125" s="1"/>
      <c r="Z125" s="1"/>
      <c r="AA125" s="19"/>
      <c r="AB125" s="1"/>
      <c r="AC125" s="1"/>
      <c r="AD125" s="19"/>
      <c r="AE125" s="19"/>
      <c r="AF125" s="19"/>
      <c r="AG125" s="19"/>
      <c r="AH125" s="19">
        <v>145933250.67020002</v>
      </c>
      <c r="AI125" s="19">
        <f t="shared" si="24"/>
        <v>145933250.67020002</v>
      </c>
      <c r="AJ125" s="19">
        <f t="shared" si="25"/>
        <v>0</v>
      </c>
      <c r="AK125" s="19">
        <v>156986653.92945999</v>
      </c>
      <c r="AL125" s="19">
        <f t="shared" si="26"/>
        <v>11053403.259259969</v>
      </c>
      <c r="AM125" s="19">
        <f t="shared" si="27"/>
        <v>7.5742870171788104</v>
      </c>
    </row>
    <row r="126" spans="1:39" s="15" customFormat="1" x14ac:dyDescent="0.2">
      <c r="A126" s="23" t="s">
        <v>294</v>
      </c>
      <c r="B126" s="8" t="s">
        <v>101</v>
      </c>
      <c r="C126" s="1">
        <v>150158173</v>
      </c>
      <c r="D126" s="1">
        <v>154925326</v>
      </c>
      <c r="E126" s="6">
        <f t="shared" si="30"/>
        <v>4767153</v>
      </c>
      <c r="F126" s="19">
        <f t="shared" si="31"/>
        <v>3.1747542639587123</v>
      </c>
      <c r="G126" s="1">
        <v>157253301</v>
      </c>
      <c r="H126" s="1">
        <f t="shared" si="32"/>
        <v>2327975</v>
      </c>
      <c r="I126" s="19">
        <f t="shared" si="33"/>
        <v>1.5026432798986011</v>
      </c>
      <c r="J126" s="1">
        <v>319214564</v>
      </c>
      <c r="K126" s="1">
        <f t="shared" si="34"/>
        <v>161961263</v>
      </c>
      <c r="L126" s="19">
        <f t="shared" si="35"/>
        <v>102.99387165169907</v>
      </c>
      <c r="M126" s="1">
        <v>143580594</v>
      </c>
      <c r="N126" s="1">
        <f t="shared" si="36"/>
        <v>-175633970</v>
      </c>
      <c r="O126" s="19">
        <f t="shared" si="37"/>
        <v>-55.02066315495555</v>
      </c>
      <c r="P126" s="1">
        <v>208768664</v>
      </c>
      <c r="Q126" s="1">
        <f t="shared" si="38"/>
        <v>65188070</v>
      </c>
      <c r="R126" s="19">
        <f t="shared" si="39"/>
        <v>45.401727478575552</v>
      </c>
      <c r="S126" s="1">
        <v>252947175</v>
      </c>
      <c r="T126" s="1">
        <f t="shared" si="40"/>
        <v>44178511</v>
      </c>
      <c r="U126" s="19">
        <f t="shared" si="41"/>
        <v>21.161466550363134</v>
      </c>
      <c r="V126" s="1">
        <v>321404163</v>
      </c>
      <c r="W126" s="1">
        <f t="shared" si="42"/>
        <v>68456988</v>
      </c>
      <c r="X126" s="19">
        <f t="shared" si="43"/>
        <v>27.063748784701787</v>
      </c>
      <c r="Y126" s="1">
        <v>463379109</v>
      </c>
      <c r="Z126" s="1">
        <f t="shared" si="44"/>
        <v>141974946</v>
      </c>
      <c r="AA126" s="19">
        <f t="shared" si="45"/>
        <v>44.173337605462194</v>
      </c>
      <c r="AB126" s="1">
        <v>600190595</v>
      </c>
      <c r="AC126" s="1">
        <f t="shared" si="28"/>
        <v>136811486</v>
      </c>
      <c r="AD126" s="19">
        <f t="shared" si="29"/>
        <v>29.524741910624204</v>
      </c>
      <c r="AE126" s="19">
        <v>590202018.29794991</v>
      </c>
      <c r="AF126" s="19">
        <f t="shared" si="46"/>
        <v>-9988576.7020500898</v>
      </c>
      <c r="AG126" s="19">
        <f t="shared" si="47"/>
        <v>-1.6642341258363254</v>
      </c>
      <c r="AH126" s="19"/>
      <c r="AI126" s="19">
        <f t="shared" si="24"/>
        <v>-590202018.29794991</v>
      </c>
      <c r="AJ126" s="19">
        <f t="shared" si="25"/>
        <v>-100</v>
      </c>
      <c r="AK126" s="19">
        <v>0</v>
      </c>
      <c r="AL126" s="19">
        <f t="shared" si="26"/>
        <v>0</v>
      </c>
      <c r="AM126" s="19">
        <f t="shared" si="27"/>
        <v>0</v>
      </c>
    </row>
    <row r="127" spans="1:39" s="15" customFormat="1" ht="30" x14ac:dyDescent="0.2">
      <c r="A127" s="23" t="s">
        <v>511</v>
      </c>
      <c r="B127" s="8" t="s">
        <v>512</v>
      </c>
      <c r="C127" s="1"/>
      <c r="D127" s="1"/>
      <c r="E127" s="6"/>
      <c r="F127" s="19"/>
      <c r="G127" s="1"/>
      <c r="H127" s="1"/>
      <c r="I127" s="19"/>
      <c r="J127" s="1"/>
      <c r="K127" s="1"/>
      <c r="L127" s="19"/>
      <c r="M127" s="1"/>
      <c r="N127" s="1"/>
      <c r="O127" s="19"/>
      <c r="P127" s="1"/>
      <c r="Q127" s="1"/>
      <c r="R127" s="19"/>
      <c r="S127" s="1"/>
      <c r="T127" s="1"/>
      <c r="U127" s="19"/>
      <c r="V127" s="1"/>
      <c r="W127" s="1"/>
      <c r="X127" s="19"/>
      <c r="Y127" s="1"/>
      <c r="Z127" s="1"/>
      <c r="AA127" s="19"/>
      <c r="AB127" s="1"/>
      <c r="AC127" s="1"/>
      <c r="AD127" s="19"/>
      <c r="AE127" s="19"/>
      <c r="AF127" s="19"/>
      <c r="AG127" s="19"/>
      <c r="AH127" s="19">
        <v>1796375107.8652999</v>
      </c>
      <c r="AI127" s="19">
        <f t="shared" si="24"/>
        <v>1796375107.8652999</v>
      </c>
      <c r="AJ127" s="19">
        <f t="shared" si="25"/>
        <v>0</v>
      </c>
      <c r="AK127" s="19">
        <v>3627693620.2500601</v>
      </c>
      <c r="AL127" s="19">
        <f t="shared" si="26"/>
        <v>1831318512.3847601</v>
      </c>
      <c r="AM127" s="19">
        <f t="shared" si="27"/>
        <v>101.94521758659776</v>
      </c>
    </row>
    <row r="128" spans="1:39" s="15" customFormat="1" x14ac:dyDescent="0.2">
      <c r="A128" s="23" t="s">
        <v>295</v>
      </c>
      <c r="B128" s="8" t="s">
        <v>100</v>
      </c>
      <c r="C128" s="1">
        <v>-23794127251</v>
      </c>
      <c r="D128" s="1">
        <v>-25535293015</v>
      </c>
      <c r="E128" s="6">
        <f t="shared" si="30"/>
        <v>-1741165764</v>
      </c>
      <c r="F128" s="19">
        <f t="shared" si="31"/>
        <v>7.3176281930106253</v>
      </c>
      <c r="G128" s="1">
        <v>-34225120152</v>
      </c>
      <c r="H128" s="1">
        <f t="shared" si="32"/>
        <v>-8689827137</v>
      </c>
      <c r="I128" s="19">
        <f t="shared" si="33"/>
        <v>34.030653699158265</v>
      </c>
      <c r="J128" s="1">
        <v>-37560158066</v>
      </c>
      <c r="K128" s="1">
        <f t="shared" si="34"/>
        <v>-3335037914</v>
      </c>
      <c r="L128" s="19">
        <f t="shared" si="35"/>
        <v>9.7444155029653334</v>
      </c>
      <c r="M128" s="1">
        <v>-40902485081</v>
      </c>
      <c r="N128" s="1">
        <f t="shared" si="36"/>
        <v>-3342327015</v>
      </c>
      <c r="O128" s="19">
        <f t="shared" si="37"/>
        <v>8.8985967767412646</v>
      </c>
      <c r="P128" s="1">
        <v>-43814985925</v>
      </c>
      <c r="Q128" s="1">
        <f t="shared" si="38"/>
        <v>-2912500844</v>
      </c>
      <c r="R128" s="19">
        <f t="shared" si="39"/>
        <v>7.1205963115256123</v>
      </c>
      <c r="S128" s="1">
        <v>-43799559695</v>
      </c>
      <c r="T128" s="1">
        <f t="shared" si="40"/>
        <v>15426230</v>
      </c>
      <c r="U128" s="19">
        <f t="shared" si="41"/>
        <v>-3.5207657093410331E-2</v>
      </c>
      <c r="V128" s="1">
        <v>-44874726049</v>
      </c>
      <c r="W128" s="1">
        <f t="shared" si="42"/>
        <v>-1075166354</v>
      </c>
      <c r="X128" s="19">
        <f t="shared" si="43"/>
        <v>2.4547423798023638</v>
      </c>
      <c r="Y128" s="1">
        <v>-37114519158</v>
      </c>
      <c r="Z128" s="1">
        <f t="shared" si="44"/>
        <v>7760206891</v>
      </c>
      <c r="AA128" s="19">
        <f t="shared" si="45"/>
        <v>-17.293045716928518</v>
      </c>
      <c r="AB128" s="1">
        <v>-39113740656</v>
      </c>
      <c r="AC128" s="1">
        <f t="shared" si="28"/>
        <v>-1999221498</v>
      </c>
      <c r="AD128" s="19">
        <f t="shared" si="29"/>
        <v>5.3866291234681656</v>
      </c>
      <c r="AE128" s="19">
        <v>-44325935896.030403</v>
      </c>
      <c r="AF128" s="19">
        <f t="shared" si="46"/>
        <v>-5212195240.0304031</v>
      </c>
      <c r="AG128" s="19">
        <f t="shared" si="47"/>
        <v>13.325739631683268</v>
      </c>
      <c r="AH128" s="19">
        <v>48219124173.369598</v>
      </c>
      <c r="AI128" s="19">
        <f t="shared" si="24"/>
        <v>92545060069.399994</v>
      </c>
      <c r="AJ128" s="19">
        <f t="shared" si="25"/>
        <v>-208.78309323568698</v>
      </c>
      <c r="AK128" s="19">
        <v>53200514541.964104</v>
      </c>
      <c r="AL128" s="19">
        <f t="shared" si="26"/>
        <v>4981390368.5945053</v>
      </c>
      <c r="AM128" s="19">
        <f t="shared" si="27"/>
        <v>10.330735893676025</v>
      </c>
    </row>
    <row r="129" spans="1:39" s="15" customFormat="1" x14ac:dyDescent="0.2">
      <c r="A129" s="23" t="s">
        <v>296</v>
      </c>
      <c r="B129" s="8" t="s">
        <v>99</v>
      </c>
      <c r="C129" s="1">
        <v>-14575650</v>
      </c>
      <c r="D129" s="1">
        <v>-16850878</v>
      </c>
      <c r="E129" s="6">
        <f t="shared" si="30"/>
        <v>-2275228</v>
      </c>
      <c r="F129" s="19">
        <f t="shared" si="31"/>
        <v>15.609787556644129</v>
      </c>
      <c r="G129" s="1">
        <v>-18707676</v>
      </c>
      <c r="H129" s="1">
        <f t="shared" si="32"/>
        <v>-1856798</v>
      </c>
      <c r="I129" s="19">
        <f t="shared" si="33"/>
        <v>11.018998535269201</v>
      </c>
      <c r="J129" s="1">
        <v>-23177060</v>
      </c>
      <c r="K129" s="1">
        <f t="shared" si="34"/>
        <v>-4469384</v>
      </c>
      <c r="L129" s="19">
        <f t="shared" si="35"/>
        <v>23.890642536250894</v>
      </c>
      <c r="M129" s="1">
        <v>-29463191</v>
      </c>
      <c r="N129" s="1">
        <f t="shared" si="36"/>
        <v>-6286131</v>
      </c>
      <c r="O129" s="19">
        <f t="shared" si="37"/>
        <v>27.122210496068096</v>
      </c>
      <c r="P129" s="1">
        <v>-39298806</v>
      </c>
      <c r="Q129" s="1">
        <f t="shared" si="38"/>
        <v>-9835615</v>
      </c>
      <c r="R129" s="19">
        <f t="shared" si="39"/>
        <v>33.382721511733067</v>
      </c>
      <c r="S129" s="1">
        <v>-45241807</v>
      </c>
      <c r="T129" s="1">
        <f t="shared" si="40"/>
        <v>-5943001</v>
      </c>
      <c r="U129" s="19">
        <f t="shared" si="41"/>
        <v>15.12259939907589</v>
      </c>
      <c r="V129" s="1">
        <v>-54193111</v>
      </c>
      <c r="W129" s="1">
        <f t="shared" si="42"/>
        <v>-8951304</v>
      </c>
      <c r="X129" s="19">
        <f t="shared" si="43"/>
        <v>19.785469665258951</v>
      </c>
      <c r="Y129" s="1">
        <v>-62100011</v>
      </c>
      <c r="Z129" s="1">
        <f t="shared" si="44"/>
        <v>-7906900</v>
      </c>
      <c r="AA129" s="19">
        <f t="shared" si="45"/>
        <v>14.590230850559585</v>
      </c>
      <c r="AB129" s="1">
        <v>-70697366</v>
      </c>
      <c r="AC129" s="1">
        <f t="shared" si="28"/>
        <v>-8597355</v>
      </c>
      <c r="AD129" s="19">
        <f t="shared" si="29"/>
        <v>13.844369528372546</v>
      </c>
      <c r="AE129" s="19">
        <v>-74308927.994169995</v>
      </c>
      <c r="AF129" s="19">
        <f t="shared" si="46"/>
        <v>-3611561.9941699952</v>
      </c>
      <c r="AG129" s="19">
        <f t="shared" si="47"/>
        <v>5.1084816853997008</v>
      </c>
      <c r="AH129" s="19"/>
      <c r="AI129" s="19">
        <f t="shared" si="24"/>
        <v>74308927.994169995</v>
      </c>
      <c r="AJ129" s="19">
        <f t="shared" si="25"/>
        <v>-100</v>
      </c>
      <c r="AK129" s="19">
        <v>0</v>
      </c>
      <c r="AL129" s="19">
        <f t="shared" si="26"/>
        <v>0</v>
      </c>
      <c r="AM129" s="19">
        <f t="shared" si="27"/>
        <v>0</v>
      </c>
    </row>
    <row r="130" spans="1:39" s="15" customFormat="1" x14ac:dyDescent="0.2">
      <c r="A130" s="23" t="s">
        <v>297</v>
      </c>
      <c r="B130" s="8" t="s">
        <v>98</v>
      </c>
      <c r="C130" s="1">
        <v>675160432</v>
      </c>
      <c r="D130" s="1">
        <v>808899308</v>
      </c>
      <c r="E130" s="6">
        <f t="shared" si="30"/>
        <v>133738876</v>
      </c>
      <c r="F130" s="19">
        <f t="shared" si="31"/>
        <v>19.808458799019192</v>
      </c>
      <c r="G130" s="1">
        <v>1023036481</v>
      </c>
      <c r="H130" s="1">
        <f t="shared" si="32"/>
        <v>214137173</v>
      </c>
      <c r="I130" s="19">
        <f t="shared" si="33"/>
        <v>26.472661168353973</v>
      </c>
      <c r="J130" s="1">
        <v>1210942169</v>
      </c>
      <c r="K130" s="1">
        <f t="shared" si="34"/>
        <v>187905688</v>
      </c>
      <c r="L130" s="19">
        <f t="shared" si="35"/>
        <v>18.367447445894161</v>
      </c>
      <c r="M130" s="1">
        <v>1444935449</v>
      </c>
      <c r="N130" s="1">
        <f t="shared" si="36"/>
        <v>233993280</v>
      </c>
      <c r="O130" s="19">
        <f t="shared" si="37"/>
        <v>19.323241521371116</v>
      </c>
      <c r="P130" s="1">
        <v>1523500357</v>
      </c>
      <c r="Q130" s="1">
        <f t="shared" si="38"/>
        <v>78564908</v>
      </c>
      <c r="R130" s="19">
        <f t="shared" si="39"/>
        <v>5.4372607478328945</v>
      </c>
      <c r="S130" s="1">
        <v>1596909077</v>
      </c>
      <c r="T130" s="1">
        <f t="shared" si="40"/>
        <v>73408720</v>
      </c>
      <c r="U130" s="19">
        <f t="shared" si="41"/>
        <v>4.8184248636838358</v>
      </c>
      <c r="V130" s="1">
        <v>1650401179</v>
      </c>
      <c r="W130" s="1">
        <f t="shared" si="42"/>
        <v>53492102</v>
      </c>
      <c r="X130" s="19">
        <f t="shared" si="43"/>
        <v>3.3497274685476661</v>
      </c>
      <c r="Y130" s="1">
        <v>164081966</v>
      </c>
      <c r="Z130" s="1">
        <f t="shared" si="44"/>
        <v>-1486319213</v>
      </c>
      <c r="AA130" s="19">
        <f t="shared" si="45"/>
        <v>-90.058055696529522</v>
      </c>
      <c r="AB130" s="1">
        <v>14569071</v>
      </c>
      <c r="AC130" s="1">
        <f t="shared" si="28"/>
        <v>-149512895</v>
      </c>
      <c r="AD130" s="19">
        <f t="shared" si="29"/>
        <v>-91.120857852227346</v>
      </c>
      <c r="AE130" s="19">
        <v>5726109.9340000004</v>
      </c>
      <c r="AF130" s="19">
        <f t="shared" si="46"/>
        <v>-8842961.0659999996</v>
      </c>
      <c r="AG130" s="19">
        <f t="shared" si="47"/>
        <v>-60.696808094352747</v>
      </c>
      <c r="AH130" s="19"/>
      <c r="AI130" s="19">
        <f t="shared" si="24"/>
        <v>-5726109.9340000004</v>
      </c>
      <c r="AJ130" s="19">
        <f t="shared" si="25"/>
        <v>-100</v>
      </c>
      <c r="AK130" s="19">
        <v>0</v>
      </c>
      <c r="AL130" s="19">
        <f t="shared" si="26"/>
        <v>0</v>
      </c>
      <c r="AM130" s="19">
        <f t="shared" si="27"/>
        <v>0</v>
      </c>
    </row>
    <row r="131" spans="1:39" s="15" customFormat="1" ht="30" x14ac:dyDescent="0.2">
      <c r="A131" s="23" t="s">
        <v>298</v>
      </c>
      <c r="B131" s="8" t="s">
        <v>97</v>
      </c>
      <c r="C131" s="1">
        <v>-727811621</v>
      </c>
      <c r="D131" s="1">
        <v>-1968480490</v>
      </c>
      <c r="E131" s="6">
        <f t="shared" si="30"/>
        <v>-1240668869</v>
      </c>
      <c r="F131" s="19">
        <f t="shared" si="31"/>
        <v>170.46565803598236</v>
      </c>
      <c r="G131" s="1">
        <v>-1349650951</v>
      </c>
      <c r="H131" s="1">
        <f t="shared" si="32"/>
        <v>618829539</v>
      </c>
      <c r="I131" s="19">
        <f t="shared" si="33"/>
        <v>-31.43691502880986</v>
      </c>
      <c r="J131" s="1">
        <v>-2115475166</v>
      </c>
      <c r="K131" s="1">
        <f t="shared" si="34"/>
        <v>-765824215</v>
      </c>
      <c r="L131" s="19">
        <f t="shared" si="35"/>
        <v>56.742390647935757</v>
      </c>
      <c r="M131" s="1">
        <v>-2230328964</v>
      </c>
      <c r="N131" s="1">
        <f t="shared" si="36"/>
        <v>-114853798</v>
      </c>
      <c r="O131" s="19">
        <f t="shared" si="37"/>
        <v>5.4292198672872534</v>
      </c>
      <c r="P131" s="1">
        <v>-1696726938</v>
      </c>
      <c r="Q131" s="1">
        <f t="shared" si="38"/>
        <v>533602026</v>
      </c>
      <c r="R131" s="19">
        <f t="shared" si="39"/>
        <v>-23.924812644813052</v>
      </c>
      <c r="S131" s="1">
        <v>-1702170698</v>
      </c>
      <c r="T131" s="1">
        <f t="shared" si="40"/>
        <v>-5443760</v>
      </c>
      <c r="U131" s="19">
        <f t="shared" si="41"/>
        <v>0.3208388974136745</v>
      </c>
      <c r="V131" s="1">
        <v>-1786222651</v>
      </c>
      <c r="W131" s="1">
        <f t="shared" si="42"/>
        <v>-84051953</v>
      </c>
      <c r="X131" s="19">
        <f t="shared" si="43"/>
        <v>4.9379273828857793</v>
      </c>
      <c r="Y131" s="1">
        <v>-7099693846</v>
      </c>
      <c r="Z131" s="1">
        <f t="shared" si="44"/>
        <v>-5313471195</v>
      </c>
      <c r="AA131" s="19">
        <f t="shared" si="45"/>
        <v>297.46970188880442</v>
      </c>
      <c r="AB131" s="1">
        <v>-8194735964</v>
      </c>
      <c r="AC131" s="1">
        <f t="shared" si="28"/>
        <v>-1095042118</v>
      </c>
      <c r="AD131" s="19">
        <f t="shared" si="29"/>
        <v>15.423793500855698</v>
      </c>
      <c r="AE131" s="19">
        <v>-7166635985.3497601</v>
      </c>
      <c r="AF131" s="19">
        <f t="shared" si="46"/>
        <v>1028099978.6502399</v>
      </c>
      <c r="AG131" s="19">
        <f t="shared" si="47"/>
        <v>-12.545858501930374</v>
      </c>
      <c r="AH131" s="19">
        <v>7342138008.8811903</v>
      </c>
      <c r="AI131" s="19">
        <f t="shared" si="24"/>
        <v>14508773994.230949</v>
      </c>
      <c r="AJ131" s="19">
        <f t="shared" si="25"/>
        <v>-202.44887592854158</v>
      </c>
      <c r="AK131" s="19">
        <v>6909803118.7768402</v>
      </c>
      <c r="AL131" s="19">
        <f t="shared" si="26"/>
        <v>-432334890.10435009</v>
      </c>
      <c r="AM131" s="19">
        <f t="shared" si="27"/>
        <v>-5.8884059327322582</v>
      </c>
    </row>
    <row r="132" spans="1:39" s="15" customFormat="1" ht="30" x14ac:dyDescent="0.2">
      <c r="A132" s="23" t="s">
        <v>513</v>
      </c>
      <c r="B132" s="8" t="s">
        <v>514</v>
      </c>
      <c r="C132" s="1"/>
      <c r="D132" s="1"/>
      <c r="E132" s="6"/>
      <c r="F132" s="19"/>
      <c r="G132" s="1"/>
      <c r="H132" s="1"/>
      <c r="I132" s="19"/>
      <c r="J132" s="1"/>
      <c r="K132" s="1"/>
      <c r="L132" s="19"/>
      <c r="M132" s="1"/>
      <c r="N132" s="1"/>
      <c r="O132" s="19"/>
      <c r="P132" s="1"/>
      <c r="Q132" s="1"/>
      <c r="R132" s="19"/>
      <c r="S132" s="1"/>
      <c r="T132" s="1"/>
      <c r="U132" s="19"/>
      <c r="V132" s="1"/>
      <c r="W132" s="1"/>
      <c r="X132" s="19"/>
      <c r="Y132" s="1"/>
      <c r="Z132" s="1"/>
      <c r="AA132" s="19"/>
      <c r="AB132" s="1"/>
      <c r="AC132" s="1"/>
      <c r="AD132" s="19"/>
      <c r="AE132" s="19"/>
      <c r="AF132" s="19"/>
      <c r="AG132" s="19"/>
      <c r="AH132" s="19">
        <v>111520877.97574</v>
      </c>
      <c r="AI132" s="19">
        <f t="shared" si="24"/>
        <v>111520877.97574</v>
      </c>
      <c r="AJ132" s="19">
        <f t="shared" si="25"/>
        <v>0</v>
      </c>
      <c r="AK132" s="19">
        <v>121089339.13375999</v>
      </c>
      <c r="AL132" s="19">
        <f t="shared" si="26"/>
        <v>9568461.1580199897</v>
      </c>
      <c r="AM132" s="19">
        <f t="shared" si="27"/>
        <v>8.5799729447086062</v>
      </c>
    </row>
    <row r="133" spans="1:39" s="15" customFormat="1" ht="45" x14ac:dyDescent="0.2">
      <c r="A133" s="23" t="s">
        <v>515</v>
      </c>
      <c r="B133" s="8" t="s">
        <v>516</v>
      </c>
      <c r="C133" s="1"/>
      <c r="D133" s="1"/>
      <c r="E133" s="6"/>
      <c r="F133" s="19"/>
      <c r="G133" s="1"/>
      <c r="H133" s="1"/>
      <c r="I133" s="19"/>
      <c r="J133" s="1"/>
      <c r="K133" s="1"/>
      <c r="L133" s="19"/>
      <c r="M133" s="1"/>
      <c r="N133" s="1"/>
      <c r="O133" s="19"/>
      <c r="P133" s="1"/>
      <c r="Q133" s="1"/>
      <c r="R133" s="19"/>
      <c r="S133" s="1"/>
      <c r="T133" s="1"/>
      <c r="U133" s="19"/>
      <c r="V133" s="1"/>
      <c r="W133" s="1"/>
      <c r="X133" s="19"/>
      <c r="Y133" s="1"/>
      <c r="Z133" s="1"/>
      <c r="AA133" s="19"/>
      <c r="AB133" s="1"/>
      <c r="AC133" s="1"/>
      <c r="AD133" s="19"/>
      <c r="AE133" s="19"/>
      <c r="AF133" s="19"/>
      <c r="AG133" s="19"/>
      <c r="AH133" s="19">
        <v>1790654.8589999999</v>
      </c>
      <c r="AI133" s="19">
        <f t="shared" si="24"/>
        <v>1790654.8589999999</v>
      </c>
      <c r="AJ133" s="19">
        <f t="shared" si="25"/>
        <v>0</v>
      </c>
      <c r="AK133" s="19">
        <v>2449753.8066400001</v>
      </c>
      <c r="AL133" s="19">
        <f t="shared" si="26"/>
        <v>659098.94764000014</v>
      </c>
      <c r="AM133" s="19">
        <f t="shared" si="27"/>
        <v>36.807704417593747</v>
      </c>
    </row>
    <row r="134" spans="1:39" s="15" customFormat="1" ht="45" x14ac:dyDescent="0.2">
      <c r="A134" s="23" t="s">
        <v>517</v>
      </c>
      <c r="B134" s="8" t="s">
        <v>518</v>
      </c>
      <c r="C134" s="1"/>
      <c r="D134" s="1"/>
      <c r="E134" s="6"/>
      <c r="F134" s="19"/>
      <c r="G134" s="1"/>
      <c r="H134" s="1"/>
      <c r="I134" s="19"/>
      <c r="J134" s="1"/>
      <c r="K134" s="1"/>
      <c r="L134" s="19"/>
      <c r="M134" s="1"/>
      <c r="N134" s="1"/>
      <c r="O134" s="19"/>
      <c r="P134" s="1"/>
      <c r="Q134" s="1"/>
      <c r="R134" s="19"/>
      <c r="S134" s="1"/>
      <c r="T134" s="1"/>
      <c r="U134" s="19"/>
      <c r="V134" s="1"/>
      <c r="W134" s="1"/>
      <c r="X134" s="19"/>
      <c r="Y134" s="1"/>
      <c r="Z134" s="1"/>
      <c r="AA134" s="19"/>
      <c r="AB134" s="1"/>
      <c r="AC134" s="1"/>
      <c r="AD134" s="19"/>
      <c r="AE134" s="19"/>
      <c r="AF134" s="19"/>
      <c r="AG134" s="19"/>
      <c r="AH134" s="19">
        <v>456661.005</v>
      </c>
      <c r="AI134" s="19">
        <f t="shared" ref="AI134:AI197" si="48">AH134-AE134</f>
        <v>456661.005</v>
      </c>
      <c r="AJ134" s="19">
        <f t="shared" ref="AJ134:AJ197" si="49">IFERROR(AI134/AE134*100,0)</f>
        <v>0</v>
      </c>
      <c r="AK134" s="19">
        <v>574688.701</v>
      </c>
      <c r="AL134" s="19">
        <f t="shared" ref="AL134:AL197" si="50">AK134-AH134</f>
        <v>118027.696</v>
      </c>
      <c r="AM134" s="19">
        <f t="shared" ref="AM134:AM197" si="51">IFERROR(AL134/AH134*100,0)</f>
        <v>25.845801307251971</v>
      </c>
    </row>
    <row r="135" spans="1:39" s="15" customFormat="1" ht="30" x14ac:dyDescent="0.2">
      <c r="A135" s="23" t="s">
        <v>299</v>
      </c>
      <c r="B135" s="8" t="s">
        <v>175</v>
      </c>
      <c r="C135" s="1">
        <v>10267649673</v>
      </c>
      <c r="D135" s="1">
        <v>19363279161</v>
      </c>
      <c r="E135" s="6">
        <f t="shared" si="30"/>
        <v>9095629488</v>
      </c>
      <c r="F135" s="19">
        <f t="shared" si="31"/>
        <v>88.585311903638811</v>
      </c>
      <c r="G135" s="1">
        <v>32471063250</v>
      </c>
      <c r="H135" s="1">
        <f t="shared" si="32"/>
        <v>13107784089</v>
      </c>
      <c r="I135" s="19">
        <f t="shared" si="33"/>
        <v>67.694030437781791</v>
      </c>
      <c r="J135" s="1">
        <v>30614986515</v>
      </c>
      <c r="K135" s="1">
        <f t="shared" si="34"/>
        <v>-1856076735</v>
      </c>
      <c r="L135" s="19">
        <f t="shared" si="35"/>
        <v>-5.7160947293587627</v>
      </c>
      <c r="M135" s="1">
        <v>38900360524</v>
      </c>
      <c r="N135" s="1">
        <f t="shared" si="36"/>
        <v>8285374009</v>
      </c>
      <c r="O135" s="19">
        <f t="shared" si="37"/>
        <v>27.06313133582643</v>
      </c>
      <c r="P135" s="1">
        <v>47536679062</v>
      </c>
      <c r="Q135" s="1">
        <f t="shared" si="38"/>
        <v>8636318538</v>
      </c>
      <c r="R135" s="19">
        <f t="shared" si="39"/>
        <v>22.201127243208273</v>
      </c>
      <c r="S135" s="1">
        <v>56197369009</v>
      </c>
      <c r="T135" s="1">
        <f t="shared" si="40"/>
        <v>8660689947</v>
      </c>
      <c r="U135" s="19">
        <f t="shared" si="41"/>
        <v>18.21896295217477</v>
      </c>
      <c r="V135" s="1">
        <v>64394041640</v>
      </c>
      <c r="W135" s="1">
        <f t="shared" si="42"/>
        <v>8196672631</v>
      </c>
      <c r="X135" s="19">
        <f t="shared" si="43"/>
        <v>14.585509563067452</v>
      </c>
      <c r="Y135" s="1">
        <v>70316120761</v>
      </c>
      <c r="Z135" s="1">
        <f t="shared" si="44"/>
        <v>5922079121</v>
      </c>
      <c r="AA135" s="19">
        <f t="shared" si="45"/>
        <v>9.1966259147202667</v>
      </c>
      <c r="AB135" s="1">
        <v>79772011827</v>
      </c>
      <c r="AC135" s="1">
        <f t="shared" si="28"/>
        <v>9455891066</v>
      </c>
      <c r="AD135" s="19">
        <f t="shared" si="29"/>
        <v>13.447685912793695</v>
      </c>
      <c r="AE135" s="19">
        <v>85645025140.406097</v>
      </c>
      <c r="AF135" s="19">
        <f t="shared" si="46"/>
        <v>5873013313.4060974</v>
      </c>
      <c r="AG135" s="19">
        <f t="shared" si="47"/>
        <v>7.3622479600273669</v>
      </c>
      <c r="AH135" s="19">
        <v>84843424151.594589</v>
      </c>
      <c r="AI135" s="19">
        <f t="shared" si="48"/>
        <v>-801600988.81150818</v>
      </c>
      <c r="AJ135" s="19">
        <f t="shared" si="49"/>
        <v>-0.93595744469380082</v>
      </c>
      <c r="AK135" s="19">
        <v>87291236556.541092</v>
      </c>
      <c r="AL135" s="19">
        <f t="shared" si="50"/>
        <v>2447812404.9465027</v>
      </c>
      <c r="AM135" s="19">
        <f t="shared" si="51"/>
        <v>2.8850938413009555</v>
      </c>
    </row>
    <row r="136" spans="1:39" s="15" customFormat="1" ht="30" x14ac:dyDescent="0.2">
      <c r="A136" s="23" t="s">
        <v>300</v>
      </c>
      <c r="B136" s="8" t="s">
        <v>186</v>
      </c>
      <c r="C136" s="1">
        <v>4500382841</v>
      </c>
      <c r="D136" s="1">
        <v>5223859378</v>
      </c>
      <c r="E136" s="6">
        <f t="shared" si="30"/>
        <v>723476537</v>
      </c>
      <c r="F136" s="19">
        <f t="shared" si="31"/>
        <v>16.075888709042388</v>
      </c>
      <c r="G136" s="1">
        <v>5860153784</v>
      </c>
      <c r="H136" s="1">
        <f t="shared" si="32"/>
        <v>636294406</v>
      </c>
      <c r="I136" s="19">
        <f t="shared" si="33"/>
        <v>12.180542391315496</v>
      </c>
      <c r="J136" s="1">
        <v>5919519777</v>
      </c>
      <c r="K136" s="1">
        <f t="shared" si="34"/>
        <v>59365993</v>
      </c>
      <c r="L136" s="19">
        <f t="shared" si="35"/>
        <v>1.0130449675584827</v>
      </c>
      <c r="M136" s="1">
        <v>6773701381</v>
      </c>
      <c r="N136" s="1">
        <f t="shared" si="36"/>
        <v>854181604</v>
      </c>
      <c r="O136" s="19">
        <f t="shared" si="37"/>
        <v>14.429913847384718</v>
      </c>
      <c r="P136" s="1">
        <v>7842405445</v>
      </c>
      <c r="Q136" s="1">
        <f t="shared" si="38"/>
        <v>1068704064</v>
      </c>
      <c r="R136" s="19">
        <f t="shared" si="39"/>
        <v>15.777253880687422</v>
      </c>
      <c r="S136" s="1">
        <v>9974555947</v>
      </c>
      <c r="T136" s="1">
        <f t="shared" si="40"/>
        <v>2132150502</v>
      </c>
      <c r="U136" s="19">
        <f t="shared" si="41"/>
        <v>27.187455646779558</v>
      </c>
      <c r="V136" s="1">
        <v>11818970919</v>
      </c>
      <c r="W136" s="1">
        <f t="shared" si="42"/>
        <v>1844414972</v>
      </c>
      <c r="X136" s="19">
        <f t="shared" si="43"/>
        <v>18.491198824291882</v>
      </c>
      <c r="Y136" s="1">
        <v>14136363071</v>
      </c>
      <c r="Z136" s="1">
        <f t="shared" si="44"/>
        <v>2317392152</v>
      </c>
      <c r="AA136" s="19">
        <f t="shared" si="45"/>
        <v>19.607393637584771</v>
      </c>
      <c r="AB136" s="1">
        <v>15598970914</v>
      </c>
      <c r="AC136" s="1">
        <f t="shared" si="28"/>
        <v>1462607843</v>
      </c>
      <c r="AD136" s="19">
        <f t="shared" si="29"/>
        <v>10.346422454304831</v>
      </c>
      <c r="AE136" s="19">
        <v>15727004249.566</v>
      </c>
      <c r="AF136" s="19">
        <f t="shared" si="46"/>
        <v>128033335.56599998</v>
      </c>
      <c r="AG136" s="19">
        <f t="shared" si="47"/>
        <v>0.82078065451798943</v>
      </c>
      <c r="AH136" s="19">
        <v>17116264958.910099</v>
      </c>
      <c r="AI136" s="19">
        <f t="shared" si="48"/>
        <v>1389260709.344099</v>
      </c>
      <c r="AJ136" s="19">
        <f t="shared" si="49"/>
        <v>8.8336003939366705</v>
      </c>
      <c r="AK136" s="19">
        <v>14409221213.8195</v>
      </c>
      <c r="AL136" s="19">
        <f t="shared" si="50"/>
        <v>-2707043745.0905991</v>
      </c>
      <c r="AM136" s="19">
        <f t="shared" si="51"/>
        <v>-15.815621875387082</v>
      </c>
    </row>
    <row r="137" spans="1:39" s="15" customFormat="1" ht="30" x14ac:dyDescent="0.2">
      <c r="A137" s="23" t="s">
        <v>301</v>
      </c>
      <c r="B137" s="8" t="s">
        <v>187</v>
      </c>
      <c r="C137" s="1">
        <v>461305083</v>
      </c>
      <c r="D137" s="1">
        <v>1364402088</v>
      </c>
      <c r="E137" s="6">
        <f t="shared" si="30"/>
        <v>903097005</v>
      </c>
      <c r="F137" s="19">
        <f t="shared" si="31"/>
        <v>195.7700095405192</v>
      </c>
      <c r="G137" s="1">
        <v>2356713406</v>
      </c>
      <c r="H137" s="1">
        <f t="shared" si="32"/>
        <v>992311318</v>
      </c>
      <c r="I137" s="19">
        <f t="shared" si="33"/>
        <v>72.728657243157187</v>
      </c>
      <c r="J137" s="1">
        <v>3481794077</v>
      </c>
      <c r="K137" s="1">
        <f t="shared" si="34"/>
        <v>1125080671</v>
      </c>
      <c r="L137" s="19">
        <f t="shared" si="35"/>
        <v>47.739392839860649</v>
      </c>
      <c r="M137" s="1">
        <v>7214891751</v>
      </c>
      <c r="N137" s="1">
        <f t="shared" si="36"/>
        <v>3733097674</v>
      </c>
      <c r="O137" s="19">
        <f t="shared" si="37"/>
        <v>107.21764674884304</v>
      </c>
      <c r="P137" s="1">
        <v>11608245667</v>
      </c>
      <c r="Q137" s="1">
        <f t="shared" si="38"/>
        <v>4393353916</v>
      </c>
      <c r="R137" s="19">
        <f t="shared" si="39"/>
        <v>60.892859763156828</v>
      </c>
      <c r="S137" s="1">
        <v>14809281640</v>
      </c>
      <c r="T137" s="1">
        <f t="shared" si="40"/>
        <v>3201035973</v>
      </c>
      <c r="U137" s="19">
        <f t="shared" si="41"/>
        <v>27.575536087248111</v>
      </c>
      <c r="V137" s="1">
        <v>15820361365</v>
      </c>
      <c r="W137" s="1">
        <f t="shared" si="42"/>
        <v>1011079725</v>
      </c>
      <c r="X137" s="19">
        <f t="shared" si="43"/>
        <v>6.827338081470911</v>
      </c>
      <c r="Y137" s="1">
        <v>12433430267</v>
      </c>
      <c r="Z137" s="1">
        <f t="shared" si="44"/>
        <v>-3386931098</v>
      </c>
      <c r="AA137" s="19">
        <f t="shared" si="45"/>
        <v>-21.408683530409359</v>
      </c>
      <c r="AB137" s="1">
        <v>15754104560</v>
      </c>
      <c r="AC137" s="1">
        <f t="shared" si="28"/>
        <v>3320674293</v>
      </c>
      <c r="AD137" s="19">
        <f t="shared" si="29"/>
        <v>26.707627916758558</v>
      </c>
      <c r="AE137" s="19">
        <v>16790552259.193699</v>
      </c>
      <c r="AF137" s="19">
        <f t="shared" si="46"/>
        <v>1036447699.1936989</v>
      </c>
      <c r="AG137" s="19">
        <f t="shared" si="47"/>
        <v>6.5789058035406285</v>
      </c>
      <c r="AH137" s="19">
        <v>12655327083.886999</v>
      </c>
      <c r="AI137" s="19">
        <f t="shared" si="48"/>
        <v>-4135225175.3066998</v>
      </c>
      <c r="AJ137" s="19">
        <f t="shared" si="49"/>
        <v>-24.628285666080156</v>
      </c>
      <c r="AK137" s="19">
        <v>13653233883.834099</v>
      </c>
      <c r="AL137" s="19">
        <f t="shared" si="50"/>
        <v>997906799.94709969</v>
      </c>
      <c r="AM137" s="19">
        <f t="shared" si="51"/>
        <v>7.8852707111588867</v>
      </c>
    </row>
    <row r="138" spans="1:39" s="15" customFormat="1" x14ac:dyDescent="0.2">
      <c r="A138" s="23" t="s">
        <v>302</v>
      </c>
      <c r="B138" s="8" t="s">
        <v>96</v>
      </c>
      <c r="C138" s="1">
        <v>6121980332</v>
      </c>
      <c r="D138" s="1">
        <v>5784285769</v>
      </c>
      <c r="E138" s="6">
        <f t="shared" si="30"/>
        <v>-337694563</v>
      </c>
      <c r="F138" s="19">
        <f t="shared" si="31"/>
        <v>-5.5161000964810025</v>
      </c>
      <c r="G138" s="1">
        <v>13461670318</v>
      </c>
      <c r="H138" s="1">
        <f t="shared" si="32"/>
        <v>7677384549</v>
      </c>
      <c r="I138" s="19">
        <f t="shared" si="33"/>
        <v>132.72830658100909</v>
      </c>
      <c r="J138" s="1">
        <v>13885231914</v>
      </c>
      <c r="K138" s="1">
        <f t="shared" si="34"/>
        <v>423561596</v>
      </c>
      <c r="L138" s="19">
        <f t="shared" si="35"/>
        <v>3.1464267508738737</v>
      </c>
      <c r="M138" s="1">
        <v>14599620066</v>
      </c>
      <c r="N138" s="1">
        <f t="shared" si="36"/>
        <v>714388152</v>
      </c>
      <c r="O138" s="19">
        <f t="shared" si="37"/>
        <v>5.1449493708470735</v>
      </c>
      <c r="P138" s="1">
        <v>15832995601</v>
      </c>
      <c r="Q138" s="1">
        <f t="shared" si="38"/>
        <v>1233375535</v>
      </c>
      <c r="R138" s="19">
        <f t="shared" si="39"/>
        <v>8.447997478183142</v>
      </c>
      <c r="S138" s="1">
        <v>17187180093</v>
      </c>
      <c r="T138" s="1">
        <f t="shared" si="40"/>
        <v>1354184492</v>
      </c>
      <c r="U138" s="19">
        <f t="shared" si="41"/>
        <v>8.552926597885687</v>
      </c>
      <c r="V138" s="1">
        <v>18291801418</v>
      </c>
      <c r="W138" s="1">
        <f t="shared" si="42"/>
        <v>1104621325</v>
      </c>
      <c r="X138" s="19">
        <f t="shared" si="43"/>
        <v>6.4270073335060394</v>
      </c>
      <c r="Y138" s="1">
        <v>17548517289</v>
      </c>
      <c r="Z138" s="1">
        <f t="shared" si="44"/>
        <v>-743284129</v>
      </c>
      <c r="AA138" s="19">
        <f t="shared" si="45"/>
        <v>-4.0634823876262578</v>
      </c>
      <c r="AB138" s="1">
        <v>20883348400</v>
      </c>
      <c r="AC138" s="1">
        <f t="shared" si="28"/>
        <v>3334831111</v>
      </c>
      <c r="AD138" s="19">
        <f t="shared" si="29"/>
        <v>19.003492181589518</v>
      </c>
      <c r="AE138" s="19">
        <v>25815422163.682602</v>
      </c>
      <c r="AF138" s="19">
        <f t="shared" si="46"/>
        <v>4932073763.6826019</v>
      </c>
      <c r="AG138" s="19">
        <f t="shared" si="47"/>
        <v>23.61725557230373</v>
      </c>
      <c r="AH138" s="19">
        <v>31196614313.959801</v>
      </c>
      <c r="AI138" s="19">
        <f t="shared" si="48"/>
        <v>5381192150.2771988</v>
      </c>
      <c r="AJ138" s="19">
        <f t="shared" si="49"/>
        <v>20.844873719894128</v>
      </c>
      <c r="AK138" s="19">
        <v>36228400414.570099</v>
      </c>
      <c r="AL138" s="19">
        <f t="shared" si="50"/>
        <v>5031786100.6102982</v>
      </c>
      <c r="AM138" s="19">
        <f t="shared" si="51"/>
        <v>16.129269830279895</v>
      </c>
    </row>
    <row r="139" spans="1:39" s="15" customFormat="1" ht="30" x14ac:dyDescent="0.2">
      <c r="A139" s="23" t="s">
        <v>303</v>
      </c>
      <c r="B139" s="8" t="s">
        <v>188</v>
      </c>
      <c r="C139" s="1">
        <v>1170497044</v>
      </c>
      <c r="D139" s="1">
        <v>7687157209</v>
      </c>
      <c r="E139" s="6">
        <f t="shared" si="30"/>
        <v>6516660165</v>
      </c>
      <c r="F139" s="19">
        <f t="shared" si="31"/>
        <v>556.74298353888025</v>
      </c>
      <c r="G139" s="1">
        <v>11855885519</v>
      </c>
      <c r="H139" s="1">
        <f t="shared" si="32"/>
        <v>4168728310</v>
      </c>
      <c r="I139" s="19">
        <f t="shared" si="33"/>
        <v>54.229778273811291</v>
      </c>
      <c r="J139" s="1">
        <v>8171625747</v>
      </c>
      <c r="K139" s="1">
        <f t="shared" si="34"/>
        <v>-3684259772</v>
      </c>
      <c r="L139" s="19">
        <f t="shared" si="35"/>
        <v>-31.075365615631835</v>
      </c>
      <c r="M139" s="1">
        <v>11352834230</v>
      </c>
      <c r="N139" s="1">
        <f t="shared" si="36"/>
        <v>3181208483</v>
      </c>
      <c r="O139" s="19">
        <f t="shared" si="37"/>
        <v>38.929933669171007</v>
      </c>
      <c r="P139" s="1">
        <v>13745548373</v>
      </c>
      <c r="Q139" s="1">
        <f t="shared" si="38"/>
        <v>2392714143</v>
      </c>
      <c r="R139" s="19">
        <f t="shared" si="39"/>
        <v>21.075918969002686</v>
      </c>
      <c r="S139" s="1">
        <v>14006937620</v>
      </c>
      <c r="T139" s="1">
        <f t="shared" si="40"/>
        <v>261389247</v>
      </c>
      <c r="U139" s="19">
        <f t="shared" si="41"/>
        <v>1.9016283665585845</v>
      </c>
      <c r="V139" s="1">
        <v>18564437438</v>
      </c>
      <c r="W139" s="1">
        <f t="shared" si="42"/>
        <v>4557499818</v>
      </c>
      <c r="X139" s="19">
        <f t="shared" si="43"/>
        <v>32.537446382944623</v>
      </c>
      <c r="Y139" s="1">
        <v>25570274116</v>
      </c>
      <c r="Z139" s="1">
        <f t="shared" si="44"/>
        <v>7005836678</v>
      </c>
      <c r="AA139" s="19">
        <f t="shared" si="45"/>
        <v>37.73794224251354</v>
      </c>
      <c r="AB139" s="1">
        <v>25119929148</v>
      </c>
      <c r="AC139" s="1">
        <f t="shared" si="28"/>
        <v>-450344968</v>
      </c>
      <c r="AD139" s="19">
        <f t="shared" si="29"/>
        <v>-1.7612050850804417</v>
      </c>
      <c r="AE139" s="19">
        <v>25079282533.605198</v>
      </c>
      <c r="AF139" s="19">
        <f t="shared" si="46"/>
        <v>-40646614.394802094</v>
      </c>
      <c r="AG139" s="19">
        <f t="shared" si="47"/>
        <v>-0.16181022707238923</v>
      </c>
      <c r="AH139" s="19">
        <v>29375313928.965397</v>
      </c>
      <c r="AI139" s="19">
        <f t="shared" si="48"/>
        <v>4296031395.360199</v>
      </c>
      <c r="AJ139" s="19">
        <f t="shared" si="49"/>
        <v>17.129801817909645</v>
      </c>
      <c r="AK139" s="19">
        <v>30420287003.339001</v>
      </c>
      <c r="AL139" s="19">
        <f t="shared" si="50"/>
        <v>1044973074.3736038</v>
      </c>
      <c r="AM139" s="19">
        <f t="shared" si="51"/>
        <v>3.557317129956568</v>
      </c>
    </row>
    <row r="140" spans="1:39" s="15" customFormat="1" x14ac:dyDescent="0.2">
      <c r="A140" s="23" t="s">
        <v>304</v>
      </c>
      <c r="B140" s="8" t="s">
        <v>95</v>
      </c>
      <c r="C140" s="1">
        <v>117596047</v>
      </c>
      <c r="D140" s="1">
        <v>168905871</v>
      </c>
      <c r="E140" s="6">
        <f t="shared" si="30"/>
        <v>51309824</v>
      </c>
      <c r="F140" s="19">
        <f t="shared" si="31"/>
        <v>43.632269373816627</v>
      </c>
      <c r="G140" s="1">
        <v>182139174</v>
      </c>
      <c r="H140" s="1">
        <f t="shared" si="32"/>
        <v>13233303</v>
      </c>
      <c r="I140" s="19">
        <f t="shared" si="33"/>
        <v>7.8347205586477218</v>
      </c>
      <c r="J140" s="1">
        <v>112685174</v>
      </c>
      <c r="K140" s="1">
        <f t="shared" si="34"/>
        <v>-69454000</v>
      </c>
      <c r="L140" s="19">
        <f t="shared" si="35"/>
        <v>-38.132378924700731</v>
      </c>
      <c r="M140" s="1">
        <v>134859892</v>
      </c>
      <c r="N140" s="1">
        <f t="shared" si="36"/>
        <v>22174718</v>
      </c>
      <c r="O140" s="19">
        <f t="shared" si="37"/>
        <v>19.678469857977944</v>
      </c>
      <c r="P140" s="1">
        <v>231320784</v>
      </c>
      <c r="Q140" s="1">
        <f t="shared" si="38"/>
        <v>96460892</v>
      </c>
      <c r="R140" s="19">
        <f t="shared" si="39"/>
        <v>71.526745698417145</v>
      </c>
      <c r="S140" s="1">
        <v>252730760</v>
      </c>
      <c r="T140" s="1">
        <f t="shared" si="40"/>
        <v>21409976</v>
      </c>
      <c r="U140" s="19">
        <f t="shared" si="41"/>
        <v>9.2555349457919878</v>
      </c>
      <c r="V140" s="1">
        <v>451068742</v>
      </c>
      <c r="W140" s="1">
        <f t="shared" si="42"/>
        <v>198337982</v>
      </c>
      <c r="X140" s="19">
        <f t="shared" si="43"/>
        <v>78.477974742765781</v>
      </c>
      <c r="Y140" s="1">
        <v>529576347</v>
      </c>
      <c r="Z140" s="1">
        <f t="shared" si="44"/>
        <v>78507605</v>
      </c>
      <c r="AA140" s="19">
        <f t="shared" si="45"/>
        <v>17.404798357763394</v>
      </c>
      <c r="AB140" s="1">
        <v>626603577</v>
      </c>
      <c r="AC140" s="1">
        <f t="shared" si="28"/>
        <v>97027230</v>
      </c>
      <c r="AD140" s="19">
        <f t="shared" si="29"/>
        <v>18.321669868688449</v>
      </c>
      <c r="AE140" s="19">
        <v>462994236.19242001</v>
      </c>
      <c r="AF140" s="19">
        <f t="shared" si="46"/>
        <v>-163609340.80757999</v>
      </c>
      <c r="AG140" s="19">
        <f t="shared" si="47"/>
        <v>-26.11050220793425</v>
      </c>
      <c r="AH140" s="19">
        <v>810567489.29653001</v>
      </c>
      <c r="AI140" s="19">
        <f t="shared" si="48"/>
        <v>347573253.10411</v>
      </c>
      <c r="AJ140" s="19">
        <f t="shared" si="49"/>
        <v>75.07075162803082</v>
      </c>
      <c r="AK140" s="19">
        <v>810460705.39204001</v>
      </c>
      <c r="AL140" s="19">
        <f t="shared" si="50"/>
        <v>-106783.90448999405</v>
      </c>
      <c r="AM140" s="19">
        <f t="shared" si="51"/>
        <v>-1.3173968349343613E-2</v>
      </c>
    </row>
    <row r="141" spans="1:39" s="15" customFormat="1" ht="45" x14ac:dyDescent="0.2">
      <c r="A141" s="23" t="s">
        <v>305</v>
      </c>
      <c r="B141" s="8" t="s">
        <v>189</v>
      </c>
      <c r="C141" s="1">
        <v>53896345</v>
      </c>
      <c r="D141" s="1">
        <v>1690365068</v>
      </c>
      <c r="E141" s="6">
        <f t="shared" si="30"/>
        <v>1636468723</v>
      </c>
      <c r="F141" s="19">
        <f t="shared" si="31"/>
        <v>3036.3259753513898</v>
      </c>
      <c r="G141" s="1">
        <v>1690365068</v>
      </c>
      <c r="H141" s="1">
        <f t="shared" si="32"/>
        <v>0</v>
      </c>
      <c r="I141" s="19">
        <f t="shared" si="33"/>
        <v>0</v>
      </c>
      <c r="J141" s="1">
        <v>1675844355</v>
      </c>
      <c r="K141" s="1">
        <f t="shared" si="34"/>
        <v>-14520713</v>
      </c>
      <c r="L141" s="19">
        <f t="shared" si="35"/>
        <v>-0.85902822265373513</v>
      </c>
      <c r="M141" s="1">
        <v>1965224826</v>
      </c>
      <c r="N141" s="1">
        <f t="shared" si="36"/>
        <v>289380471</v>
      </c>
      <c r="O141" s="19">
        <f t="shared" si="37"/>
        <v>17.267741490229263</v>
      </c>
      <c r="P141" s="1">
        <v>1966041452</v>
      </c>
      <c r="Q141" s="1">
        <f t="shared" si="38"/>
        <v>816626</v>
      </c>
      <c r="R141" s="19">
        <f t="shared" si="39"/>
        <v>4.1553820672118866E-2</v>
      </c>
      <c r="S141" s="1">
        <v>4295187768</v>
      </c>
      <c r="T141" s="1">
        <f t="shared" si="40"/>
        <v>2329146316</v>
      </c>
      <c r="U141" s="19">
        <f t="shared" si="41"/>
        <v>118.46883053409802</v>
      </c>
      <c r="V141" s="1">
        <v>4434654455</v>
      </c>
      <c r="W141" s="1">
        <f t="shared" si="42"/>
        <v>139466687</v>
      </c>
      <c r="X141" s="19">
        <f t="shared" si="43"/>
        <v>3.2470451708550314</v>
      </c>
      <c r="Y141" s="1">
        <v>5148640063</v>
      </c>
      <c r="Z141" s="1">
        <f t="shared" si="44"/>
        <v>713985608</v>
      </c>
      <c r="AA141" s="19">
        <f t="shared" si="45"/>
        <v>16.100140726748009</v>
      </c>
      <c r="AB141" s="1">
        <v>7511459180</v>
      </c>
      <c r="AC141" s="1">
        <f t="shared" si="28"/>
        <v>2362819117</v>
      </c>
      <c r="AD141" s="19">
        <f t="shared" si="29"/>
        <v>45.892101372167723</v>
      </c>
      <c r="AE141" s="19">
        <v>7823133888.0425501</v>
      </c>
      <c r="AF141" s="19">
        <f t="shared" si="46"/>
        <v>311674708.04255009</v>
      </c>
      <c r="AG141" s="19">
        <f t="shared" si="47"/>
        <v>4.1493230619213737</v>
      </c>
      <c r="AH141" s="19"/>
      <c r="AI141" s="19">
        <f t="shared" si="48"/>
        <v>-7823133888.0425501</v>
      </c>
      <c r="AJ141" s="19">
        <f t="shared" si="49"/>
        <v>-100</v>
      </c>
      <c r="AK141" s="19">
        <v>0</v>
      </c>
      <c r="AL141" s="19">
        <f t="shared" si="50"/>
        <v>0</v>
      </c>
      <c r="AM141" s="19">
        <f t="shared" si="51"/>
        <v>0</v>
      </c>
    </row>
    <row r="142" spans="1:39" s="15" customFormat="1" ht="30" x14ac:dyDescent="0.2">
      <c r="A142" s="23" t="s">
        <v>306</v>
      </c>
      <c r="B142" s="8" t="s">
        <v>190</v>
      </c>
      <c r="C142" s="1">
        <v>-2158008019</v>
      </c>
      <c r="D142" s="1">
        <v>-2555696222</v>
      </c>
      <c r="E142" s="6">
        <f t="shared" si="30"/>
        <v>-397688203</v>
      </c>
      <c r="F142" s="19">
        <f t="shared" si="31"/>
        <v>18.428485876724633</v>
      </c>
      <c r="G142" s="1">
        <v>-2935864019</v>
      </c>
      <c r="H142" s="1">
        <f t="shared" si="32"/>
        <v>-380167797</v>
      </c>
      <c r="I142" s="19">
        <f t="shared" si="33"/>
        <v>14.875312399315352</v>
      </c>
      <c r="J142" s="1">
        <v>-2631714529</v>
      </c>
      <c r="K142" s="1">
        <f t="shared" si="34"/>
        <v>304149490</v>
      </c>
      <c r="L142" s="19">
        <f t="shared" si="35"/>
        <v>-10.359794868959835</v>
      </c>
      <c r="M142" s="1">
        <v>-3140771622</v>
      </c>
      <c r="N142" s="1">
        <f t="shared" si="36"/>
        <v>-509057093</v>
      </c>
      <c r="O142" s="19">
        <f t="shared" si="37"/>
        <v>19.343172953999375</v>
      </c>
      <c r="P142" s="1">
        <v>-3689878260</v>
      </c>
      <c r="Q142" s="1">
        <f t="shared" si="38"/>
        <v>-549106638</v>
      </c>
      <c r="R142" s="19">
        <f t="shared" si="39"/>
        <v>17.483176240949874</v>
      </c>
      <c r="S142" s="1">
        <v>-4328504819</v>
      </c>
      <c r="T142" s="1">
        <f t="shared" si="40"/>
        <v>-638626559</v>
      </c>
      <c r="U142" s="19">
        <f t="shared" si="41"/>
        <v>17.307523826002864</v>
      </c>
      <c r="V142" s="1">
        <v>-4987252697</v>
      </c>
      <c r="W142" s="1">
        <f t="shared" si="42"/>
        <v>-658747878</v>
      </c>
      <c r="X142" s="19">
        <f t="shared" si="43"/>
        <v>15.218832034295582</v>
      </c>
      <c r="Y142" s="1">
        <v>-5050680392</v>
      </c>
      <c r="Z142" s="1">
        <f t="shared" si="44"/>
        <v>-63427695</v>
      </c>
      <c r="AA142" s="19">
        <f t="shared" si="45"/>
        <v>1.2717962945441663</v>
      </c>
      <c r="AB142" s="1">
        <v>-5722403952</v>
      </c>
      <c r="AC142" s="1">
        <f t="shared" si="28"/>
        <v>-671723560</v>
      </c>
      <c r="AD142" s="19">
        <f t="shared" si="29"/>
        <v>13.299664755346093</v>
      </c>
      <c r="AE142" s="19">
        <v>-6053364189.8763103</v>
      </c>
      <c r="AF142" s="19">
        <f t="shared" si="46"/>
        <v>-330960237.87631035</v>
      </c>
      <c r="AG142" s="19">
        <f t="shared" si="47"/>
        <v>5.7835874687007829</v>
      </c>
      <c r="AH142" s="19">
        <v>6185137366.6358204</v>
      </c>
      <c r="AI142" s="19">
        <f t="shared" si="48"/>
        <v>12238501556.512131</v>
      </c>
      <c r="AJ142" s="19">
        <f t="shared" si="49"/>
        <v>-202.17685856370395</v>
      </c>
      <c r="AK142" s="19">
        <v>8070390994.1364899</v>
      </c>
      <c r="AL142" s="19">
        <f t="shared" si="50"/>
        <v>1885253627.5006695</v>
      </c>
      <c r="AM142" s="19">
        <f t="shared" si="51"/>
        <v>30.480384116773212</v>
      </c>
    </row>
    <row r="143" spans="1:39" s="15" customFormat="1" ht="45" x14ac:dyDescent="0.2">
      <c r="A143" s="23" t="s">
        <v>519</v>
      </c>
      <c r="B143" s="8" t="s">
        <v>520</v>
      </c>
      <c r="C143" s="1"/>
      <c r="D143" s="1"/>
      <c r="E143" s="6"/>
      <c r="F143" s="19"/>
      <c r="G143" s="1"/>
      <c r="H143" s="1"/>
      <c r="I143" s="19"/>
      <c r="J143" s="1"/>
      <c r="K143" s="1"/>
      <c r="L143" s="19"/>
      <c r="M143" s="1"/>
      <c r="N143" s="1"/>
      <c r="O143" s="19"/>
      <c r="P143" s="1"/>
      <c r="Q143" s="1"/>
      <c r="R143" s="19"/>
      <c r="S143" s="1"/>
      <c r="T143" s="1"/>
      <c r="U143" s="19"/>
      <c r="V143" s="1"/>
      <c r="W143" s="1"/>
      <c r="X143" s="19"/>
      <c r="Y143" s="1"/>
      <c r="Z143" s="1"/>
      <c r="AA143" s="19"/>
      <c r="AB143" s="1"/>
      <c r="AC143" s="1"/>
      <c r="AD143" s="19"/>
      <c r="AE143" s="19"/>
      <c r="AF143" s="19"/>
      <c r="AG143" s="19"/>
      <c r="AH143" s="19">
        <v>167031.37708000001</v>
      </c>
      <c r="AI143" s="19">
        <f t="shared" si="48"/>
        <v>167031.37708000001</v>
      </c>
      <c r="AJ143" s="19">
        <f t="shared" si="49"/>
        <v>0</v>
      </c>
      <c r="AK143" s="19">
        <v>0</v>
      </c>
      <c r="AL143" s="19">
        <f t="shared" si="50"/>
        <v>-167031.37708000001</v>
      </c>
      <c r="AM143" s="19">
        <f t="shared" si="51"/>
        <v>-100</v>
      </c>
    </row>
    <row r="144" spans="1:39" s="15" customFormat="1" ht="45" x14ac:dyDescent="0.2">
      <c r="A144" s="23" t="s">
        <v>521</v>
      </c>
      <c r="B144" s="8" t="s">
        <v>522</v>
      </c>
      <c r="C144" s="1"/>
      <c r="D144" s="1"/>
      <c r="E144" s="6"/>
      <c r="F144" s="19"/>
      <c r="G144" s="1"/>
      <c r="H144" s="1"/>
      <c r="I144" s="19"/>
      <c r="J144" s="1"/>
      <c r="K144" s="1"/>
      <c r="L144" s="19"/>
      <c r="M144" s="1"/>
      <c r="N144" s="1"/>
      <c r="O144" s="19"/>
      <c r="P144" s="1"/>
      <c r="Q144" s="1"/>
      <c r="R144" s="19"/>
      <c r="S144" s="1"/>
      <c r="T144" s="1"/>
      <c r="U144" s="19"/>
      <c r="V144" s="1"/>
      <c r="W144" s="1"/>
      <c r="X144" s="19"/>
      <c r="Y144" s="1"/>
      <c r="Z144" s="1"/>
      <c r="AA144" s="19"/>
      <c r="AB144" s="1"/>
      <c r="AC144" s="1"/>
      <c r="AD144" s="19"/>
      <c r="AE144" s="19"/>
      <c r="AF144" s="19"/>
      <c r="AG144" s="19"/>
      <c r="AH144" s="19">
        <v>127047615.684</v>
      </c>
      <c r="AI144" s="19">
        <f t="shared" si="48"/>
        <v>127047615.684</v>
      </c>
      <c r="AJ144" s="19">
        <f t="shared" si="49"/>
        <v>0</v>
      </c>
      <c r="AK144" s="19">
        <v>112832489.142</v>
      </c>
      <c r="AL144" s="19">
        <f t="shared" si="50"/>
        <v>-14215126.541999996</v>
      </c>
      <c r="AM144" s="19">
        <f t="shared" si="51"/>
        <v>-11.188818039180413</v>
      </c>
    </row>
    <row r="145" spans="1:39" s="15" customFormat="1" ht="30" x14ac:dyDescent="0.2">
      <c r="A145" s="23" t="s">
        <v>523</v>
      </c>
      <c r="B145" s="8" t="s">
        <v>524</v>
      </c>
      <c r="C145" s="1"/>
      <c r="D145" s="1"/>
      <c r="E145" s="6"/>
      <c r="F145" s="19"/>
      <c r="G145" s="1"/>
      <c r="H145" s="1"/>
      <c r="I145" s="19"/>
      <c r="J145" s="1"/>
      <c r="K145" s="1"/>
      <c r="L145" s="19"/>
      <c r="M145" s="1"/>
      <c r="N145" s="1"/>
      <c r="O145" s="19"/>
      <c r="P145" s="1"/>
      <c r="Q145" s="1"/>
      <c r="R145" s="19"/>
      <c r="S145" s="1"/>
      <c r="T145" s="1"/>
      <c r="U145" s="19"/>
      <c r="V145" s="1"/>
      <c r="W145" s="1"/>
      <c r="X145" s="19"/>
      <c r="Y145" s="1"/>
      <c r="Z145" s="1"/>
      <c r="AA145" s="19"/>
      <c r="AB145" s="1"/>
      <c r="AC145" s="1"/>
      <c r="AD145" s="19"/>
      <c r="AE145" s="19"/>
      <c r="AF145" s="19"/>
      <c r="AG145" s="19"/>
      <c r="AH145" s="19">
        <v>8657.5317400000004</v>
      </c>
      <c r="AI145" s="19">
        <f t="shared" si="48"/>
        <v>8657.5317400000004</v>
      </c>
      <c r="AJ145" s="19">
        <f t="shared" si="49"/>
        <v>0</v>
      </c>
      <c r="AK145" s="19">
        <v>36050288.763620004</v>
      </c>
      <c r="AL145" s="19">
        <f t="shared" si="50"/>
        <v>36041631.231880002</v>
      </c>
      <c r="AM145" s="19">
        <f t="shared" si="51"/>
        <v>416303.77241770294</v>
      </c>
    </row>
    <row r="146" spans="1:39" s="15" customFormat="1" ht="30" x14ac:dyDescent="0.2">
      <c r="A146" s="23" t="s">
        <v>307</v>
      </c>
      <c r="B146" s="8" t="s">
        <v>94</v>
      </c>
      <c r="C146" s="1">
        <v>30250946246</v>
      </c>
      <c r="D146" s="1">
        <v>29567058047</v>
      </c>
      <c r="E146" s="6">
        <f t="shared" si="30"/>
        <v>-683888199</v>
      </c>
      <c r="F146" s="19">
        <f t="shared" si="31"/>
        <v>-2.2607167175487235</v>
      </c>
      <c r="G146" s="1">
        <v>30035777504</v>
      </c>
      <c r="H146" s="1">
        <f t="shared" si="32"/>
        <v>468719457</v>
      </c>
      <c r="I146" s="19">
        <f t="shared" si="33"/>
        <v>1.5852759386981292</v>
      </c>
      <c r="J146" s="1">
        <v>39214986035</v>
      </c>
      <c r="K146" s="1">
        <f t="shared" si="34"/>
        <v>9179208531</v>
      </c>
      <c r="L146" s="19">
        <f t="shared" si="35"/>
        <v>30.560915327654044</v>
      </c>
      <c r="M146" s="1">
        <v>56256120214</v>
      </c>
      <c r="N146" s="1">
        <f t="shared" si="36"/>
        <v>17041134179</v>
      </c>
      <c r="O146" s="19">
        <f t="shared" si="37"/>
        <v>43.455668105531174</v>
      </c>
      <c r="P146" s="1">
        <v>64562207572</v>
      </c>
      <c r="Q146" s="1">
        <f t="shared" si="38"/>
        <v>8306087358</v>
      </c>
      <c r="R146" s="19">
        <f t="shared" si="39"/>
        <v>14.764771062070029</v>
      </c>
      <c r="S146" s="1">
        <v>77004516644</v>
      </c>
      <c r="T146" s="1">
        <f t="shared" si="40"/>
        <v>12442309072</v>
      </c>
      <c r="U146" s="19">
        <f t="shared" si="41"/>
        <v>19.271814796797791</v>
      </c>
      <c r="V146" s="1">
        <v>76968233318</v>
      </c>
      <c r="W146" s="1">
        <f t="shared" si="42"/>
        <v>-36283326</v>
      </c>
      <c r="X146" s="19">
        <f t="shared" si="43"/>
        <v>-4.7118438737485543E-2</v>
      </c>
      <c r="Y146" s="1">
        <v>65327354783</v>
      </c>
      <c r="Z146" s="1">
        <f t="shared" si="44"/>
        <v>-11640878535</v>
      </c>
      <c r="AA146" s="19">
        <f t="shared" si="45"/>
        <v>-15.124263651609155</v>
      </c>
      <c r="AB146" s="1">
        <v>68271439432</v>
      </c>
      <c r="AC146" s="1">
        <f t="shared" si="28"/>
        <v>2944084649</v>
      </c>
      <c r="AD146" s="19">
        <f t="shared" si="29"/>
        <v>4.5066644115309149</v>
      </c>
      <c r="AE146" s="19">
        <v>55503531903.748001</v>
      </c>
      <c r="AF146" s="19">
        <f t="shared" si="46"/>
        <v>-12767907528.251999</v>
      </c>
      <c r="AG146" s="19">
        <f t="shared" si="47"/>
        <v>-18.701682042267677</v>
      </c>
      <c r="AH146" s="19">
        <v>61140989044.128998</v>
      </c>
      <c r="AI146" s="19">
        <f t="shared" si="48"/>
        <v>5637457140.3809967</v>
      </c>
      <c r="AJ146" s="19">
        <f t="shared" si="49"/>
        <v>10.156934067109907</v>
      </c>
      <c r="AK146" s="19">
        <v>70084141720.798004</v>
      </c>
      <c r="AL146" s="19">
        <f t="shared" si="50"/>
        <v>8943152676.6690063</v>
      </c>
      <c r="AM146" s="19">
        <f t="shared" si="51"/>
        <v>14.627098475973646</v>
      </c>
    </row>
    <row r="147" spans="1:39" s="15" customFormat="1" ht="30" x14ac:dyDescent="0.2">
      <c r="A147" s="23" t="s">
        <v>308</v>
      </c>
      <c r="B147" s="8" t="s">
        <v>93</v>
      </c>
      <c r="C147" s="1">
        <v>27616236666</v>
      </c>
      <c r="D147" s="1">
        <v>26784349877</v>
      </c>
      <c r="E147" s="6">
        <f t="shared" si="30"/>
        <v>-831886789</v>
      </c>
      <c r="F147" s="19">
        <f t="shared" si="31"/>
        <v>-3.012310471774692</v>
      </c>
      <c r="G147" s="1">
        <v>29393306165</v>
      </c>
      <c r="H147" s="1">
        <f t="shared" si="32"/>
        <v>2608956288</v>
      </c>
      <c r="I147" s="19">
        <f t="shared" si="33"/>
        <v>9.7405996411372229</v>
      </c>
      <c r="J147" s="1">
        <v>43290069871</v>
      </c>
      <c r="K147" s="1">
        <f t="shared" si="34"/>
        <v>13896763706</v>
      </c>
      <c r="L147" s="19">
        <f t="shared" si="35"/>
        <v>47.278668238238311</v>
      </c>
      <c r="M147" s="1">
        <v>67458882685</v>
      </c>
      <c r="N147" s="1">
        <f t="shared" si="36"/>
        <v>24168812814</v>
      </c>
      <c r="O147" s="19">
        <f t="shared" si="37"/>
        <v>55.829923319644905</v>
      </c>
      <c r="P147" s="1">
        <v>84421142229</v>
      </c>
      <c r="Q147" s="1">
        <f t="shared" si="38"/>
        <v>16962259544</v>
      </c>
      <c r="R147" s="19">
        <f t="shared" si="39"/>
        <v>25.144590110105231</v>
      </c>
      <c r="S147" s="1">
        <v>104823034748</v>
      </c>
      <c r="T147" s="1">
        <f t="shared" si="40"/>
        <v>20401892519</v>
      </c>
      <c r="U147" s="19">
        <f t="shared" si="41"/>
        <v>24.166804641967552</v>
      </c>
      <c r="V147" s="1">
        <v>102870453930</v>
      </c>
      <c r="W147" s="1">
        <f t="shared" si="42"/>
        <v>-1952580818</v>
      </c>
      <c r="X147" s="19">
        <f t="shared" si="43"/>
        <v>-1.8627402103880177</v>
      </c>
      <c r="Y147" s="1">
        <v>102933506031</v>
      </c>
      <c r="Z147" s="1">
        <f t="shared" si="44"/>
        <v>63052101</v>
      </c>
      <c r="AA147" s="19">
        <f t="shared" si="45"/>
        <v>6.12927216622422E-2</v>
      </c>
      <c r="AB147" s="1">
        <v>112288356644</v>
      </c>
      <c r="AC147" s="1">
        <f t="shared" si="28"/>
        <v>9354850613</v>
      </c>
      <c r="AD147" s="19">
        <f t="shared" si="29"/>
        <v>9.0882463579766171</v>
      </c>
      <c r="AE147" s="19">
        <v>124310795855.908</v>
      </c>
      <c r="AF147" s="19">
        <f t="shared" si="46"/>
        <v>12022439211.908005</v>
      </c>
      <c r="AG147" s="19">
        <f t="shared" si="47"/>
        <v>10.706754975517233</v>
      </c>
      <c r="AH147" s="19">
        <v>138091347220.19299</v>
      </c>
      <c r="AI147" s="19">
        <f t="shared" si="48"/>
        <v>13780551364.284988</v>
      </c>
      <c r="AJ147" s="19">
        <f t="shared" si="49"/>
        <v>11.085562818098596</v>
      </c>
      <c r="AK147" s="19">
        <v>154799391913.272</v>
      </c>
      <c r="AL147" s="19">
        <f t="shared" si="50"/>
        <v>16708044693.07901</v>
      </c>
      <c r="AM147" s="19">
        <f t="shared" si="51"/>
        <v>12.09926981625957</v>
      </c>
    </row>
    <row r="148" spans="1:39" s="15" customFormat="1" ht="45" x14ac:dyDescent="0.2">
      <c r="A148" s="23" t="s">
        <v>309</v>
      </c>
      <c r="B148" s="8" t="s">
        <v>92</v>
      </c>
      <c r="C148" s="1">
        <v>-2144354305.9999998</v>
      </c>
      <c r="D148" s="1">
        <v>-3708671684</v>
      </c>
      <c r="E148" s="6">
        <f t="shared" si="30"/>
        <v>-1564317378.0000002</v>
      </c>
      <c r="F148" s="19">
        <f t="shared" si="31"/>
        <v>72.950508860544645</v>
      </c>
      <c r="G148" s="1">
        <v>-8387876251</v>
      </c>
      <c r="H148" s="1">
        <f t="shared" si="32"/>
        <v>-4679204567</v>
      </c>
      <c r="I148" s="19">
        <f t="shared" si="33"/>
        <v>126.1692855473588</v>
      </c>
      <c r="J148" s="1">
        <v>-14813476882</v>
      </c>
      <c r="K148" s="1">
        <f t="shared" si="34"/>
        <v>-6425600631</v>
      </c>
      <c r="L148" s="19">
        <f t="shared" si="35"/>
        <v>76.605811038687435</v>
      </c>
      <c r="M148" s="1">
        <v>-24073276938</v>
      </c>
      <c r="N148" s="1">
        <f t="shared" si="36"/>
        <v>-9259800056</v>
      </c>
      <c r="O148" s="19">
        <f t="shared" si="37"/>
        <v>62.509295621554408</v>
      </c>
      <c r="P148" s="1">
        <v>-34377847290</v>
      </c>
      <c r="Q148" s="1">
        <f t="shared" si="38"/>
        <v>-10304570352</v>
      </c>
      <c r="R148" s="19">
        <f t="shared" si="39"/>
        <v>42.80501727512673</v>
      </c>
      <c r="S148" s="1">
        <v>-43632172278</v>
      </c>
      <c r="T148" s="1">
        <f t="shared" si="40"/>
        <v>-9254324988</v>
      </c>
      <c r="U148" s="19">
        <f t="shared" si="41"/>
        <v>26.919442948052026</v>
      </c>
      <c r="V148" s="1">
        <v>-52278825546</v>
      </c>
      <c r="W148" s="1">
        <f t="shared" si="42"/>
        <v>-8646653268</v>
      </c>
      <c r="X148" s="19">
        <f t="shared" si="43"/>
        <v>19.81715054870136</v>
      </c>
      <c r="Y148" s="1">
        <v>-57442133736</v>
      </c>
      <c r="Z148" s="1">
        <f t="shared" si="44"/>
        <v>-5163308190</v>
      </c>
      <c r="AA148" s="19">
        <f t="shared" si="45"/>
        <v>9.8764808430074993</v>
      </c>
      <c r="AB148" s="1">
        <v>-62348948330</v>
      </c>
      <c r="AC148" s="1">
        <f t="shared" si="28"/>
        <v>-4906814594</v>
      </c>
      <c r="AD148" s="19">
        <f t="shared" si="29"/>
        <v>8.5421871975567161</v>
      </c>
      <c r="AE148" s="19">
        <v>-68823547063.975006</v>
      </c>
      <c r="AF148" s="19">
        <f t="shared" si="46"/>
        <v>-6474598733.9750061</v>
      </c>
      <c r="AG148" s="19">
        <f t="shared" si="47"/>
        <v>10.384455403652206</v>
      </c>
      <c r="AH148" s="19">
        <v>76950358176.063995</v>
      </c>
      <c r="AI148" s="19">
        <f t="shared" si="48"/>
        <v>145773905240.039</v>
      </c>
      <c r="AJ148" s="19">
        <f t="shared" si="49"/>
        <v>-211.80818405731793</v>
      </c>
      <c r="AK148" s="19">
        <v>84715250192.473999</v>
      </c>
      <c r="AL148" s="19">
        <f t="shared" si="50"/>
        <v>7764892016.4100037</v>
      </c>
      <c r="AM148" s="19">
        <f t="shared" si="51"/>
        <v>10.090780862440916</v>
      </c>
    </row>
    <row r="149" spans="1:39" s="15" customFormat="1" ht="45" x14ac:dyDescent="0.2">
      <c r="A149" s="23" t="s">
        <v>310</v>
      </c>
      <c r="B149" s="8" t="s">
        <v>91</v>
      </c>
      <c r="C149" s="1">
        <v>11813629909</v>
      </c>
      <c r="D149" s="1">
        <v>14589411910</v>
      </c>
      <c r="E149" s="6">
        <f t="shared" si="30"/>
        <v>2775782001</v>
      </c>
      <c r="F149" s="19">
        <f t="shared" si="31"/>
        <v>23.496436085959665</v>
      </c>
      <c r="G149" s="1">
        <v>18410926143</v>
      </c>
      <c r="H149" s="1">
        <f t="shared" si="32"/>
        <v>3821514233</v>
      </c>
      <c r="I149" s="19">
        <f t="shared" si="33"/>
        <v>26.193751033793383</v>
      </c>
      <c r="J149" s="1">
        <v>21999875773</v>
      </c>
      <c r="K149" s="1">
        <f t="shared" si="34"/>
        <v>3588949630</v>
      </c>
      <c r="L149" s="19">
        <f t="shared" si="35"/>
        <v>19.493585505281878</v>
      </c>
      <c r="M149" s="1">
        <v>25971374516</v>
      </c>
      <c r="N149" s="1">
        <f t="shared" si="36"/>
        <v>3971498743</v>
      </c>
      <c r="O149" s="19">
        <f t="shared" si="37"/>
        <v>18.052368949619886</v>
      </c>
      <c r="P149" s="1">
        <v>30295115761</v>
      </c>
      <c r="Q149" s="1">
        <f t="shared" si="38"/>
        <v>4323741245</v>
      </c>
      <c r="R149" s="19">
        <f t="shared" si="39"/>
        <v>16.648103250508761</v>
      </c>
      <c r="S149" s="1">
        <v>34288290647</v>
      </c>
      <c r="T149" s="1">
        <f t="shared" si="40"/>
        <v>3993174886</v>
      </c>
      <c r="U149" s="19">
        <f t="shared" si="41"/>
        <v>13.180919714921698</v>
      </c>
      <c r="V149" s="1">
        <v>48357766668</v>
      </c>
      <c r="W149" s="1">
        <f t="shared" si="42"/>
        <v>14069476021</v>
      </c>
      <c r="X149" s="19">
        <f t="shared" si="43"/>
        <v>41.032888357853984</v>
      </c>
      <c r="Y149" s="1">
        <v>43615464879</v>
      </c>
      <c r="Z149" s="1">
        <f t="shared" si="44"/>
        <v>-4742301789</v>
      </c>
      <c r="AA149" s="19">
        <f t="shared" si="45"/>
        <v>-9.8067014168752831</v>
      </c>
      <c r="AB149" s="1">
        <v>45037414219</v>
      </c>
      <c r="AC149" s="1">
        <f t="shared" si="28"/>
        <v>1421949340</v>
      </c>
      <c r="AD149" s="19">
        <f t="shared" si="29"/>
        <v>3.2601953090373712</v>
      </c>
      <c r="AE149" s="19">
        <v>16283111.814999999</v>
      </c>
      <c r="AF149" s="19">
        <f t="shared" si="46"/>
        <v>-45021131107.184998</v>
      </c>
      <c r="AG149" s="19">
        <f t="shared" si="47"/>
        <v>-99.963845367019019</v>
      </c>
      <c r="AH149" s="19"/>
      <c r="AI149" s="19">
        <f t="shared" si="48"/>
        <v>-16283111.814999999</v>
      </c>
      <c r="AJ149" s="19">
        <f t="shared" si="49"/>
        <v>-100</v>
      </c>
      <c r="AK149" s="19">
        <v>0</v>
      </c>
      <c r="AL149" s="19">
        <f t="shared" si="50"/>
        <v>0</v>
      </c>
      <c r="AM149" s="19">
        <f t="shared" si="51"/>
        <v>0</v>
      </c>
    </row>
    <row r="150" spans="1:39" s="15" customFormat="1" ht="60" x14ac:dyDescent="0.2">
      <c r="A150" s="23" t="s">
        <v>311</v>
      </c>
      <c r="B150" s="8" t="s">
        <v>90</v>
      </c>
      <c r="C150" s="1">
        <v>-7034566023</v>
      </c>
      <c r="D150" s="1">
        <v>-8098032056</v>
      </c>
      <c r="E150" s="6">
        <f t="shared" si="30"/>
        <v>-1063466033</v>
      </c>
      <c r="F150" s="19">
        <f t="shared" si="31"/>
        <v>15.117720546270007</v>
      </c>
      <c r="G150" s="1">
        <v>-9380578553</v>
      </c>
      <c r="H150" s="1">
        <f t="shared" si="32"/>
        <v>-1282546497</v>
      </c>
      <c r="I150" s="19">
        <f t="shared" si="33"/>
        <v>15.837755248816713</v>
      </c>
      <c r="J150" s="1">
        <v>-11261482727</v>
      </c>
      <c r="K150" s="1">
        <f t="shared" si="34"/>
        <v>-1880904174</v>
      </c>
      <c r="L150" s="19">
        <f t="shared" si="35"/>
        <v>20.051046567894989</v>
      </c>
      <c r="M150" s="1">
        <v>-13100860049</v>
      </c>
      <c r="N150" s="1">
        <f t="shared" si="36"/>
        <v>-1839377322</v>
      </c>
      <c r="O150" s="19">
        <f t="shared" si="37"/>
        <v>16.333349405136463</v>
      </c>
      <c r="P150" s="1">
        <v>-15776203128</v>
      </c>
      <c r="Q150" s="1">
        <f t="shared" si="38"/>
        <v>-2675343079</v>
      </c>
      <c r="R150" s="19">
        <f t="shared" si="39"/>
        <v>20.421125552014512</v>
      </c>
      <c r="S150" s="1">
        <v>-18474636473</v>
      </c>
      <c r="T150" s="1">
        <f t="shared" si="40"/>
        <v>-2698433345</v>
      </c>
      <c r="U150" s="19">
        <f t="shared" si="41"/>
        <v>17.10445360715946</v>
      </c>
      <c r="V150" s="1">
        <v>-21981161734</v>
      </c>
      <c r="W150" s="1">
        <f t="shared" si="42"/>
        <v>-3506525261</v>
      </c>
      <c r="X150" s="19">
        <f t="shared" si="43"/>
        <v>18.98021249903703</v>
      </c>
      <c r="Y150" s="1">
        <v>-23779482391</v>
      </c>
      <c r="Z150" s="1">
        <f t="shared" si="44"/>
        <v>-1798320657</v>
      </c>
      <c r="AA150" s="19">
        <f t="shared" si="45"/>
        <v>8.181190233537091</v>
      </c>
      <c r="AB150" s="1">
        <v>-26705383101</v>
      </c>
      <c r="AC150" s="1">
        <f t="shared" si="28"/>
        <v>-2925900710</v>
      </c>
      <c r="AD150" s="19">
        <f t="shared" si="29"/>
        <v>12.304307814149007</v>
      </c>
      <c r="AE150" s="19">
        <v>0</v>
      </c>
      <c r="AF150" s="19">
        <f t="shared" si="46"/>
        <v>26705383101</v>
      </c>
      <c r="AG150" s="19">
        <f t="shared" si="47"/>
        <v>-100</v>
      </c>
      <c r="AH150" s="19"/>
      <c r="AI150" s="19">
        <f t="shared" si="48"/>
        <v>0</v>
      </c>
      <c r="AJ150" s="19">
        <f t="shared" si="49"/>
        <v>0</v>
      </c>
      <c r="AK150" s="19">
        <v>0</v>
      </c>
      <c r="AL150" s="19">
        <f t="shared" si="50"/>
        <v>0</v>
      </c>
      <c r="AM150" s="19">
        <f t="shared" si="51"/>
        <v>0</v>
      </c>
    </row>
    <row r="151" spans="1:39" s="15" customFormat="1" x14ac:dyDescent="0.2">
      <c r="A151" s="23" t="s">
        <v>312</v>
      </c>
      <c r="B151" s="9" t="s">
        <v>89</v>
      </c>
      <c r="C151" s="1">
        <v>46339728771</v>
      </c>
      <c r="D151" s="1">
        <v>51447055534</v>
      </c>
      <c r="E151" s="6">
        <f t="shared" si="30"/>
        <v>5107326763</v>
      </c>
      <c r="F151" s="19">
        <f t="shared" si="31"/>
        <v>11.021486095093916</v>
      </c>
      <c r="G151" s="1">
        <v>48048677898</v>
      </c>
      <c r="H151" s="1">
        <f t="shared" si="32"/>
        <v>-3398377636</v>
      </c>
      <c r="I151" s="19">
        <f t="shared" si="33"/>
        <v>-6.6055823811998371</v>
      </c>
      <c r="J151" s="1">
        <v>55268585280</v>
      </c>
      <c r="K151" s="1">
        <f t="shared" si="34"/>
        <v>7219907382</v>
      </c>
      <c r="L151" s="19">
        <f t="shared" si="35"/>
        <v>15.026235263594057</v>
      </c>
      <c r="M151" s="1">
        <v>65274599481</v>
      </c>
      <c r="N151" s="1">
        <f t="shared" si="36"/>
        <v>10006014201</v>
      </c>
      <c r="O151" s="19">
        <f t="shared" si="37"/>
        <v>18.104342910729194</v>
      </c>
      <c r="P151" s="1">
        <v>72740468056</v>
      </c>
      <c r="Q151" s="1">
        <f t="shared" si="38"/>
        <v>7465868575</v>
      </c>
      <c r="R151" s="19">
        <f t="shared" si="39"/>
        <v>11.437632148433405</v>
      </c>
      <c r="S151" s="1">
        <v>85694935676</v>
      </c>
      <c r="T151" s="1">
        <f t="shared" si="40"/>
        <v>12954467620</v>
      </c>
      <c r="U151" s="19">
        <f t="shared" si="41"/>
        <v>17.809161758523288</v>
      </c>
      <c r="V151" s="1">
        <v>91508341476</v>
      </c>
      <c r="W151" s="1">
        <f t="shared" si="42"/>
        <v>5813405800</v>
      </c>
      <c r="X151" s="19">
        <f t="shared" si="43"/>
        <v>6.7838382211752117</v>
      </c>
      <c r="Y151" s="1">
        <v>81342881208</v>
      </c>
      <c r="Z151" s="1">
        <f t="shared" si="44"/>
        <v>-10165460268</v>
      </c>
      <c r="AA151" s="19">
        <f t="shared" si="45"/>
        <v>-11.108779925452051</v>
      </c>
      <c r="AB151" s="1">
        <v>78172657940</v>
      </c>
      <c r="AC151" s="1">
        <f t="shared" si="28"/>
        <v>-3170223268</v>
      </c>
      <c r="AD151" s="19">
        <f t="shared" si="29"/>
        <v>-3.8973579751785477</v>
      </c>
      <c r="AE151" s="19">
        <v>103542141991.55499</v>
      </c>
      <c r="AF151" s="19">
        <f t="shared" si="46"/>
        <v>25369484051.554993</v>
      </c>
      <c r="AG151" s="19">
        <f t="shared" si="47"/>
        <v>32.453142467059102</v>
      </c>
      <c r="AH151" s="19">
        <v>92546525624.564407</v>
      </c>
      <c r="AI151" s="19">
        <f t="shared" si="48"/>
        <v>-10995616366.990585</v>
      </c>
      <c r="AJ151" s="19">
        <f t="shared" si="49"/>
        <v>-10.6194600145392</v>
      </c>
      <c r="AK151" s="19">
        <v>99431093076.807495</v>
      </c>
      <c r="AL151" s="19">
        <f t="shared" si="50"/>
        <v>6884567452.2430878</v>
      </c>
      <c r="AM151" s="19">
        <f t="shared" si="51"/>
        <v>7.4390339408006181</v>
      </c>
    </row>
    <row r="152" spans="1:39" s="15" customFormat="1" x14ac:dyDescent="0.2">
      <c r="A152" s="23" t="s">
        <v>313</v>
      </c>
      <c r="B152" s="8" t="s">
        <v>88</v>
      </c>
      <c r="C152" s="1">
        <v>27956612</v>
      </c>
      <c r="D152" s="1">
        <v>946175256</v>
      </c>
      <c r="E152" s="6">
        <f t="shared" si="30"/>
        <v>918218644</v>
      </c>
      <c r="F152" s="19">
        <f t="shared" si="31"/>
        <v>3284.441777136657</v>
      </c>
      <c r="G152" s="1">
        <v>1052012023</v>
      </c>
      <c r="H152" s="1">
        <f t="shared" si="32"/>
        <v>105836767</v>
      </c>
      <c r="I152" s="19">
        <f t="shared" si="33"/>
        <v>11.185746649878572</v>
      </c>
      <c r="J152" s="1">
        <v>1070428810</v>
      </c>
      <c r="K152" s="1">
        <f t="shared" si="34"/>
        <v>18416787</v>
      </c>
      <c r="L152" s="19">
        <f t="shared" si="35"/>
        <v>1.7506251447090164</v>
      </c>
      <c r="M152" s="1">
        <v>1196938307</v>
      </c>
      <c r="N152" s="1">
        <f t="shared" si="36"/>
        <v>126509497</v>
      </c>
      <c r="O152" s="19">
        <f t="shared" si="37"/>
        <v>11.818581097420202</v>
      </c>
      <c r="P152" s="1">
        <v>1136803725</v>
      </c>
      <c r="Q152" s="1">
        <f t="shared" si="38"/>
        <v>-60134582</v>
      </c>
      <c r="R152" s="19">
        <f t="shared" si="39"/>
        <v>-5.0240335402683369</v>
      </c>
      <c r="S152" s="1">
        <v>1340677641</v>
      </c>
      <c r="T152" s="1">
        <f t="shared" si="40"/>
        <v>203873916</v>
      </c>
      <c r="U152" s="19">
        <f t="shared" si="41"/>
        <v>17.933959180156627</v>
      </c>
      <c r="V152" s="1">
        <v>1549997122</v>
      </c>
      <c r="W152" s="1">
        <f t="shared" si="42"/>
        <v>209319481</v>
      </c>
      <c r="X152" s="19">
        <f t="shared" si="43"/>
        <v>15.612961281570295</v>
      </c>
      <c r="Y152" s="1">
        <v>2033977500</v>
      </c>
      <c r="Z152" s="1">
        <f t="shared" si="44"/>
        <v>483980378</v>
      </c>
      <c r="AA152" s="19">
        <f t="shared" si="45"/>
        <v>31.224598493157718</v>
      </c>
      <c r="AB152" s="1">
        <v>1941751073</v>
      </c>
      <c r="AC152" s="1">
        <f t="shared" si="28"/>
        <v>-92226427</v>
      </c>
      <c r="AD152" s="19">
        <f t="shared" si="29"/>
        <v>-4.5342894402715865</v>
      </c>
      <c r="AE152" s="19">
        <v>3541682483.6075401</v>
      </c>
      <c r="AF152" s="19">
        <f t="shared" si="46"/>
        <v>1599931410.6075401</v>
      </c>
      <c r="AG152" s="19">
        <f t="shared" si="47"/>
        <v>82.396319119095452</v>
      </c>
      <c r="AH152" s="19"/>
      <c r="AI152" s="19">
        <f t="shared" si="48"/>
        <v>-3541682483.6075401</v>
      </c>
      <c r="AJ152" s="19">
        <f t="shared" si="49"/>
        <v>-100</v>
      </c>
      <c r="AK152" s="19">
        <v>0</v>
      </c>
      <c r="AL152" s="19">
        <f t="shared" si="50"/>
        <v>0</v>
      </c>
      <c r="AM152" s="19">
        <f t="shared" si="51"/>
        <v>0</v>
      </c>
    </row>
    <row r="153" spans="1:39" s="15" customFormat="1" ht="30" x14ac:dyDescent="0.2">
      <c r="A153" s="23" t="s">
        <v>525</v>
      </c>
      <c r="B153" s="8" t="s">
        <v>526</v>
      </c>
      <c r="C153" s="1"/>
      <c r="D153" s="1"/>
      <c r="E153" s="6"/>
      <c r="F153" s="19"/>
      <c r="G153" s="1"/>
      <c r="H153" s="1"/>
      <c r="I153" s="19"/>
      <c r="J153" s="1"/>
      <c r="K153" s="1"/>
      <c r="L153" s="19"/>
      <c r="M153" s="1"/>
      <c r="N153" s="1"/>
      <c r="O153" s="19"/>
      <c r="P153" s="1"/>
      <c r="Q153" s="1"/>
      <c r="R153" s="19"/>
      <c r="S153" s="1"/>
      <c r="T153" s="1"/>
      <c r="U153" s="19"/>
      <c r="V153" s="1"/>
      <c r="W153" s="1"/>
      <c r="X153" s="19"/>
      <c r="Y153" s="1"/>
      <c r="Z153" s="1"/>
      <c r="AA153" s="19"/>
      <c r="AB153" s="1"/>
      <c r="AC153" s="1"/>
      <c r="AD153" s="19"/>
      <c r="AE153" s="19"/>
      <c r="AF153" s="19"/>
      <c r="AG153" s="19"/>
      <c r="AH153" s="19">
        <v>36985872.81295</v>
      </c>
      <c r="AI153" s="19">
        <f t="shared" si="48"/>
        <v>36985872.81295</v>
      </c>
      <c r="AJ153" s="19">
        <f t="shared" si="49"/>
        <v>0</v>
      </c>
      <c r="AK153" s="19">
        <v>4397725.6604799991</v>
      </c>
      <c r="AL153" s="19">
        <f t="shared" si="50"/>
        <v>-32588147.15247</v>
      </c>
      <c r="AM153" s="19">
        <f t="shared" si="51"/>
        <v>-88.109715072236426</v>
      </c>
    </row>
    <row r="154" spans="1:39" s="15" customFormat="1" ht="60" x14ac:dyDescent="0.2">
      <c r="A154" s="23" t="s">
        <v>527</v>
      </c>
      <c r="B154" s="8" t="s">
        <v>528</v>
      </c>
      <c r="C154" s="1"/>
      <c r="D154" s="1"/>
      <c r="E154" s="6"/>
      <c r="F154" s="19"/>
      <c r="G154" s="1"/>
      <c r="H154" s="1"/>
      <c r="I154" s="19"/>
      <c r="J154" s="1"/>
      <c r="K154" s="1"/>
      <c r="L154" s="19"/>
      <c r="M154" s="1"/>
      <c r="N154" s="1"/>
      <c r="O154" s="19"/>
      <c r="P154" s="1"/>
      <c r="Q154" s="1"/>
      <c r="R154" s="19"/>
      <c r="S154" s="1"/>
      <c r="T154" s="1"/>
      <c r="U154" s="19"/>
      <c r="V154" s="1"/>
      <c r="W154" s="1"/>
      <c r="X154" s="19"/>
      <c r="Y154" s="1"/>
      <c r="Z154" s="1"/>
      <c r="AA154" s="19"/>
      <c r="AB154" s="1"/>
      <c r="AC154" s="1"/>
      <c r="AD154" s="19"/>
      <c r="AE154" s="19"/>
      <c r="AF154" s="19"/>
      <c r="AG154" s="19"/>
      <c r="AH154" s="19">
        <v>14677553.497</v>
      </c>
      <c r="AI154" s="19">
        <f t="shared" si="48"/>
        <v>14677553.497</v>
      </c>
      <c r="AJ154" s="19">
        <f t="shared" si="49"/>
        <v>0</v>
      </c>
      <c r="AK154" s="19">
        <v>13945480.710000001</v>
      </c>
      <c r="AL154" s="19">
        <f t="shared" si="50"/>
        <v>-732072.78699999861</v>
      </c>
      <c r="AM154" s="19">
        <f t="shared" si="51"/>
        <v>-4.9877030742870723</v>
      </c>
    </row>
    <row r="155" spans="1:39" s="15" customFormat="1" ht="30" x14ac:dyDescent="0.2">
      <c r="A155" s="23" t="s">
        <v>529</v>
      </c>
      <c r="B155" s="8" t="s">
        <v>530</v>
      </c>
      <c r="C155" s="1"/>
      <c r="D155" s="1"/>
      <c r="E155" s="6"/>
      <c r="F155" s="19"/>
      <c r="G155" s="1"/>
      <c r="H155" s="1"/>
      <c r="I155" s="19"/>
      <c r="J155" s="1"/>
      <c r="K155" s="1"/>
      <c r="L155" s="19"/>
      <c r="M155" s="1"/>
      <c r="N155" s="1"/>
      <c r="O155" s="19"/>
      <c r="P155" s="1"/>
      <c r="Q155" s="1"/>
      <c r="R155" s="19"/>
      <c r="S155" s="1"/>
      <c r="T155" s="1"/>
      <c r="U155" s="19"/>
      <c r="V155" s="1"/>
      <c r="W155" s="1"/>
      <c r="X155" s="19"/>
      <c r="Y155" s="1"/>
      <c r="Z155" s="1"/>
      <c r="AA155" s="19"/>
      <c r="AB155" s="1"/>
      <c r="AC155" s="1"/>
      <c r="AD155" s="19"/>
      <c r="AE155" s="19"/>
      <c r="AF155" s="19"/>
      <c r="AG155" s="19"/>
      <c r="AH155" s="19">
        <v>26043809063.4893</v>
      </c>
      <c r="AI155" s="19">
        <f t="shared" si="48"/>
        <v>26043809063.4893</v>
      </c>
      <c r="AJ155" s="19">
        <f t="shared" si="49"/>
        <v>0</v>
      </c>
      <c r="AK155" s="19">
        <v>26277015222.693398</v>
      </c>
      <c r="AL155" s="19">
        <f t="shared" si="50"/>
        <v>233206159.20409775</v>
      </c>
      <c r="AM155" s="19">
        <f t="shared" si="51"/>
        <v>0.89543798541753417</v>
      </c>
    </row>
    <row r="156" spans="1:39" s="15" customFormat="1" ht="30" x14ac:dyDescent="0.2">
      <c r="A156" s="23" t="s">
        <v>314</v>
      </c>
      <c r="B156" s="8" t="s">
        <v>87</v>
      </c>
      <c r="C156" s="1">
        <v>825237762</v>
      </c>
      <c r="D156" s="1">
        <v>2009384277</v>
      </c>
      <c r="E156" s="6">
        <f t="shared" si="30"/>
        <v>1184146515</v>
      </c>
      <c r="F156" s="19">
        <f t="shared" si="31"/>
        <v>143.49155716410368</v>
      </c>
      <c r="G156" s="1">
        <v>1876701144</v>
      </c>
      <c r="H156" s="1">
        <f t="shared" si="32"/>
        <v>-132683133</v>
      </c>
      <c r="I156" s="19">
        <f t="shared" si="33"/>
        <v>-6.6031736447194262</v>
      </c>
      <c r="J156" s="1">
        <v>1082620423</v>
      </c>
      <c r="K156" s="1">
        <f t="shared" si="34"/>
        <v>-794080721</v>
      </c>
      <c r="L156" s="19">
        <f t="shared" si="35"/>
        <v>-42.312582562159932</v>
      </c>
      <c r="M156" s="1">
        <v>1125026744</v>
      </c>
      <c r="N156" s="1">
        <f t="shared" si="36"/>
        <v>42406321</v>
      </c>
      <c r="O156" s="19">
        <f t="shared" si="37"/>
        <v>3.9170072999814454</v>
      </c>
      <c r="P156" s="1">
        <v>1424046210</v>
      </c>
      <c r="Q156" s="1">
        <f t="shared" si="38"/>
        <v>299019466</v>
      </c>
      <c r="R156" s="19">
        <f t="shared" si="39"/>
        <v>26.578876244029981</v>
      </c>
      <c r="S156" s="1">
        <v>1494238826</v>
      </c>
      <c r="T156" s="1">
        <f t="shared" si="40"/>
        <v>70192616</v>
      </c>
      <c r="U156" s="19">
        <f t="shared" si="41"/>
        <v>4.9290967882285219</v>
      </c>
      <c r="V156" s="1">
        <v>1139559589</v>
      </c>
      <c r="W156" s="1">
        <f t="shared" si="42"/>
        <v>-354679237</v>
      </c>
      <c r="X156" s="19">
        <f t="shared" si="43"/>
        <v>-23.736449008587066</v>
      </c>
      <c r="Y156" s="1">
        <v>1268395086</v>
      </c>
      <c r="Z156" s="1">
        <f t="shared" si="44"/>
        <v>128835497</v>
      </c>
      <c r="AA156" s="19">
        <f t="shared" si="45"/>
        <v>11.305727075936176</v>
      </c>
      <c r="AB156" s="1">
        <v>933601295</v>
      </c>
      <c r="AC156" s="1">
        <f t="shared" si="28"/>
        <v>-334793791</v>
      </c>
      <c r="AD156" s="19">
        <f t="shared" si="29"/>
        <v>-26.395071590493373</v>
      </c>
      <c r="AE156" s="19">
        <v>815337321.07486999</v>
      </c>
      <c r="AF156" s="19">
        <f t="shared" si="46"/>
        <v>-118263973.92513001</v>
      </c>
      <c r="AG156" s="19">
        <f t="shared" si="47"/>
        <v>-12.667503200617347</v>
      </c>
      <c r="AH156" s="19">
        <v>1204997365.1156101</v>
      </c>
      <c r="AI156" s="19">
        <f t="shared" si="48"/>
        <v>389660044.04074013</v>
      </c>
      <c r="AJ156" s="19">
        <f t="shared" si="49"/>
        <v>47.791267978147516</v>
      </c>
      <c r="AK156" s="19">
        <v>1649177098.3722801</v>
      </c>
      <c r="AL156" s="19">
        <f t="shared" si="50"/>
        <v>444179733.25667</v>
      </c>
      <c r="AM156" s="19">
        <f t="shared" si="51"/>
        <v>36.861469254254708</v>
      </c>
    </row>
    <row r="157" spans="1:39" s="15" customFormat="1" x14ac:dyDescent="0.2">
      <c r="A157" s="23" t="s">
        <v>531</v>
      </c>
      <c r="B157" s="8" t="s">
        <v>136</v>
      </c>
      <c r="C157" s="1"/>
      <c r="D157" s="1"/>
      <c r="E157" s="6"/>
      <c r="F157" s="19"/>
      <c r="G157" s="1"/>
      <c r="H157" s="1"/>
      <c r="I157" s="19"/>
      <c r="J157" s="1"/>
      <c r="K157" s="1"/>
      <c r="L157" s="19"/>
      <c r="M157" s="1"/>
      <c r="N157" s="1"/>
      <c r="O157" s="19"/>
      <c r="P157" s="1"/>
      <c r="Q157" s="1"/>
      <c r="R157" s="19"/>
      <c r="S157" s="1"/>
      <c r="T157" s="1"/>
      <c r="U157" s="19"/>
      <c r="V157" s="1"/>
      <c r="W157" s="1"/>
      <c r="X157" s="19"/>
      <c r="Y157" s="1"/>
      <c r="Z157" s="1"/>
      <c r="AA157" s="19"/>
      <c r="AB157" s="1"/>
      <c r="AC157" s="1"/>
      <c r="AD157" s="19"/>
      <c r="AE157" s="19"/>
      <c r="AF157" s="19"/>
      <c r="AG157" s="19"/>
      <c r="AH157" s="19">
        <v>4228031228.3523502</v>
      </c>
      <c r="AI157" s="19">
        <f t="shared" si="48"/>
        <v>4228031228.3523502</v>
      </c>
      <c r="AJ157" s="19">
        <f t="shared" si="49"/>
        <v>0</v>
      </c>
      <c r="AK157" s="19">
        <v>2786606815.2525401</v>
      </c>
      <c r="AL157" s="19">
        <f t="shared" si="50"/>
        <v>-1441424413.0998101</v>
      </c>
      <c r="AM157" s="19">
        <f t="shared" si="51"/>
        <v>-34.092094765854611</v>
      </c>
    </row>
    <row r="158" spans="1:39" s="15" customFormat="1" ht="45" x14ac:dyDescent="0.2">
      <c r="A158" s="23" t="s">
        <v>532</v>
      </c>
      <c r="B158" s="8" t="s">
        <v>533</v>
      </c>
      <c r="C158" s="1"/>
      <c r="D158" s="1"/>
      <c r="E158" s="6"/>
      <c r="F158" s="19"/>
      <c r="G158" s="1"/>
      <c r="H158" s="1"/>
      <c r="I158" s="19"/>
      <c r="J158" s="1"/>
      <c r="K158" s="1"/>
      <c r="L158" s="19"/>
      <c r="M158" s="1"/>
      <c r="N158" s="1"/>
      <c r="O158" s="19"/>
      <c r="P158" s="1"/>
      <c r="Q158" s="1"/>
      <c r="R158" s="19"/>
      <c r="S158" s="1"/>
      <c r="T158" s="1"/>
      <c r="U158" s="19"/>
      <c r="V158" s="1"/>
      <c r="W158" s="1"/>
      <c r="X158" s="19"/>
      <c r="Y158" s="1"/>
      <c r="Z158" s="1"/>
      <c r="AA158" s="19"/>
      <c r="AB158" s="1"/>
      <c r="AC158" s="1"/>
      <c r="AD158" s="19"/>
      <c r="AE158" s="19"/>
      <c r="AF158" s="19"/>
      <c r="AG158" s="19"/>
      <c r="AH158" s="19">
        <v>1271298032.0653701</v>
      </c>
      <c r="AI158" s="19">
        <f t="shared" si="48"/>
        <v>1271298032.0653701</v>
      </c>
      <c r="AJ158" s="19">
        <f t="shared" si="49"/>
        <v>0</v>
      </c>
      <c r="AK158" s="19">
        <v>1199743861.4307699</v>
      </c>
      <c r="AL158" s="19">
        <f t="shared" si="50"/>
        <v>-71554170.634600163</v>
      </c>
      <c r="AM158" s="19">
        <f t="shared" si="51"/>
        <v>-5.6284339965784556</v>
      </c>
    </row>
    <row r="159" spans="1:39" s="15" customFormat="1" ht="30" x14ac:dyDescent="0.2">
      <c r="A159" s="23" t="s">
        <v>534</v>
      </c>
      <c r="B159" s="8" t="s">
        <v>134</v>
      </c>
      <c r="C159" s="1"/>
      <c r="D159" s="1"/>
      <c r="E159" s="6"/>
      <c r="F159" s="19"/>
      <c r="G159" s="1"/>
      <c r="H159" s="1"/>
      <c r="I159" s="19"/>
      <c r="J159" s="1"/>
      <c r="K159" s="1"/>
      <c r="L159" s="19"/>
      <c r="M159" s="1"/>
      <c r="N159" s="1"/>
      <c r="O159" s="19"/>
      <c r="P159" s="1"/>
      <c r="Q159" s="1"/>
      <c r="R159" s="19"/>
      <c r="S159" s="1"/>
      <c r="T159" s="1"/>
      <c r="U159" s="19"/>
      <c r="V159" s="1"/>
      <c r="W159" s="1"/>
      <c r="X159" s="19"/>
      <c r="Y159" s="1"/>
      <c r="Z159" s="1"/>
      <c r="AA159" s="19"/>
      <c r="AB159" s="1"/>
      <c r="AC159" s="1"/>
      <c r="AD159" s="19"/>
      <c r="AE159" s="19"/>
      <c r="AF159" s="19"/>
      <c r="AG159" s="19"/>
      <c r="AH159" s="19">
        <v>14406769803.7176</v>
      </c>
      <c r="AI159" s="19">
        <f t="shared" si="48"/>
        <v>14406769803.7176</v>
      </c>
      <c r="AJ159" s="19">
        <f t="shared" si="49"/>
        <v>0</v>
      </c>
      <c r="AK159" s="19">
        <v>14877852390.6992</v>
      </c>
      <c r="AL159" s="19">
        <f t="shared" si="50"/>
        <v>471082586.98159981</v>
      </c>
      <c r="AM159" s="19">
        <f t="shared" si="51"/>
        <v>3.2698696057463144</v>
      </c>
    </row>
    <row r="160" spans="1:39" s="15" customFormat="1" ht="30" x14ac:dyDescent="0.2">
      <c r="A160" s="23" t="s">
        <v>535</v>
      </c>
      <c r="B160" s="8" t="s">
        <v>133</v>
      </c>
      <c r="C160" s="1"/>
      <c r="D160" s="1"/>
      <c r="E160" s="6"/>
      <c r="F160" s="19"/>
      <c r="G160" s="1"/>
      <c r="H160" s="1"/>
      <c r="I160" s="19"/>
      <c r="J160" s="1"/>
      <c r="K160" s="1"/>
      <c r="L160" s="19"/>
      <c r="M160" s="1"/>
      <c r="N160" s="1"/>
      <c r="O160" s="19"/>
      <c r="P160" s="1"/>
      <c r="Q160" s="1"/>
      <c r="R160" s="19"/>
      <c r="S160" s="1"/>
      <c r="T160" s="1"/>
      <c r="U160" s="19"/>
      <c r="V160" s="1"/>
      <c r="W160" s="1"/>
      <c r="X160" s="19"/>
      <c r="Y160" s="1"/>
      <c r="Z160" s="1"/>
      <c r="AA160" s="19"/>
      <c r="AB160" s="1"/>
      <c r="AC160" s="1"/>
      <c r="AD160" s="19"/>
      <c r="AE160" s="19"/>
      <c r="AF160" s="19"/>
      <c r="AG160" s="19"/>
      <c r="AH160" s="19">
        <v>5459958255.3080502</v>
      </c>
      <c r="AI160" s="19">
        <f t="shared" si="48"/>
        <v>5459958255.3080502</v>
      </c>
      <c r="AJ160" s="19">
        <f t="shared" si="49"/>
        <v>0</v>
      </c>
      <c r="AK160" s="19">
        <v>2583982426.9724503</v>
      </c>
      <c r="AL160" s="19">
        <f t="shared" si="50"/>
        <v>-2875975828.3355999</v>
      </c>
      <c r="AM160" s="19">
        <f t="shared" si="51"/>
        <v>-52.67395269074887</v>
      </c>
    </row>
    <row r="161" spans="1:39" s="15" customFormat="1" x14ac:dyDescent="0.2">
      <c r="A161" s="23" t="s">
        <v>315</v>
      </c>
      <c r="B161" s="8" t="s">
        <v>86</v>
      </c>
      <c r="C161" s="1">
        <v>9034090935</v>
      </c>
      <c r="D161" s="1">
        <v>8883181793</v>
      </c>
      <c r="E161" s="6">
        <f t="shared" si="30"/>
        <v>-150909142</v>
      </c>
      <c r="F161" s="19">
        <f t="shared" si="31"/>
        <v>-1.67044081231622</v>
      </c>
      <c r="G161" s="1">
        <v>8418288234</v>
      </c>
      <c r="H161" s="1">
        <f t="shared" si="32"/>
        <v>-464893559</v>
      </c>
      <c r="I161" s="19">
        <f t="shared" si="33"/>
        <v>-5.2334126423748177</v>
      </c>
      <c r="J161" s="1">
        <v>8943821570</v>
      </c>
      <c r="K161" s="1">
        <f t="shared" si="34"/>
        <v>525533336</v>
      </c>
      <c r="L161" s="19">
        <f t="shared" si="35"/>
        <v>6.2427576888786289</v>
      </c>
      <c r="M161" s="1">
        <v>11130392058</v>
      </c>
      <c r="N161" s="1">
        <f t="shared" si="36"/>
        <v>2186570488</v>
      </c>
      <c r="O161" s="19">
        <f t="shared" si="37"/>
        <v>24.447832180981223</v>
      </c>
      <c r="P161" s="1">
        <v>11066144756</v>
      </c>
      <c r="Q161" s="1">
        <f t="shared" si="38"/>
        <v>-64247302</v>
      </c>
      <c r="R161" s="19">
        <f t="shared" si="39"/>
        <v>-0.57722406960338901</v>
      </c>
      <c r="S161" s="1">
        <v>12456347349</v>
      </c>
      <c r="T161" s="1">
        <f t="shared" si="40"/>
        <v>1390202593</v>
      </c>
      <c r="U161" s="19">
        <f t="shared" si="41"/>
        <v>12.562664086300156</v>
      </c>
      <c r="V161" s="1">
        <v>10456222803</v>
      </c>
      <c r="W161" s="1">
        <f t="shared" si="42"/>
        <v>-2000124546</v>
      </c>
      <c r="X161" s="19">
        <f t="shared" si="43"/>
        <v>-16.057071065544513</v>
      </c>
      <c r="Y161" s="1">
        <v>16779256595</v>
      </c>
      <c r="Z161" s="1">
        <f t="shared" si="44"/>
        <v>6323033792</v>
      </c>
      <c r="AA161" s="19">
        <f t="shared" si="45"/>
        <v>60.471490624567167</v>
      </c>
      <c r="AB161" s="1">
        <v>17063092719</v>
      </c>
      <c r="AC161" s="1">
        <f t="shared" si="28"/>
        <v>283836124</v>
      </c>
      <c r="AD161" s="19">
        <f t="shared" si="29"/>
        <v>1.6915893883199775</v>
      </c>
      <c r="AE161" s="19">
        <v>16699201523.2679</v>
      </c>
      <c r="AF161" s="19">
        <f t="shared" si="46"/>
        <v>-363891195.73209953</v>
      </c>
      <c r="AG161" s="19">
        <f t="shared" si="47"/>
        <v>-2.1326215693999098</v>
      </c>
      <c r="AH161" s="19"/>
      <c r="AI161" s="19">
        <f t="shared" si="48"/>
        <v>-16699201523.2679</v>
      </c>
      <c r="AJ161" s="19">
        <f t="shared" si="49"/>
        <v>-100</v>
      </c>
      <c r="AK161" s="19">
        <v>0</v>
      </c>
      <c r="AL161" s="19">
        <f t="shared" si="50"/>
        <v>0</v>
      </c>
      <c r="AM161" s="19">
        <f t="shared" si="51"/>
        <v>0</v>
      </c>
    </row>
    <row r="162" spans="1:39" s="15" customFormat="1" ht="30" x14ac:dyDescent="0.2">
      <c r="A162" s="23" t="s">
        <v>316</v>
      </c>
      <c r="B162" s="8" t="s">
        <v>85</v>
      </c>
      <c r="C162" s="1">
        <v>314928754</v>
      </c>
      <c r="D162" s="1">
        <v>566663508</v>
      </c>
      <c r="E162" s="6">
        <f t="shared" si="30"/>
        <v>251734754</v>
      </c>
      <c r="F162" s="19">
        <f t="shared" si="31"/>
        <v>79.933874186667637</v>
      </c>
      <c r="G162" s="1">
        <v>138190335</v>
      </c>
      <c r="H162" s="1">
        <f t="shared" si="32"/>
        <v>-428473173</v>
      </c>
      <c r="I162" s="19">
        <f t="shared" si="33"/>
        <v>-75.613334359974345</v>
      </c>
      <c r="J162" s="1">
        <v>132747982</v>
      </c>
      <c r="K162" s="1">
        <f t="shared" si="34"/>
        <v>-5442353</v>
      </c>
      <c r="L162" s="19">
        <f t="shared" si="35"/>
        <v>-3.9383021974727832</v>
      </c>
      <c r="M162" s="1">
        <v>148478047</v>
      </c>
      <c r="N162" s="1">
        <f t="shared" si="36"/>
        <v>15730065</v>
      </c>
      <c r="O162" s="19">
        <f t="shared" si="37"/>
        <v>11.849569961824354</v>
      </c>
      <c r="P162" s="1">
        <v>193669799</v>
      </c>
      <c r="Q162" s="1">
        <f t="shared" si="38"/>
        <v>45191752</v>
      </c>
      <c r="R162" s="19">
        <f t="shared" si="39"/>
        <v>30.43665572998815</v>
      </c>
      <c r="S162" s="1">
        <v>215983156</v>
      </c>
      <c r="T162" s="1">
        <f t="shared" si="40"/>
        <v>22313357</v>
      </c>
      <c r="U162" s="19">
        <f t="shared" si="41"/>
        <v>11.52134050596087</v>
      </c>
      <c r="V162" s="1">
        <v>198647834</v>
      </c>
      <c r="W162" s="1">
        <f t="shared" si="42"/>
        <v>-17335322</v>
      </c>
      <c r="X162" s="19">
        <f t="shared" si="43"/>
        <v>-8.0262379349619284</v>
      </c>
      <c r="Y162" s="1">
        <v>194367674</v>
      </c>
      <c r="Z162" s="1">
        <f t="shared" si="44"/>
        <v>-4280160</v>
      </c>
      <c r="AA162" s="19">
        <f t="shared" si="45"/>
        <v>-2.1546472034525177</v>
      </c>
      <c r="AB162" s="1">
        <v>243418017</v>
      </c>
      <c r="AC162" s="1">
        <f t="shared" si="28"/>
        <v>49050343</v>
      </c>
      <c r="AD162" s="19">
        <f t="shared" si="29"/>
        <v>25.235854291285083</v>
      </c>
      <c r="AE162" s="19">
        <v>240805410.32314998</v>
      </c>
      <c r="AF162" s="19">
        <f t="shared" si="46"/>
        <v>-2612606.6768500209</v>
      </c>
      <c r="AG162" s="19">
        <f t="shared" si="47"/>
        <v>-1.0733004520573435</v>
      </c>
      <c r="AH162" s="19"/>
      <c r="AI162" s="19">
        <f t="shared" si="48"/>
        <v>-240805410.32314998</v>
      </c>
      <c r="AJ162" s="19">
        <f t="shared" si="49"/>
        <v>-100</v>
      </c>
      <c r="AK162" s="19">
        <v>0</v>
      </c>
      <c r="AL162" s="19">
        <f t="shared" si="50"/>
        <v>0</v>
      </c>
      <c r="AM162" s="19">
        <f t="shared" si="51"/>
        <v>0</v>
      </c>
    </row>
    <row r="163" spans="1:39" s="15" customFormat="1" x14ac:dyDescent="0.2">
      <c r="A163" s="23" t="s">
        <v>317</v>
      </c>
      <c r="B163" s="8" t="s">
        <v>84</v>
      </c>
      <c r="C163" s="1">
        <v>7730363229</v>
      </c>
      <c r="D163" s="1">
        <v>5660728517</v>
      </c>
      <c r="E163" s="6">
        <f t="shared" si="30"/>
        <v>-2069634712</v>
      </c>
      <c r="F163" s="19">
        <f t="shared" si="31"/>
        <v>-26.772800328914531</v>
      </c>
      <c r="G163" s="1">
        <v>5259558340</v>
      </c>
      <c r="H163" s="1">
        <f t="shared" si="32"/>
        <v>-401170177</v>
      </c>
      <c r="I163" s="19">
        <f t="shared" si="33"/>
        <v>-7.0869001365323729</v>
      </c>
      <c r="J163" s="1">
        <v>5651331953</v>
      </c>
      <c r="K163" s="1">
        <f t="shared" si="34"/>
        <v>391773613</v>
      </c>
      <c r="L163" s="19">
        <f t="shared" si="35"/>
        <v>7.4487929912381192</v>
      </c>
      <c r="M163" s="1">
        <v>5816307584</v>
      </c>
      <c r="N163" s="1">
        <f t="shared" si="36"/>
        <v>164975631</v>
      </c>
      <c r="O163" s="19">
        <f t="shared" si="37"/>
        <v>2.9192344808629223</v>
      </c>
      <c r="P163" s="1">
        <v>4622880389</v>
      </c>
      <c r="Q163" s="1">
        <f t="shared" si="38"/>
        <v>-1193427195</v>
      </c>
      <c r="R163" s="19">
        <f t="shared" si="39"/>
        <v>-20.518639665532518</v>
      </c>
      <c r="S163" s="1">
        <v>5152183867</v>
      </c>
      <c r="T163" s="1">
        <f t="shared" si="40"/>
        <v>529303478</v>
      </c>
      <c r="U163" s="19">
        <f t="shared" si="41"/>
        <v>11.449646831863985</v>
      </c>
      <c r="V163" s="1">
        <v>9647985702</v>
      </c>
      <c r="W163" s="1">
        <f t="shared" si="42"/>
        <v>4495801835</v>
      </c>
      <c r="X163" s="19">
        <f t="shared" si="43"/>
        <v>87.260120194774871</v>
      </c>
      <c r="Y163" s="1">
        <v>20362825655</v>
      </c>
      <c r="Z163" s="1">
        <f t="shared" si="44"/>
        <v>10714839953</v>
      </c>
      <c r="AA163" s="19">
        <f t="shared" si="45"/>
        <v>111.05779262067983</v>
      </c>
      <c r="AB163" s="1">
        <v>21248290708</v>
      </c>
      <c r="AC163" s="1">
        <f t="shared" si="28"/>
        <v>885465053</v>
      </c>
      <c r="AD163" s="19">
        <f t="shared" si="29"/>
        <v>4.3484390035160869</v>
      </c>
      <c r="AE163" s="19">
        <v>19561362146.3111</v>
      </c>
      <c r="AF163" s="19">
        <f t="shared" si="46"/>
        <v>-1686928561.6889</v>
      </c>
      <c r="AG163" s="19">
        <f t="shared" si="47"/>
        <v>-7.9391259507465701</v>
      </c>
      <c r="AH163" s="19"/>
      <c r="AI163" s="19">
        <f t="shared" si="48"/>
        <v>-19561362146.3111</v>
      </c>
      <c r="AJ163" s="19">
        <f t="shared" si="49"/>
        <v>-100</v>
      </c>
      <c r="AK163" s="19">
        <v>0</v>
      </c>
      <c r="AL163" s="19">
        <f t="shared" si="50"/>
        <v>0</v>
      </c>
      <c r="AM163" s="19">
        <f t="shared" si="51"/>
        <v>0</v>
      </c>
    </row>
    <row r="164" spans="1:39" s="15" customFormat="1" ht="30" x14ac:dyDescent="0.2">
      <c r="A164" s="23" t="s">
        <v>318</v>
      </c>
      <c r="B164" s="8" t="s">
        <v>83</v>
      </c>
      <c r="C164" s="1">
        <v>-16612636.999999998</v>
      </c>
      <c r="D164" s="1">
        <v>-13868262</v>
      </c>
      <c r="E164" s="6">
        <f t="shared" si="30"/>
        <v>2744374.9999999981</v>
      </c>
      <c r="F164" s="19">
        <f t="shared" si="31"/>
        <v>-16.519803568813298</v>
      </c>
      <c r="G164" s="1">
        <v>-11595779</v>
      </c>
      <c r="H164" s="1">
        <f t="shared" si="32"/>
        <v>2272483</v>
      </c>
      <c r="I164" s="19">
        <f t="shared" si="33"/>
        <v>-16.386213355357722</v>
      </c>
      <c r="J164" s="1">
        <v>-10909313</v>
      </c>
      <c r="K164" s="1">
        <f t="shared" si="34"/>
        <v>686466</v>
      </c>
      <c r="L164" s="19">
        <f t="shared" si="35"/>
        <v>-5.919964497426176</v>
      </c>
      <c r="M164" s="1">
        <v>-12000139</v>
      </c>
      <c r="N164" s="1">
        <f t="shared" si="36"/>
        <v>-1090826</v>
      </c>
      <c r="O164" s="19">
        <f t="shared" si="37"/>
        <v>9.9990347696504802</v>
      </c>
      <c r="P164" s="1">
        <v>-34605277</v>
      </c>
      <c r="Q164" s="1">
        <f t="shared" si="38"/>
        <v>-22605138</v>
      </c>
      <c r="R164" s="19">
        <f t="shared" si="39"/>
        <v>188.37396800153732</v>
      </c>
      <c r="S164" s="1">
        <v>-14276206</v>
      </c>
      <c r="T164" s="1">
        <f t="shared" si="40"/>
        <v>20329071</v>
      </c>
      <c r="U164" s="19">
        <f t="shared" si="41"/>
        <v>-58.74558091241402</v>
      </c>
      <c r="V164" s="1">
        <v>-165683457</v>
      </c>
      <c r="W164" s="1">
        <f t="shared" si="42"/>
        <v>-151407251</v>
      </c>
      <c r="X164" s="19">
        <f t="shared" si="43"/>
        <v>1060.5566422899753</v>
      </c>
      <c r="Y164" s="1">
        <v>-186818355</v>
      </c>
      <c r="Z164" s="1">
        <f t="shared" si="44"/>
        <v>-21134898</v>
      </c>
      <c r="AA164" s="19">
        <f t="shared" si="45"/>
        <v>12.7561908609862</v>
      </c>
      <c r="AB164" s="1">
        <v>-189917243</v>
      </c>
      <c r="AC164" s="1">
        <f t="shared" si="28"/>
        <v>-3098888</v>
      </c>
      <c r="AD164" s="19">
        <f t="shared" si="29"/>
        <v>1.6587706277576417</v>
      </c>
      <c r="AE164" s="19">
        <v>-53131441.098470002</v>
      </c>
      <c r="AF164" s="19">
        <f t="shared" si="46"/>
        <v>136785801.90153</v>
      </c>
      <c r="AG164" s="19">
        <f t="shared" si="47"/>
        <v>-72.023898273170488</v>
      </c>
      <c r="AH164" s="19"/>
      <c r="AI164" s="19">
        <f t="shared" si="48"/>
        <v>53131441.098470002</v>
      </c>
      <c r="AJ164" s="19">
        <f t="shared" si="49"/>
        <v>-100</v>
      </c>
      <c r="AK164" s="19">
        <v>0</v>
      </c>
      <c r="AL164" s="19">
        <f t="shared" si="50"/>
        <v>0</v>
      </c>
      <c r="AM164" s="19">
        <f t="shared" si="51"/>
        <v>0</v>
      </c>
    </row>
    <row r="165" spans="1:39" s="15" customFormat="1" ht="30" x14ac:dyDescent="0.2">
      <c r="A165" s="23" t="s">
        <v>319</v>
      </c>
      <c r="B165" s="8" t="s">
        <v>82</v>
      </c>
      <c r="C165" s="1">
        <v>-740580932</v>
      </c>
      <c r="D165" s="1">
        <v>-347181733</v>
      </c>
      <c r="E165" s="6">
        <f t="shared" si="30"/>
        <v>393399199</v>
      </c>
      <c r="F165" s="19">
        <f t="shared" si="31"/>
        <v>-53.12035214538848</v>
      </c>
      <c r="G165" s="1">
        <v>-361079000</v>
      </c>
      <c r="H165" s="1">
        <f t="shared" si="32"/>
        <v>-13897267</v>
      </c>
      <c r="I165" s="19">
        <f t="shared" si="33"/>
        <v>4.0028796676350478</v>
      </c>
      <c r="J165" s="1">
        <v>-372539689</v>
      </c>
      <c r="K165" s="1">
        <f t="shared" si="34"/>
        <v>-11460689</v>
      </c>
      <c r="L165" s="19">
        <f t="shared" si="35"/>
        <v>3.1740115044076229</v>
      </c>
      <c r="M165" s="1">
        <v>-343185046</v>
      </c>
      <c r="N165" s="1">
        <f t="shared" si="36"/>
        <v>29354643</v>
      </c>
      <c r="O165" s="19">
        <f t="shared" si="37"/>
        <v>-7.879601520792594</v>
      </c>
      <c r="P165" s="1">
        <v>-752779863</v>
      </c>
      <c r="Q165" s="1">
        <f t="shared" si="38"/>
        <v>-409594817</v>
      </c>
      <c r="R165" s="19">
        <f t="shared" si="39"/>
        <v>119.35100954253117</v>
      </c>
      <c r="S165" s="1">
        <v>-868382924</v>
      </c>
      <c r="T165" s="1">
        <f t="shared" si="40"/>
        <v>-115603061</v>
      </c>
      <c r="U165" s="19">
        <f t="shared" si="41"/>
        <v>15.356821652919267</v>
      </c>
      <c r="V165" s="1">
        <v>-2824255027</v>
      </c>
      <c r="W165" s="1">
        <f t="shared" si="42"/>
        <v>-1955872103</v>
      </c>
      <c r="X165" s="19">
        <f t="shared" si="43"/>
        <v>225.23152505011717</v>
      </c>
      <c r="Y165" s="1">
        <v>-10468822263</v>
      </c>
      <c r="Z165" s="1">
        <f t="shared" si="44"/>
        <v>-7644567236</v>
      </c>
      <c r="AA165" s="19">
        <f t="shared" si="45"/>
        <v>270.67552904810674</v>
      </c>
      <c r="AB165" s="1">
        <v>-10606439502</v>
      </c>
      <c r="AC165" s="1">
        <f t="shared" si="28"/>
        <v>-137617239</v>
      </c>
      <c r="AD165" s="19">
        <f t="shared" si="29"/>
        <v>1.3145436568006426</v>
      </c>
      <c r="AE165" s="19">
        <v>-10141210810.3354</v>
      </c>
      <c r="AF165" s="19">
        <f t="shared" si="46"/>
        <v>465228691.66460037</v>
      </c>
      <c r="AG165" s="19">
        <f t="shared" si="47"/>
        <v>-4.3862852522458144</v>
      </c>
      <c r="AH165" s="19"/>
      <c r="AI165" s="19">
        <f t="shared" si="48"/>
        <v>10141210810.3354</v>
      </c>
      <c r="AJ165" s="19">
        <f t="shared" si="49"/>
        <v>-100</v>
      </c>
      <c r="AK165" s="19">
        <v>0</v>
      </c>
      <c r="AL165" s="19">
        <f t="shared" si="50"/>
        <v>0</v>
      </c>
      <c r="AM165" s="19">
        <f t="shared" si="51"/>
        <v>0</v>
      </c>
    </row>
    <row r="166" spans="1:39" s="15" customFormat="1" x14ac:dyDescent="0.2">
      <c r="A166" s="23" t="s">
        <v>320</v>
      </c>
      <c r="B166" s="8" t="s">
        <v>81</v>
      </c>
      <c r="C166" s="1">
        <v>404663772</v>
      </c>
      <c r="D166" s="1">
        <v>526880374</v>
      </c>
      <c r="E166" s="6">
        <f t="shared" si="30"/>
        <v>122216602</v>
      </c>
      <c r="F166" s="19">
        <f t="shared" si="31"/>
        <v>30.202012252285336</v>
      </c>
      <c r="G166" s="1">
        <v>327494927</v>
      </c>
      <c r="H166" s="1">
        <f t="shared" si="32"/>
        <v>-199385447</v>
      </c>
      <c r="I166" s="19">
        <f t="shared" si="33"/>
        <v>-37.842640728158912</v>
      </c>
      <c r="J166" s="1">
        <v>472430965</v>
      </c>
      <c r="K166" s="1">
        <f t="shared" si="34"/>
        <v>144936038</v>
      </c>
      <c r="L166" s="19">
        <f t="shared" si="35"/>
        <v>44.255964306891386</v>
      </c>
      <c r="M166" s="1">
        <v>1030501582</v>
      </c>
      <c r="N166" s="1">
        <f t="shared" si="36"/>
        <v>558070617</v>
      </c>
      <c r="O166" s="19">
        <f t="shared" si="37"/>
        <v>118.12744259894141</v>
      </c>
      <c r="P166" s="1">
        <v>2186839830</v>
      </c>
      <c r="Q166" s="1">
        <f t="shared" si="38"/>
        <v>1156338248</v>
      </c>
      <c r="R166" s="19">
        <f t="shared" si="39"/>
        <v>112.21120551370487</v>
      </c>
      <c r="S166" s="1">
        <v>2987982170</v>
      </c>
      <c r="T166" s="1">
        <f t="shared" si="40"/>
        <v>801142340</v>
      </c>
      <c r="U166" s="19">
        <f t="shared" si="41"/>
        <v>36.6347058897313</v>
      </c>
      <c r="V166" s="1">
        <v>1545613329</v>
      </c>
      <c r="W166" s="1">
        <f t="shared" si="42"/>
        <v>-1442368841</v>
      </c>
      <c r="X166" s="19">
        <f t="shared" si="43"/>
        <v>-48.27233761572279</v>
      </c>
      <c r="Y166" s="1">
        <v>3120567931</v>
      </c>
      <c r="Z166" s="1">
        <f t="shared" si="44"/>
        <v>1574954602</v>
      </c>
      <c r="AA166" s="19">
        <f t="shared" si="45"/>
        <v>101.89835791717606</v>
      </c>
      <c r="AB166" s="1">
        <v>2506920294</v>
      </c>
      <c r="AC166" s="1">
        <f t="shared" si="28"/>
        <v>-613647637</v>
      </c>
      <c r="AD166" s="19">
        <f t="shared" si="29"/>
        <v>-19.664613960297729</v>
      </c>
      <c r="AE166" s="19">
        <v>3217250287.3473301</v>
      </c>
      <c r="AF166" s="19">
        <f t="shared" si="46"/>
        <v>710329993.34733009</v>
      </c>
      <c r="AG166" s="19">
        <f t="shared" si="47"/>
        <v>28.33476577007319</v>
      </c>
      <c r="AH166" s="19">
        <v>4284513944.8635402</v>
      </c>
      <c r="AI166" s="19">
        <f t="shared" si="48"/>
        <v>1067263657.5162101</v>
      </c>
      <c r="AJ166" s="19">
        <f t="shared" si="49"/>
        <v>33.173162240858311</v>
      </c>
      <c r="AK166" s="19">
        <v>2752625670.8414998</v>
      </c>
      <c r="AL166" s="19">
        <f t="shared" si="50"/>
        <v>-1531888274.0220404</v>
      </c>
      <c r="AM166" s="19">
        <f t="shared" si="51"/>
        <v>-35.754073711407429</v>
      </c>
    </row>
    <row r="167" spans="1:39" s="15" customFormat="1" ht="30" x14ac:dyDescent="0.2">
      <c r="A167" s="23" t="s">
        <v>321</v>
      </c>
      <c r="B167" s="8" t="s">
        <v>80</v>
      </c>
      <c r="C167" s="1">
        <v>193042211</v>
      </c>
      <c r="D167" s="1">
        <v>177999164</v>
      </c>
      <c r="E167" s="6">
        <f t="shared" si="30"/>
        <v>-15043047</v>
      </c>
      <c r="F167" s="19">
        <f t="shared" si="31"/>
        <v>-7.7926205476376351</v>
      </c>
      <c r="G167" s="1">
        <v>226714645</v>
      </c>
      <c r="H167" s="1">
        <f t="shared" si="32"/>
        <v>48715481</v>
      </c>
      <c r="I167" s="19">
        <f t="shared" si="33"/>
        <v>27.368376291924605</v>
      </c>
      <c r="J167" s="1">
        <v>240811916</v>
      </c>
      <c r="K167" s="1">
        <f t="shared" si="34"/>
        <v>14097271</v>
      </c>
      <c r="L167" s="19">
        <f t="shared" si="35"/>
        <v>6.2180680917194389</v>
      </c>
      <c r="M167" s="1">
        <v>178848375</v>
      </c>
      <c r="N167" s="1">
        <f t="shared" si="36"/>
        <v>-61963541</v>
      </c>
      <c r="O167" s="19">
        <f t="shared" si="37"/>
        <v>-25.731094220437168</v>
      </c>
      <c r="P167" s="1">
        <v>180391219</v>
      </c>
      <c r="Q167" s="1">
        <f t="shared" si="38"/>
        <v>1542844</v>
      </c>
      <c r="R167" s="19">
        <f t="shared" si="39"/>
        <v>0.86265474875016346</v>
      </c>
      <c r="S167" s="1">
        <v>175616854</v>
      </c>
      <c r="T167" s="1">
        <f t="shared" si="40"/>
        <v>-4774365</v>
      </c>
      <c r="U167" s="19">
        <f t="shared" si="41"/>
        <v>-2.6466726188041334</v>
      </c>
      <c r="V167" s="1">
        <v>143790387</v>
      </c>
      <c r="W167" s="1">
        <f t="shared" si="42"/>
        <v>-31826467</v>
      </c>
      <c r="X167" s="19">
        <f t="shared" si="43"/>
        <v>-18.1226723261994</v>
      </c>
      <c r="Y167" s="1">
        <v>188001823</v>
      </c>
      <c r="Z167" s="1">
        <f t="shared" si="44"/>
        <v>44211436</v>
      </c>
      <c r="AA167" s="19">
        <f t="shared" si="45"/>
        <v>30.747143061795917</v>
      </c>
      <c r="AB167" s="1">
        <v>188595596</v>
      </c>
      <c r="AC167" s="1">
        <f t="shared" si="28"/>
        <v>593773</v>
      </c>
      <c r="AD167" s="19">
        <f t="shared" si="29"/>
        <v>0.31583363954933563</v>
      </c>
      <c r="AE167" s="19">
        <v>211627223.10123998</v>
      </c>
      <c r="AF167" s="19">
        <f t="shared" si="46"/>
        <v>23031627.101239979</v>
      </c>
      <c r="AG167" s="19">
        <f t="shared" si="47"/>
        <v>12.212176524652241</v>
      </c>
      <c r="AH167" s="19"/>
      <c r="AI167" s="19">
        <f t="shared" si="48"/>
        <v>-211627223.10123998</v>
      </c>
      <c r="AJ167" s="19">
        <f t="shared" si="49"/>
        <v>-100</v>
      </c>
      <c r="AK167" s="19">
        <v>0</v>
      </c>
      <c r="AL167" s="19">
        <f t="shared" si="50"/>
        <v>0</v>
      </c>
      <c r="AM167" s="19">
        <f t="shared" si="51"/>
        <v>0</v>
      </c>
    </row>
    <row r="168" spans="1:39" s="15" customFormat="1" ht="30" x14ac:dyDescent="0.2">
      <c r="A168" s="23" t="s">
        <v>322</v>
      </c>
      <c r="B168" s="8" t="s">
        <v>79</v>
      </c>
      <c r="C168" s="1">
        <v>-110048530</v>
      </c>
      <c r="D168" s="1">
        <v>-94791102</v>
      </c>
      <c r="E168" s="6">
        <f t="shared" si="30"/>
        <v>15257428</v>
      </c>
      <c r="F168" s="19">
        <f t="shared" si="31"/>
        <v>-13.864272425992425</v>
      </c>
      <c r="G168" s="1">
        <v>-100533731</v>
      </c>
      <c r="H168" s="1">
        <f t="shared" si="32"/>
        <v>-5742629</v>
      </c>
      <c r="I168" s="19">
        <f t="shared" si="33"/>
        <v>6.0581941541306268</v>
      </c>
      <c r="J168" s="1">
        <v>-119759667</v>
      </c>
      <c r="K168" s="1">
        <f t="shared" si="34"/>
        <v>-19225936</v>
      </c>
      <c r="L168" s="19">
        <f t="shared" si="35"/>
        <v>19.123865998766128</v>
      </c>
      <c r="M168" s="1">
        <v>-126029770</v>
      </c>
      <c r="N168" s="1">
        <f t="shared" si="36"/>
        <v>-6270103</v>
      </c>
      <c r="O168" s="19">
        <f t="shared" si="37"/>
        <v>5.2355715050543683</v>
      </c>
      <c r="P168" s="1">
        <v>-109005786</v>
      </c>
      <c r="Q168" s="1">
        <f t="shared" si="38"/>
        <v>17023984</v>
      </c>
      <c r="R168" s="19">
        <f t="shared" si="39"/>
        <v>-13.507906901678865</v>
      </c>
      <c r="S168" s="1">
        <v>-91586100</v>
      </c>
      <c r="T168" s="1">
        <f t="shared" si="40"/>
        <v>17419686</v>
      </c>
      <c r="U168" s="19">
        <f t="shared" si="41"/>
        <v>-15.980515015964384</v>
      </c>
      <c r="V168" s="1">
        <v>-92697862</v>
      </c>
      <c r="W168" s="1">
        <f t="shared" si="42"/>
        <v>-1111762</v>
      </c>
      <c r="X168" s="19">
        <f t="shared" si="43"/>
        <v>1.2138981788721213</v>
      </c>
      <c r="Y168" s="1">
        <v>-103055766</v>
      </c>
      <c r="Z168" s="1">
        <f t="shared" si="44"/>
        <v>-10357904</v>
      </c>
      <c r="AA168" s="19">
        <f t="shared" si="45"/>
        <v>11.173832682354638</v>
      </c>
      <c r="AB168" s="1">
        <v>-86633698</v>
      </c>
      <c r="AC168" s="1">
        <f t="shared" si="28"/>
        <v>16422068</v>
      </c>
      <c r="AD168" s="19">
        <f t="shared" si="29"/>
        <v>-15.935127783146068</v>
      </c>
      <c r="AE168" s="19">
        <v>-88293385.016790003</v>
      </c>
      <c r="AF168" s="19">
        <f t="shared" si="46"/>
        <v>-1659687.0167900026</v>
      </c>
      <c r="AG168" s="19">
        <f t="shared" si="47"/>
        <v>1.9157522478031614</v>
      </c>
      <c r="AH168" s="19"/>
      <c r="AI168" s="19">
        <f t="shared" si="48"/>
        <v>88293385.016790003</v>
      </c>
      <c r="AJ168" s="19">
        <f t="shared" si="49"/>
        <v>-100</v>
      </c>
      <c r="AK168" s="19">
        <v>0</v>
      </c>
      <c r="AL168" s="19">
        <f t="shared" si="50"/>
        <v>0</v>
      </c>
      <c r="AM168" s="19">
        <f t="shared" si="51"/>
        <v>0</v>
      </c>
    </row>
    <row r="169" spans="1:39" s="15" customFormat="1" ht="30" x14ac:dyDescent="0.2">
      <c r="A169" s="23" t="s">
        <v>421</v>
      </c>
      <c r="B169" s="8" t="s">
        <v>78</v>
      </c>
      <c r="C169" s="1">
        <v>341303</v>
      </c>
      <c r="D169" s="1">
        <v>341300</v>
      </c>
      <c r="E169" s="6">
        <f t="shared" si="30"/>
        <v>-3</v>
      </c>
      <c r="F169" s="19">
        <f t="shared" si="31"/>
        <v>-8.7898436286818458E-4</v>
      </c>
      <c r="G169" s="1">
        <v>341300</v>
      </c>
      <c r="H169" s="1">
        <f t="shared" si="32"/>
        <v>0</v>
      </c>
      <c r="I169" s="19">
        <f t="shared" si="33"/>
        <v>0</v>
      </c>
      <c r="J169" s="1">
        <v>357300</v>
      </c>
      <c r="K169" s="1">
        <f t="shared" si="34"/>
        <v>16000</v>
      </c>
      <c r="L169" s="19">
        <f t="shared" si="35"/>
        <v>4.6879578083797249</v>
      </c>
      <c r="M169" s="1">
        <v>16000</v>
      </c>
      <c r="N169" s="1">
        <f t="shared" si="36"/>
        <v>-341300</v>
      </c>
      <c r="O169" s="19">
        <f t="shared" si="37"/>
        <v>-95.521970333053446</v>
      </c>
      <c r="P169" s="1">
        <v>16000</v>
      </c>
      <c r="Q169" s="1">
        <f t="shared" si="38"/>
        <v>0</v>
      </c>
      <c r="R169" s="19">
        <f t="shared" si="39"/>
        <v>0</v>
      </c>
      <c r="S169" s="1">
        <v>0</v>
      </c>
      <c r="T169" s="1">
        <f t="shared" si="40"/>
        <v>-16000</v>
      </c>
      <c r="U169" s="19">
        <f t="shared" si="41"/>
        <v>-100</v>
      </c>
      <c r="V169" s="1">
        <v>0</v>
      </c>
      <c r="W169" s="1">
        <f t="shared" si="42"/>
        <v>0</v>
      </c>
      <c r="X169" s="19">
        <f t="shared" si="43"/>
        <v>0</v>
      </c>
      <c r="Y169" s="1">
        <v>6011718</v>
      </c>
      <c r="Z169" s="1">
        <f t="shared" si="44"/>
        <v>6011718</v>
      </c>
      <c r="AA169" s="19">
        <f t="shared" si="45"/>
        <v>0</v>
      </c>
      <c r="AB169" s="1">
        <v>0</v>
      </c>
      <c r="AC169" s="1">
        <f t="shared" si="28"/>
        <v>-6011718</v>
      </c>
      <c r="AD169" s="19">
        <f t="shared" si="29"/>
        <v>-100</v>
      </c>
      <c r="AE169" s="19">
        <v>0</v>
      </c>
      <c r="AF169" s="19">
        <f t="shared" si="46"/>
        <v>0</v>
      </c>
      <c r="AG169" s="19">
        <f t="shared" si="47"/>
        <v>0</v>
      </c>
      <c r="AH169" s="19"/>
      <c r="AI169" s="19">
        <f t="shared" si="48"/>
        <v>0</v>
      </c>
      <c r="AJ169" s="19">
        <f t="shared" si="49"/>
        <v>0</v>
      </c>
      <c r="AK169" s="19">
        <v>0</v>
      </c>
      <c r="AL169" s="19">
        <f t="shared" si="50"/>
        <v>0</v>
      </c>
      <c r="AM169" s="19">
        <f t="shared" si="51"/>
        <v>0</v>
      </c>
    </row>
    <row r="170" spans="1:39" s="15" customFormat="1" ht="30" x14ac:dyDescent="0.2">
      <c r="A170" s="23" t="s">
        <v>323</v>
      </c>
      <c r="B170" s="8" t="s">
        <v>77</v>
      </c>
      <c r="C170" s="1">
        <v>8643546</v>
      </c>
      <c r="D170" s="1">
        <v>9235348</v>
      </c>
      <c r="E170" s="6">
        <f t="shared" si="30"/>
        <v>591802</v>
      </c>
      <c r="F170" s="19">
        <f t="shared" si="31"/>
        <v>6.8467501648050462</v>
      </c>
      <c r="G170" s="1">
        <v>10205225</v>
      </c>
      <c r="H170" s="1">
        <f t="shared" si="32"/>
        <v>969877</v>
      </c>
      <c r="I170" s="19">
        <f t="shared" si="33"/>
        <v>10.50179159464267</v>
      </c>
      <c r="J170" s="1">
        <v>18130307</v>
      </c>
      <c r="K170" s="1">
        <f t="shared" si="34"/>
        <v>7925082</v>
      </c>
      <c r="L170" s="19">
        <f t="shared" si="35"/>
        <v>77.657102121707268</v>
      </c>
      <c r="M170" s="1">
        <v>227260867</v>
      </c>
      <c r="N170" s="1">
        <f t="shared" si="36"/>
        <v>209130560</v>
      </c>
      <c r="O170" s="19">
        <f t="shared" si="37"/>
        <v>1153.4860385982431</v>
      </c>
      <c r="P170" s="1">
        <v>470850729</v>
      </c>
      <c r="Q170" s="1">
        <f t="shared" si="38"/>
        <v>243589862</v>
      </c>
      <c r="R170" s="19">
        <f t="shared" si="39"/>
        <v>107.18513275758998</v>
      </c>
      <c r="S170" s="1">
        <v>520154795</v>
      </c>
      <c r="T170" s="1">
        <f t="shared" si="40"/>
        <v>49304066</v>
      </c>
      <c r="U170" s="19">
        <f t="shared" si="41"/>
        <v>10.471273157994835</v>
      </c>
      <c r="V170" s="1">
        <v>557023844</v>
      </c>
      <c r="W170" s="1">
        <f t="shared" si="42"/>
        <v>36869049</v>
      </c>
      <c r="X170" s="19">
        <f t="shared" si="43"/>
        <v>7.0880917285401548</v>
      </c>
      <c r="Y170" s="1">
        <v>252931661</v>
      </c>
      <c r="Z170" s="1">
        <f t="shared" si="44"/>
        <v>-304092183</v>
      </c>
      <c r="AA170" s="19">
        <f t="shared" si="45"/>
        <v>-54.59230987605622</v>
      </c>
      <c r="AB170" s="1">
        <v>340031585</v>
      </c>
      <c r="AC170" s="1">
        <f t="shared" si="28"/>
        <v>87099924</v>
      </c>
      <c r="AD170" s="19">
        <f t="shared" si="29"/>
        <v>34.43614913832397</v>
      </c>
      <c r="AE170" s="19">
        <v>0</v>
      </c>
      <c r="AF170" s="19">
        <f t="shared" si="46"/>
        <v>-340031585</v>
      </c>
      <c r="AG170" s="19">
        <f t="shared" si="47"/>
        <v>-100</v>
      </c>
      <c r="AH170" s="19"/>
      <c r="AI170" s="19">
        <f t="shared" si="48"/>
        <v>0</v>
      </c>
      <c r="AJ170" s="19">
        <f t="shared" si="49"/>
        <v>0</v>
      </c>
      <c r="AK170" s="19">
        <v>0</v>
      </c>
      <c r="AL170" s="19">
        <f t="shared" si="50"/>
        <v>0</v>
      </c>
      <c r="AM170" s="19">
        <f t="shared" si="51"/>
        <v>0</v>
      </c>
    </row>
    <row r="171" spans="1:39" s="15" customFormat="1" ht="45" x14ac:dyDescent="0.2">
      <c r="A171" s="23" t="s">
        <v>324</v>
      </c>
      <c r="B171" s="8" t="s">
        <v>191</v>
      </c>
      <c r="C171" s="1">
        <v>-1176340</v>
      </c>
      <c r="D171" s="1">
        <v>-2033840</v>
      </c>
      <c r="E171" s="6">
        <f t="shared" si="30"/>
        <v>-857500</v>
      </c>
      <c r="F171" s="19">
        <f t="shared" si="31"/>
        <v>72.895591410646574</v>
      </c>
      <c r="G171" s="1">
        <v>-2996796</v>
      </c>
      <c r="H171" s="1">
        <f t="shared" si="32"/>
        <v>-962956</v>
      </c>
      <c r="I171" s="19">
        <f t="shared" si="33"/>
        <v>47.346693938559568</v>
      </c>
      <c r="J171" s="1">
        <v>-866390</v>
      </c>
      <c r="K171" s="1">
        <f t="shared" si="34"/>
        <v>2130406</v>
      </c>
      <c r="L171" s="19">
        <f t="shared" si="35"/>
        <v>-71.089456873273988</v>
      </c>
      <c r="M171" s="1">
        <v>-2423522</v>
      </c>
      <c r="N171" s="1">
        <f t="shared" si="36"/>
        <v>-1557132</v>
      </c>
      <c r="O171" s="19">
        <f t="shared" si="37"/>
        <v>179.72645113632427</v>
      </c>
      <c r="P171" s="1">
        <v>-25009634</v>
      </c>
      <c r="Q171" s="1">
        <f t="shared" si="38"/>
        <v>-22586112</v>
      </c>
      <c r="R171" s="19">
        <f t="shared" si="39"/>
        <v>931.95407345177796</v>
      </c>
      <c r="S171" s="1">
        <v>-37444460</v>
      </c>
      <c r="T171" s="1">
        <f t="shared" si="40"/>
        <v>-12434826</v>
      </c>
      <c r="U171" s="19">
        <f t="shared" si="41"/>
        <v>49.720143845367751</v>
      </c>
      <c r="V171" s="1">
        <v>-49135482</v>
      </c>
      <c r="W171" s="1">
        <f t="shared" si="42"/>
        <v>-11691022</v>
      </c>
      <c r="X171" s="19">
        <f t="shared" si="43"/>
        <v>31.222300975898705</v>
      </c>
      <c r="Y171" s="1">
        <v>-61195782</v>
      </c>
      <c r="Z171" s="1">
        <f t="shared" si="44"/>
        <v>-12060300</v>
      </c>
      <c r="AA171" s="19">
        <f t="shared" si="45"/>
        <v>24.544991743441123</v>
      </c>
      <c r="AB171" s="1">
        <v>-3288119</v>
      </c>
      <c r="AC171" s="1">
        <f t="shared" si="28"/>
        <v>57907663</v>
      </c>
      <c r="AD171" s="19">
        <f t="shared" si="29"/>
        <v>-94.626886212517064</v>
      </c>
      <c r="AE171" s="19">
        <v>0</v>
      </c>
      <c r="AF171" s="19">
        <f t="shared" si="46"/>
        <v>3288119</v>
      </c>
      <c r="AG171" s="19">
        <f t="shared" si="47"/>
        <v>-100</v>
      </c>
      <c r="AH171" s="19"/>
      <c r="AI171" s="19">
        <f t="shared" si="48"/>
        <v>0</v>
      </c>
      <c r="AJ171" s="19">
        <f t="shared" si="49"/>
        <v>0</v>
      </c>
      <c r="AK171" s="19">
        <v>0</v>
      </c>
      <c r="AL171" s="19">
        <f t="shared" si="50"/>
        <v>0</v>
      </c>
      <c r="AM171" s="19">
        <f t="shared" si="51"/>
        <v>0</v>
      </c>
    </row>
    <row r="172" spans="1:39" s="15" customFormat="1" ht="30" x14ac:dyDescent="0.2">
      <c r="A172" s="23" t="s">
        <v>536</v>
      </c>
      <c r="B172" s="8" t="s">
        <v>537</v>
      </c>
      <c r="C172" s="1"/>
      <c r="D172" s="1"/>
      <c r="E172" s="6"/>
      <c r="F172" s="19"/>
      <c r="G172" s="1"/>
      <c r="H172" s="1"/>
      <c r="I172" s="19"/>
      <c r="J172" s="1"/>
      <c r="K172" s="1"/>
      <c r="L172" s="19"/>
      <c r="M172" s="1"/>
      <c r="N172" s="1"/>
      <c r="O172" s="19"/>
      <c r="P172" s="1"/>
      <c r="Q172" s="1"/>
      <c r="R172" s="19"/>
      <c r="S172" s="1"/>
      <c r="T172" s="1"/>
      <c r="U172" s="19"/>
      <c r="V172" s="1"/>
      <c r="W172" s="1"/>
      <c r="X172" s="19"/>
      <c r="Y172" s="1"/>
      <c r="Z172" s="1"/>
      <c r="AA172" s="19"/>
      <c r="AB172" s="1"/>
      <c r="AC172" s="1"/>
      <c r="AD172" s="19"/>
      <c r="AE172" s="19"/>
      <c r="AF172" s="19"/>
      <c r="AG172" s="19"/>
      <c r="AH172" s="19">
        <v>143099397.03799999</v>
      </c>
      <c r="AI172" s="19">
        <f t="shared" si="48"/>
        <v>143099397.03799999</v>
      </c>
      <c r="AJ172" s="19">
        <f t="shared" si="49"/>
        <v>0</v>
      </c>
      <c r="AK172" s="19">
        <v>133723152.50300001</v>
      </c>
      <c r="AL172" s="19">
        <f t="shared" si="50"/>
        <v>-9376244.5349999815</v>
      </c>
      <c r="AM172" s="19">
        <f t="shared" si="51"/>
        <v>-6.5522599878671208</v>
      </c>
    </row>
    <row r="173" spans="1:39" s="15" customFormat="1" ht="45" x14ac:dyDescent="0.2">
      <c r="A173" s="23" t="s">
        <v>538</v>
      </c>
      <c r="B173" s="8" t="s">
        <v>539</v>
      </c>
      <c r="C173" s="1"/>
      <c r="D173" s="1"/>
      <c r="E173" s="6"/>
      <c r="F173" s="19"/>
      <c r="G173" s="1"/>
      <c r="H173" s="1"/>
      <c r="I173" s="19"/>
      <c r="J173" s="1"/>
      <c r="K173" s="1"/>
      <c r="L173" s="19"/>
      <c r="M173" s="1"/>
      <c r="N173" s="1"/>
      <c r="O173" s="19"/>
      <c r="P173" s="1"/>
      <c r="Q173" s="1"/>
      <c r="R173" s="19"/>
      <c r="S173" s="1"/>
      <c r="T173" s="1"/>
      <c r="U173" s="19"/>
      <c r="V173" s="1"/>
      <c r="W173" s="1"/>
      <c r="X173" s="19"/>
      <c r="Y173" s="1"/>
      <c r="Z173" s="1"/>
      <c r="AA173" s="19"/>
      <c r="AB173" s="1"/>
      <c r="AC173" s="1"/>
      <c r="AD173" s="19"/>
      <c r="AE173" s="19"/>
      <c r="AF173" s="19"/>
      <c r="AG173" s="19"/>
      <c r="AH173" s="19">
        <v>102674826.752</v>
      </c>
      <c r="AI173" s="19">
        <f t="shared" si="48"/>
        <v>102674826.752</v>
      </c>
      <c r="AJ173" s="19">
        <f t="shared" si="49"/>
        <v>0</v>
      </c>
      <c r="AK173" s="19">
        <v>104343235.22</v>
      </c>
      <c r="AL173" s="19">
        <f t="shared" si="50"/>
        <v>1668408.4679999948</v>
      </c>
      <c r="AM173" s="19">
        <f t="shared" si="51"/>
        <v>1.6249440303706144</v>
      </c>
    </row>
    <row r="174" spans="1:39" s="15" customFormat="1" x14ac:dyDescent="0.2">
      <c r="A174" s="23" t="s">
        <v>540</v>
      </c>
      <c r="B174" s="8" t="s">
        <v>101</v>
      </c>
      <c r="C174" s="1"/>
      <c r="D174" s="1"/>
      <c r="E174" s="6"/>
      <c r="F174" s="19"/>
      <c r="G174" s="1"/>
      <c r="H174" s="1"/>
      <c r="I174" s="19"/>
      <c r="J174" s="1"/>
      <c r="K174" s="1"/>
      <c r="L174" s="19"/>
      <c r="M174" s="1"/>
      <c r="N174" s="1"/>
      <c r="O174" s="19"/>
      <c r="P174" s="1"/>
      <c r="Q174" s="1"/>
      <c r="R174" s="19"/>
      <c r="S174" s="1"/>
      <c r="T174" s="1"/>
      <c r="U174" s="19"/>
      <c r="V174" s="1"/>
      <c r="W174" s="1"/>
      <c r="X174" s="19"/>
      <c r="Y174" s="1"/>
      <c r="Z174" s="1"/>
      <c r="AA174" s="19"/>
      <c r="AB174" s="1"/>
      <c r="AC174" s="1"/>
      <c r="AD174" s="19"/>
      <c r="AE174" s="19"/>
      <c r="AF174" s="19"/>
      <c r="AG174" s="19"/>
      <c r="AH174" s="19">
        <v>1967213491.8513701</v>
      </c>
      <c r="AI174" s="19">
        <f t="shared" si="48"/>
        <v>1967213491.8513701</v>
      </c>
      <c r="AJ174" s="19">
        <f t="shared" si="49"/>
        <v>0</v>
      </c>
      <c r="AK174" s="19">
        <v>2718199684.8445096</v>
      </c>
      <c r="AL174" s="19">
        <f t="shared" si="50"/>
        <v>750986192.99313951</v>
      </c>
      <c r="AM174" s="19">
        <f t="shared" si="51"/>
        <v>38.175124159319211</v>
      </c>
    </row>
    <row r="175" spans="1:39" s="15" customFormat="1" ht="30" x14ac:dyDescent="0.2">
      <c r="A175" s="23" t="s">
        <v>541</v>
      </c>
      <c r="B175" s="8" t="s">
        <v>542</v>
      </c>
      <c r="C175" s="1"/>
      <c r="D175" s="1"/>
      <c r="E175" s="6"/>
      <c r="F175" s="19"/>
      <c r="G175" s="1"/>
      <c r="H175" s="1"/>
      <c r="I175" s="19"/>
      <c r="J175" s="1"/>
      <c r="K175" s="1"/>
      <c r="L175" s="19"/>
      <c r="M175" s="1"/>
      <c r="N175" s="1"/>
      <c r="O175" s="19"/>
      <c r="P175" s="1"/>
      <c r="Q175" s="1"/>
      <c r="R175" s="19"/>
      <c r="S175" s="1"/>
      <c r="T175" s="1"/>
      <c r="U175" s="19"/>
      <c r="V175" s="1"/>
      <c r="W175" s="1"/>
      <c r="X175" s="19"/>
      <c r="Y175" s="1"/>
      <c r="Z175" s="1"/>
      <c r="AA175" s="19"/>
      <c r="AB175" s="1"/>
      <c r="AC175" s="1"/>
      <c r="AD175" s="19"/>
      <c r="AE175" s="19"/>
      <c r="AF175" s="19"/>
      <c r="AG175" s="19"/>
      <c r="AH175" s="19">
        <v>14306921.641290002</v>
      </c>
      <c r="AI175" s="19">
        <f t="shared" si="48"/>
        <v>14306921.641290002</v>
      </c>
      <c r="AJ175" s="19">
        <f t="shared" si="49"/>
        <v>0</v>
      </c>
      <c r="AK175" s="19">
        <v>54032852.799699999</v>
      </c>
      <c r="AL175" s="19">
        <f t="shared" si="50"/>
        <v>39725931.158409998</v>
      </c>
      <c r="AM175" s="19">
        <f t="shared" si="51"/>
        <v>277.66931387783893</v>
      </c>
    </row>
    <row r="176" spans="1:39" s="15" customFormat="1" ht="30" x14ac:dyDescent="0.2">
      <c r="A176" s="23" t="s">
        <v>543</v>
      </c>
      <c r="B176" s="8" t="s">
        <v>544</v>
      </c>
      <c r="C176" s="1"/>
      <c r="D176" s="1"/>
      <c r="E176" s="6"/>
      <c r="F176" s="19"/>
      <c r="G176" s="1"/>
      <c r="H176" s="1"/>
      <c r="I176" s="19"/>
      <c r="J176" s="1"/>
      <c r="K176" s="1"/>
      <c r="L176" s="19"/>
      <c r="M176" s="1"/>
      <c r="N176" s="1"/>
      <c r="O176" s="19"/>
      <c r="P176" s="1"/>
      <c r="Q176" s="1"/>
      <c r="R176" s="19"/>
      <c r="S176" s="1"/>
      <c r="T176" s="1"/>
      <c r="U176" s="19"/>
      <c r="V176" s="1"/>
      <c r="W176" s="1"/>
      <c r="X176" s="19"/>
      <c r="Y176" s="1"/>
      <c r="Z176" s="1"/>
      <c r="AA176" s="19"/>
      <c r="AB176" s="1"/>
      <c r="AC176" s="1"/>
      <c r="AD176" s="19"/>
      <c r="AE176" s="19"/>
      <c r="AF176" s="19"/>
      <c r="AG176" s="19"/>
      <c r="AH176" s="19">
        <v>5767902.43707</v>
      </c>
      <c r="AI176" s="19">
        <f t="shared" si="48"/>
        <v>5767902.43707</v>
      </c>
      <c r="AJ176" s="19">
        <f t="shared" si="49"/>
        <v>0</v>
      </c>
      <c r="AK176" s="19">
        <v>18594117.426070001</v>
      </c>
      <c r="AL176" s="19">
        <f t="shared" si="50"/>
        <v>12826214.989</v>
      </c>
      <c r="AM176" s="19">
        <f t="shared" si="51"/>
        <v>222.37225974154146</v>
      </c>
    </row>
    <row r="177" spans="1:39" s="15" customFormat="1" ht="30" x14ac:dyDescent="0.2">
      <c r="A177" s="23" t="s">
        <v>545</v>
      </c>
      <c r="B177" s="8" t="s">
        <v>546</v>
      </c>
      <c r="C177" s="1"/>
      <c r="D177" s="1"/>
      <c r="E177" s="6"/>
      <c r="F177" s="19"/>
      <c r="G177" s="1"/>
      <c r="H177" s="1"/>
      <c r="I177" s="19"/>
      <c r="J177" s="1"/>
      <c r="K177" s="1"/>
      <c r="L177" s="19"/>
      <c r="M177" s="1"/>
      <c r="N177" s="1"/>
      <c r="O177" s="19"/>
      <c r="P177" s="1"/>
      <c r="Q177" s="1"/>
      <c r="R177" s="19"/>
      <c r="S177" s="1"/>
      <c r="T177" s="1"/>
      <c r="U177" s="19"/>
      <c r="V177" s="1"/>
      <c r="W177" s="1"/>
      <c r="X177" s="19"/>
      <c r="Y177" s="1"/>
      <c r="Z177" s="1"/>
      <c r="AA177" s="19"/>
      <c r="AB177" s="1"/>
      <c r="AC177" s="1"/>
      <c r="AD177" s="19"/>
      <c r="AE177" s="19"/>
      <c r="AF177" s="19"/>
      <c r="AG177" s="19"/>
      <c r="AH177" s="19">
        <v>14810326.497</v>
      </c>
      <c r="AI177" s="19">
        <f t="shared" si="48"/>
        <v>14810326.497</v>
      </c>
      <c r="AJ177" s="19">
        <f t="shared" si="49"/>
        <v>0</v>
      </c>
      <c r="AK177" s="19">
        <v>0</v>
      </c>
      <c r="AL177" s="19">
        <f t="shared" si="50"/>
        <v>-14810326.497</v>
      </c>
      <c r="AM177" s="19">
        <f t="shared" si="51"/>
        <v>-100</v>
      </c>
    </row>
    <row r="178" spans="1:39" s="15" customFormat="1" x14ac:dyDescent="0.2">
      <c r="A178" s="23" t="s">
        <v>325</v>
      </c>
      <c r="B178" s="8" t="s">
        <v>76</v>
      </c>
      <c r="C178" s="1">
        <v>308054547</v>
      </c>
      <c r="D178" s="1">
        <v>326943682</v>
      </c>
      <c r="E178" s="6">
        <f t="shared" si="30"/>
        <v>18889135</v>
      </c>
      <c r="F178" s="19">
        <f t="shared" si="31"/>
        <v>6.1317501020363121</v>
      </c>
      <c r="G178" s="1">
        <v>338335290</v>
      </c>
      <c r="H178" s="1">
        <f t="shared" si="32"/>
        <v>11391608</v>
      </c>
      <c r="I178" s="19">
        <f t="shared" si="33"/>
        <v>3.4842722545713545</v>
      </c>
      <c r="J178" s="1">
        <v>376968117</v>
      </c>
      <c r="K178" s="1">
        <f t="shared" si="34"/>
        <v>38632827</v>
      </c>
      <c r="L178" s="19">
        <f t="shared" si="35"/>
        <v>11.418503520575699</v>
      </c>
      <c r="M178" s="1">
        <v>374946753</v>
      </c>
      <c r="N178" s="1">
        <f t="shared" si="36"/>
        <v>-2021364</v>
      </c>
      <c r="O178" s="19">
        <f t="shared" si="37"/>
        <v>-0.53621617023913992</v>
      </c>
      <c r="P178" s="1">
        <v>379539941</v>
      </c>
      <c r="Q178" s="1">
        <f t="shared" si="38"/>
        <v>4593188</v>
      </c>
      <c r="R178" s="19">
        <f t="shared" si="39"/>
        <v>1.2250240769520679</v>
      </c>
      <c r="S178" s="1">
        <v>395215935</v>
      </c>
      <c r="T178" s="1">
        <f t="shared" si="40"/>
        <v>15675994</v>
      </c>
      <c r="U178" s="19">
        <f t="shared" si="41"/>
        <v>4.1302620110804096</v>
      </c>
      <c r="V178" s="1">
        <v>418005317</v>
      </c>
      <c r="W178" s="1">
        <f t="shared" si="42"/>
        <v>22789382</v>
      </c>
      <c r="X178" s="19">
        <f t="shared" si="43"/>
        <v>5.766311522838774</v>
      </c>
      <c r="Y178" s="1">
        <v>420649286</v>
      </c>
      <c r="Z178" s="1">
        <f t="shared" si="44"/>
        <v>2643969</v>
      </c>
      <c r="AA178" s="19">
        <f t="shared" si="45"/>
        <v>0.63252042317921042</v>
      </c>
      <c r="AB178" s="1">
        <v>418533946</v>
      </c>
      <c r="AC178" s="1">
        <f t="shared" si="28"/>
        <v>-2115340</v>
      </c>
      <c r="AD178" s="19">
        <f t="shared" si="29"/>
        <v>-0.50287497694694772</v>
      </c>
      <c r="AE178" s="19">
        <v>428281940.23021001</v>
      </c>
      <c r="AF178" s="19">
        <f t="shared" si="46"/>
        <v>9747994.2302100062</v>
      </c>
      <c r="AG178" s="19">
        <f t="shared" si="47"/>
        <v>2.3290809081015396</v>
      </c>
      <c r="AH178" s="19"/>
      <c r="AI178" s="19">
        <f t="shared" si="48"/>
        <v>-428281940.23021001</v>
      </c>
      <c r="AJ178" s="19">
        <f t="shared" si="49"/>
        <v>-100</v>
      </c>
      <c r="AK178" s="19">
        <v>0</v>
      </c>
      <c r="AL178" s="19">
        <f t="shared" si="50"/>
        <v>0</v>
      </c>
      <c r="AM178" s="19">
        <f t="shared" si="51"/>
        <v>0</v>
      </c>
    </row>
    <row r="179" spans="1:39" s="15" customFormat="1" x14ac:dyDescent="0.2">
      <c r="A179" s="23" t="s">
        <v>326</v>
      </c>
      <c r="B179" s="8" t="s">
        <v>75</v>
      </c>
      <c r="C179" s="1">
        <v>1600696530</v>
      </c>
      <c r="D179" s="1">
        <v>3129170993</v>
      </c>
      <c r="E179" s="6">
        <f t="shared" si="30"/>
        <v>1528474463</v>
      </c>
      <c r="F179" s="19">
        <f t="shared" si="31"/>
        <v>95.488084990101157</v>
      </c>
      <c r="G179" s="1">
        <v>4680390186</v>
      </c>
      <c r="H179" s="1">
        <f t="shared" si="32"/>
        <v>1551219193</v>
      </c>
      <c r="I179" s="19">
        <f t="shared" si="33"/>
        <v>49.57284841480697</v>
      </c>
      <c r="J179" s="1">
        <v>5379170340</v>
      </c>
      <c r="K179" s="1">
        <f t="shared" si="34"/>
        <v>698780154</v>
      </c>
      <c r="L179" s="19">
        <f t="shared" si="35"/>
        <v>14.929955115498569</v>
      </c>
      <c r="M179" s="1">
        <v>6593872764</v>
      </c>
      <c r="N179" s="1">
        <f t="shared" si="36"/>
        <v>1214702424</v>
      </c>
      <c r="O179" s="19">
        <f t="shared" si="37"/>
        <v>22.58159432073311</v>
      </c>
      <c r="P179" s="1">
        <v>7257616351</v>
      </c>
      <c r="Q179" s="1">
        <f t="shared" si="38"/>
        <v>663743587</v>
      </c>
      <c r="R179" s="19">
        <f t="shared" si="39"/>
        <v>10.066066039729851</v>
      </c>
      <c r="S179" s="1">
        <v>7098937706</v>
      </c>
      <c r="T179" s="1">
        <f t="shared" si="40"/>
        <v>-158678645</v>
      </c>
      <c r="U179" s="19">
        <f t="shared" si="41"/>
        <v>-2.1863741113587007</v>
      </c>
      <c r="V179" s="1">
        <v>6998042519</v>
      </c>
      <c r="W179" s="1">
        <f t="shared" si="42"/>
        <v>-100895187</v>
      </c>
      <c r="X179" s="19">
        <f t="shared" si="43"/>
        <v>-1.4212716208894705</v>
      </c>
      <c r="Y179" s="1">
        <v>4238817437</v>
      </c>
      <c r="Z179" s="1">
        <f t="shared" si="44"/>
        <v>-2759225082</v>
      </c>
      <c r="AA179" s="19">
        <f t="shared" si="45"/>
        <v>-39.428526970343199</v>
      </c>
      <c r="AB179" s="1">
        <v>4887894436</v>
      </c>
      <c r="AC179" s="1">
        <f t="shared" si="28"/>
        <v>649076999</v>
      </c>
      <c r="AD179" s="19">
        <f t="shared" si="29"/>
        <v>15.312690594652755</v>
      </c>
      <c r="AE179" s="19">
        <v>49935544718.179794</v>
      </c>
      <c r="AF179" s="19">
        <f t="shared" si="46"/>
        <v>45047650282.179794</v>
      </c>
      <c r="AG179" s="19">
        <f t="shared" si="47"/>
        <v>921.61667711965697</v>
      </c>
      <c r="AH179" s="19">
        <v>57466731755.1063</v>
      </c>
      <c r="AI179" s="19">
        <f t="shared" si="48"/>
        <v>7531187036.926506</v>
      </c>
      <c r="AJ179" s="19">
        <f t="shared" si="49"/>
        <v>15.081816128030868</v>
      </c>
      <c r="AK179" s="19">
        <v>68928984896.405197</v>
      </c>
      <c r="AL179" s="19">
        <f t="shared" si="50"/>
        <v>11462253141.298897</v>
      </c>
      <c r="AM179" s="19">
        <f t="shared" si="51"/>
        <v>19.945893547844577</v>
      </c>
    </row>
    <row r="180" spans="1:39" s="15" customFormat="1" ht="30" x14ac:dyDescent="0.2">
      <c r="A180" s="23" t="s">
        <v>327</v>
      </c>
      <c r="B180" s="8" t="s">
        <v>74</v>
      </c>
      <c r="C180" s="1">
        <v>-649321956</v>
      </c>
      <c r="D180" s="1">
        <v>-785061830</v>
      </c>
      <c r="E180" s="6">
        <f t="shared" si="30"/>
        <v>-135739874</v>
      </c>
      <c r="F180" s="19">
        <f t="shared" si="31"/>
        <v>20.904864335128075</v>
      </c>
      <c r="G180" s="1">
        <v>-1109373710</v>
      </c>
      <c r="H180" s="1">
        <f t="shared" si="32"/>
        <v>-324311880</v>
      </c>
      <c r="I180" s="19">
        <f t="shared" si="33"/>
        <v>41.310361503628314</v>
      </c>
      <c r="J180" s="1">
        <v>-1332585054</v>
      </c>
      <c r="K180" s="1">
        <f t="shared" si="34"/>
        <v>-223211344</v>
      </c>
      <c r="L180" s="19">
        <f t="shared" si="35"/>
        <v>20.120482573901992</v>
      </c>
      <c r="M180" s="1">
        <v>-1780647306</v>
      </c>
      <c r="N180" s="1">
        <f t="shared" si="36"/>
        <v>-448062252</v>
      </c>
      <c r="O180" s="19">
        <f t="shared" si="37"/>
        <v>33.623538749369764</v>
      </c>
      <c r="P180" s="1">
        <v>-2269625600</v>
      </c>
      <c r="Q180" s="1">
        <f t="shared" si="38"/>
        <v>-488978294</v>
      </c>
      <c r="R180" s="19">
        <f t="shared" si="39"/>
        <v>27.460704450137751</v>
      </c>
      <c r="S180" s="1">
        <v>-2635665871</v>
      </c>
      <c r="T180" s="1">
        <f t="shared" si="40"/>
        <v>-366040271</v>
      </c>
      <c r="U180" s="19">
        <f t="shared" si="41"/>
        <v>16.127782088816765</v>
      </c>
      <c r="V180" s="1">
        <v>-2952940247</v>
      </c>
      <c r="W180" s="1">
        <f t="shared" si="42"/>
        <v>-317274376</v>
      </c>
      <c r="X180" s="19">
        <f t="shared" si="43"/>
        <v>12.03773131833371</v>
      </c>
      <c r="Y180" s="1">
        <v>-1705101847</v>
      </c>
      <c r="Z180" s="1">
        <f t="shared" si="44"/>
        <v>1247838400</v>
      </c>
      <c r="AA180" s="19">
        <f t="shared" si="45"/>
        <v>-42.257488998218804</v>
      </c>
      <c r="AB180" s="1">
        <v>-2006515450</v>
      </c>
      <c r="AC180" s="1">
        <f t="shared" si="28"/>
        <v>-301413603</v>
      </c>
      <c r="AD180" s="19">
        <f t="shared" si="29"/>
        <v>17.67716125170557</v>
      </c>
      <c r="AE180" s="19">
        <v>-29675005361.836601</v>
      </c>
      <c r="AF180" s="19">
        <f t="shared" si="46"/>
        <v>-27668489911.836601</v>
      </c>
      <c r="AG180" s="19">
        <f t="shared" si="47"/>
        <v>1378.932313321415</v>
      </c>
      <c r="AH180" s="19">
        <v>31906899939.440899</v>
      </c>
      <c r="AI180" s="19">
        <f t="shared" si="48"/>
        <v>61581905301.277496</v>
      </c>
      <c r="AJ180" s="19">
        <f t="shared" si="49"/>
        <v>-207.52112611401449</v>
      </c>
      <c r="AK180" s="19">
        <v>35609472892.248901</v>
      </c>
      <c r="AL180" s="19">
        <f t="shared" si="50"/>
        <v>3702572952.8080025</v>
      </c>
      <c r="AM180" s="19">
        <f t="shared" si="51"/>
        <v>11.604301764933176</v>
      </c>
    </row>
    <row r="181" spans="1:39" s="15" customFormat="1" ht="30" x14ac:dyDescent="0.2">
      <c r="A181" s="23" t="s">
        <v>547</v>
      </c>
      <c r="B181" s="8" t="s">
        <v>548</v>
      </c>
      <c r="C181" s="1"/>
      <c r="D181" s="1"/>
      <c r="E181" s="6"/>
      <c r="F181" s="19"/>
      <c r="G181" s="1"/>
      <c r="H181" s="1"/>
      <c r="I181" s="19"/>
      <c r="J181" s="1"/>
      <c r="K181" s="1"/>
      <c r="L181" s="19"/>
      <c r="M181" s="1"/>
      <c r="N181" s="1"/>
      <c r="O181" s="19"/>
      <c r="P181" s="1"/>
      <c r="Q181" s="1"/>
      <c r="R181" s="19"/>
      <c r="S181" s="1"/>
      <c r="T181" s="1"/>
      <c r="U181" s="19"/>
      <c r="V181" s="1"/>
      <c r="W181" s="1"/>
      <c r="X181" s="19"/>
      <c r="Y181" s="1"/>
      <c r="Z181" s="1"/>
      <c r="AA181" s="19"/>
      <c r="AB181" s="1"/>
      <c r="AC181" s="1"/>
      <c r="AD181" s="19"/>
      <c r="AE181" s="19"/>
      <c r="AF181" s="19"/>
      <c r="AG181" s="19"/>
      <c r="AH181" s="19">
        <v>2176517227.5563998</v>
      </c>
      <c r="AI181" s="19">
        <f t="shared" si="48"/>
        <v>2176517227.5563998</v>
      </c>
      <c r="AJ181" s="19">
        <f t="shared" si="49"/>
        <v>0</v>
      </c>
      <c r="AK181" s="19">
        <v>3099019202.1050801</v>
      </c>
      <c r="AL181" s="19">
        <f t="shared" si="50"/>
        <v>922501974.54868031</v>
      </c>
      <c r="AM181" s="19">
        <f t="shared" si="51"/>
        <v>42.384317609302066</v>
      </c>
    </row>
    <row r="182" spans="1:39" s="15" customFormat="1" ht="45" x14ac:dyDescent="0.2">
      <c r="A182" s="23" t="s">
        <v>549</v>
      </c>
      <c r="B182" s="8" t="s">
        <v>550</v>
      </c>
      <c r="C182" s="1"/>
      <c r="D182" s="1"/>
      <c r="E182" s="6"/>
      <c r="F182" s="19"/>
      <c r="G182" s="1"/>
      <c r="H182" s="1"/>
      <c r="I182" s="19"/>
      <c r="J182" s="1"/>
      <c r="K182" s="1"/>
      <c r="L182" s="19"/>
      <c r="M182" s="1"/>
      <c r="N182" s="1"/>
      <c r="O182" s="19"/>
      <c r="P182" s="1"/>
      <c r="Q182" s="1"/>
      <c r="R182" s="19"/>
      <c r="S182" s="1"/>
      <c r="T182" s="1"/>
      <c r="U182" s="19"/>
      <c r="V182" s="1"/>
      <c r="W182" s="1"/>
      <c r="X182" s="19"/>
      <c r="Y182" s="1"/>
      <c r="Z182" s="1"/>
      <c r="AA182" s="19"/>
      <c r="AB182" s="1"/>
      <c r="AC182" s="1"/>
      <c r="AD182" s="19"/>
      <c r="AE182" s="19"/>
      <c r="AF182" s="19"/>
      <c r="AG182" s="19"/>
      <c r="AH182" s="19">
        <v>22288687.524</v>
      </c>
      <c r="AI182" s="19">
        <f t="shared" si="48"/>
        <v>22288687.524</v>
      </c>
      <c r="AJ182" s="19">
        <f t="shared" si="49"/>
        <v>0</v>
      </c>
      <c r="AK182" s="19">
        <v>10187118.555020001</v>
      </c>
      <c r="AL182" s="19">
        <f t="shared" si="50"/>
        <v>-12101568.968979999</v>
      </c>
      <c r="AM182" s="19">
        <f t="shared" si="51"/>
        <v>-54.294668342177076</v>
      </c>
    </row>
    <row r="183" spans="1:39" s="15" customFormat="1" ht="30" x14ac:dyDescent="0.2">
      <c r="A183" s="23" t="s">
        <v>551</v>
      </c>
      <c r="B183" s="8" t="s">
        <v>552</v>
      </c>
      <c r="C183" s="1"/>
      <c r="D183" s="1"/>
      <c r="E183" s="6"/>
      <c r="F183" s="19"/>
      <c r="G183" s="1"/>
      <c r="H183" s="1"/>
      <c r="I183" s="19"/>
      <c r="J183" s="1"/>
      <c r="K183" s="1"/>
      <c r="L183" s="19"/>
      <c r="M183" s="1"/>
      <c r="N183" s="1"/>
      <c r="O183" s="19"/>
      <c r="P183" s="1"/>
      <c r="Q183" s="1"/>
      <c r="R183" s="19"/>
      <c r="S183" s="1"/>
      <c r="T183" s="1"/>
      <c r="U183" s="19"/>
      <c r="V183" s="1"/>
      <c r="W183" s="1"/>
      <c r="X183" s="19"/>
      <c r="Y183" s="1"/>
      <c r="Z183" s="1"/>
      <c r="AA183" s="19"/>
      <c r="AB183" s="1"/>
      <c r="AC183" s="1"/>
      <c r="AD183" s="19"/>
      <c r="AE183" s="19"/>
      <c r="AF183" s="19"/>
      <c r="AG183" s="19"/>
      <c r="AH183" s="19">
        <v>107355.97900000001</v>
      </c>
      <c r="AI183" s="19">
        <f t="shared" si="48"/>
        <v>107355.97900000001</v>
      </c>
      <c r="AJ183" s="19">
        <f t="shared" si="49"/>
        <v>0</v>
      </c>
      <c r="AK183" s="19">
        <v>121569.00199999999</v>
      </c>
      <c r="AL183" s="19">
        <f t="shared" si="50"/>
        <v>14213.022999999986</v>
      </c>
      <c r="AM183" s="19">
        <f t="shared" si="51"/>
        <v>13.239153638569107</v>
      </c>
    </row>
    <row r="184" spans="1:39" s="15" customFormat="1" x14ac:dyDescent="0.2">
      <c r="A184" s="23" t="s">
        <v>553</v>
      </c>
      <c r="B184" s="8" t="s">
        <v>554</v>
      </c>
      <c r="C184" s="1"/>
      <c r="D184" s="1"/>
      <c r="E184" s="6"/>
      <c r="F184" s="19"/>
      <c r="G184" s="1"/>
      <c r="H184" s="1"/>
      <c r="I184" s="19"/>
      <c r="J184" s="1"/>
      <c r="K184" s="1"/>
      <c r="L184" s="19"/>
      <c r="M184" s="1"/>
      <c r="N184" s="1"/>
      <c r="O184" s="19"/>
      <c r="P184" s="1"/>
      <c r="Q184" s="1"/>
      <c r="R184" s="19"/>
      <c r="S184" s="1"/>
      <c r="T184" s="1"/>
      <c r="U184" s="19"/>
      <c r="V184" s="1"/>
      <c r="W184" s="1"/>
      <c r="X184" s="19"/>
      <c r="Y184" s="1"/>
      <c r="Z184" s="1"/>
      <c r="AA184" s="19"/>
      <c r="AB184" s="1"/>
      <c r="AC184" s="1"/>
      <c r="AD184" s="19"/>
      <c r="AE184" s="19"/>
      <c r="AF184" s="19"/>
      <c r="AG184" s="19"/>
      <c r="AH184" s="19">
        <v>5806322214.6766205</v>
      </c>
      <c r="AI184" s="19">
        <f t="shared" si="48"/>
        <v>5806322214.6766205</v>
      </c>
      <c r="AJ184" s="19">
        <f t="shared" si="49"/>
        <v>0</v>
      </c>
      <c r="AK184" s="19">
        <v>7216491305.2400599</v>
      </c>
      <c r="AL184" s="19">
        <f t="shared" si="50"/>
        <v>1410169090.5634394</v>
      </c>
      <c r="AM184" s="19">
        <f t="shared" si="51"/>
        <v>24.286786685708897</v>
      </c>
    </row>
    <row r="185" spans="1:39" s="15" customFormat="1" x14ac:dyDescent="0.2">
      <c r="A185" s="23" t="s">
        <v>555</v>
      </c>
      <c r="B185" s="8" t="s">
        <v>556</v>
      </c>
      <c r="C185" s="1"/>
      <c r="D185" s="1"/>
      <c r="E185" s="6"/>
      <c r="F185" s="19"/>
      <c r="G185" s="1"/>
      <c r="H185" s="1"/>
      <c r="I185" s="19"/>
      <c r="J185" s="1"/>
      <c r="K185" s="1"/>
      <c r="L185" s="19"/>
      <c r="M185" s="1"/>
      <c r="N185" s="1"/>
      <c r="O185" s="19"/>
      <c r="P185" s="1"/>
      <c r="Q185" s="1"/>
      <c r="R185" s="19"/>
      <c r="S185" s="1"/>
      <c r="T185" s="1"/>
      <c r="U185" s="19"/>
      <c r="V185" s="1"/>
      <c r="W185" s="1"/>
      <c r="X185" s="19"/>
      <c r="Y185" s="1"/>
      <c r="Z185" s="1"/>
      <c r="AA185" s="19"/>
      <c r="AB185" s="1"/>
      <c r="AC185" s="1"/>
      <c r="AD185" s="19"/>
      <c r="AE185" s="19"/>
      <c r="AF185" s="19"/>
      <c r="AG185" s="19"/>
      <c r="AH185" s="19">
        <v>1285203083.3015702</v>
      </c>
      <c r="AI185" s="19">
        <f t="shared" si="48"/>
        <v>1285203083.3015702</v>
      </c>
      <c r="AJ185" s="19">
        <f t="shared" si="49"/>
        <v>0</v>
      </c>
      <c r="AK185" s="19">
        <v>1421225553.6429999</v>
      </c>
      <c r="AL185" s="19">
        <f t="shared" si="50"/>
        <v>136022470.34142971</v>
      </c>
      <c r="AM185" s="19">
        <f t="shared" si="51"/>
        <v>10.583733583333796</v>
      </c>
    </row>
    <row r="186" spans="1:39" s="15" customFormat="1" x14ac:dyDescent="0.2">
      <c r="A186" s="23" t="s">
        <v>557</v>
      </c>
      <c r="B186" s="8" t="s">
        <v>558</v>
      </c>
      <c r="C186" s="1"/>
      <c r="D186" s="1"/>
      <c r="E186" s="6"/>
      <c r="F186" s="19"/>
      <c r="G186" s="1"/>
      <c r="H186" s="1"/>
      <c r="I186" s="19"/>
      <c r="J186" s="1"/>
      <c r="K186" s="1"/>
      <c r="L186" s="19"/>
      <c r="M186" s="1"/>
      <c r="N186" s="1"/>
      <c r="O186" s="19"/>
      <c r="P186" s="1"/>
      <c r="Q186" s="1"/>
      <c r="R186" s="19"/>
      <c r="S186" s="1"/>
      <c r="T186" s="1"/>
      <c r="U186" s="19"/>
      <c r="V186" s="1"/>
      <c r="W186" s="1"/>
      <c r="X186" s="19"/>
      <c r="Y186" s="1"/>
      <c r="Z186" s="1"/>
      <c r="AA186" s="19"/>
      <c r="AB186" s="1"/>
      <c r="AC186" s="1"/>
      <c r="AD186" s="19"/>
      <c r="AE186" s="19"/>
      <c r="AF186" s="19"/>
      <c r="AG186" s="19"/>
      <c r="AH186" s="19">
        <v>12085095.662659999</v>
      </c>
      <c r="AI186" s="19">
        <f t="shared" si="48"/>
        <v>12085095.662659999</v>
      </c>
      <c r="AJ186" s="19">
        <f t="shared" si="49"/>
        <v>0</v>
      </c>
      <c r="AK186" s="19">
        <v>579684612.27918994</v>
      </c>
      <c r="AL186" s="19">
        <f t="shared" si="50"/>
        <v>567599516.61652994</v>
      </c>
      <c r="AM186" s="19">
        <f t="shared" si="51"/>
        <v>4696.6903073036829</v>
      </c>
    </row>
    <row r="187" spans="1:39" s="15" customFormat="1" x14ac:dyDescent="0.2">
      <c r="A187" s="23" t="s">
        <v>559</v>
      </c>
      <c r="B187" s="8" t="s">
        <v>560</v>
      </c>
      <c r="C187" s="1"/>
      <c r="D187" s="1"/>
      <c r="E187" s="6"/>
      <c r="F187" s="19"/>
      <c r="G187" s="1"/>
      <c r="H187" s="1"/>
      <c r="I187" s="19"/>
      <c r="J187" s="1"/>
      <c r="K187" s="1"/>
      <c r="L187" s="19"/>
      <c r="M187" s="1"/>
      <c r="N187" s="1"/>
      <c r="O187" s="19"/>
      <c r="P187" s="1"/>
      <c r="Q187" s="1"/>
      <c r="R187" s="19"/>
      <c r="S187" s="1"/>
      <c r="T187" s="1"/>
      <c r="U187" s="19"/>
      <c r="V187" s="1"/>
      <c r="W187" s="1"/>
      <c r="X187" s="19"/>
      <c r="Y187" s="1"/>
      <c r="Z187" s="1"/>
      <c r="AA187" s="19"/>
      <c r="AB187" s="1"/>
      <c r="AC187" s="1"/>
      <c r="AD187" s="19"/>
      <c r="AE187" s="19"/>
      <c r="AF187" s="19"/>
      <c r="AG187" s="19"/>
      <c r="AH187" s="19">
        <v>679578.77061999997</v>
      </c>
      <c r="AI187" s="19">
        <f t="shared" si="48"/>
        <v>679578.77061999997</v>
      </c>
      <c r="AJ187" s="19">
        <f t="shared" si="49"/>
        <v>0</v>
      </c>
      <c r="AK187" s="19">
        <v>8894649.3451499995</v>
      </c>
      <c r="AL187" s="19">
        <f t="shared" si="50"/>
        <v>8215070.5745299999</v>
      </c>
      <c r="AM187" s="19">
        <f t="shared" si="51"/>
        <v>1208.8474404571446</v>
      </c>
    </row>
    <row r="188" spans="1:39" s="15" customFormat="1" ht="60" x14ac:dyDescent="0.2">
      <c r="A188" s="23" t="s">
        <v>561</v>
      </c>
      <c r="B188" s="8" t="s">
        <v>562</v>
      </c>
      <c r="C188" s="1"/>
      <c r="D188" s="1"/>
      <c r="E188" s="6"/>
      <c r="F188" s="19"/>
      <c r="G188" s="1"/>
      <c r="H188" s="1"/>
      <c r="I188" s="19"/>
      <c r="J188" s="1"/>
      <c r="K188" s="1"/>
      <c r="L188" s="19"/>
      <c r="M188" s="1"/>
      <c r="N188" s="1"/>
      <c r="O188" s="19"/>
      <c r="P188" s="1"/>
      <c r="Q188" s="1"/>
      <c r="R188" s="19"/>
      <c r="S188" s="1"/>
      <c r="T188" s="1"/>
      <c r="U188" s="19"/>
      <c r="V188" s="1"/>
      <c r="W188" s="1"/>
      <c r="X188" s="19"/>
      <c r="Y188" s="1"/>
      <c r="Z188" s="1"/>
      <c r="AA188" s="19"/>
      <c r="AB188" s="1"/>
      <c r="AC188" s="1"/>
      <c r="AD188" s="19"/>
      <c r="AE188" s="19"/>
      <c r="AF188" s="19"/>
      <c r="AG188" s="19"/>
      <c r="AH188" s="19">
        <v>3083110336.7631001</v>
      </c>
      <c r="AI188" s="19">
        <f t="shared" si="48"/>
        <v>3083110336.7631001</v>
      </c>
      <c r="AJ188" s="19">
        <f t="shared" si="49"/>
        <v>0</v>
      </c>
      <c r="AK188" s="19">
        <v>5153026445.6925707</v>
      </c>
      <c r="AL188" s="19">
        <f t="shared" si="50"/>
        <v>2069916108.9294705</v>
      </c>
      <c r="AM188" s="19">
        <f t="shared" si="51"/>
        <v>67.137269926662341</v>
      </c>
    </row>
    <row r="189" spans="1:39" s="15" customFormat="1" x14ac:dyDescent="0.2">
      <c r="A189" s="23" t="s">
        <v>328</v>
      </c>
      <c r="B189" s="8" t="s">
        <v>73</v>
      </c>
      <c r="C189" s="1">
        <v>27409449965</v>
      </c>
      <c r="D189" s="1">
        <v>30453288089</v>
      </c>
      <c r="E189" s="6">
        <f t="shared" si="30"/>
        <v>3043838124</v>
      </c>
      <c r="F189" s="19">
        <f t="shared" si="31"/>
        <v>11.105068244298129</v>
      </c>
      <c r="G189" s="1">
        <v>27306025265</v>
      </c>
      <c r="H189" s="1">
        <f t="shared" si="32"/>
        <v>-3147262824</v>
      </c>
      <c r="I189" s="19">
        <f t="shared" si="33"/>
        <v>-10.334722525863535</v>
      </c>
      <c r="J189" s="1">
        <v>33736425710</v>
      </c>
      <c r="K189" s="1">
        <f t="shared" si="34"/>
        <v>6430400445</v>
      </c>
      <c r="L189" s="19">
        <f t="shared" si="35"/>
        <v>23.549382902103602</v>
      </c>
      <c r="M189" s="1">
        <v>39716296183</v>
      </c>
      <c r="N189" s="1">
        <f t="shared" si="36"/>
        <v>5979870473</v>
      </c>
      <c r="O189" s="19">
        <f t="shared" si="37"/>
        <v>17.725263856945801</v>
      </c>
      <c r="P189" s="1">
        <v>47012695267</v>
      </c>
      <c r="Q189" s="1">
        <f t="shared" si="38"/>
        <v>7296399084</v>
      </c>
      <c r="R189" s="19">
        <f t="shared" si="39"/>
        <v>18.371297893389972</v>
      </c>
      <c r="S189" s="1">
        <v>57504952938</v>
      </c>
      <c r="T189" s="1">
        <f t="shared" si="40"/>
        <v>10492257671</v>
      </c>
      <c r="U189" s="19">
        <f t="shared" si="41"/>
        <v>22.317924150936555</v>
      </c>
      <c r="V189" s="1">
        <v>64938165105</v>
      </c>
      <c r="W189" s="1">
        <f t="shared" si="42"/>
        <v>7433212167</v>
      </c>
      <c r="X189" s="19">
        <f t="shared" si="43"/>
        <v>12.926212069096469</v>
      </c>
      <c r="Y189" s="1">
        <v>45002072855</v>
      </c>
      <c r="Z189" s="1">
        <f t="shared" si="44"/>
        <v>-19936092250</v>
      </c>
      <c r="AA189" s="19">
        <f t="shared" si="45"/>
        <v>-30.700116361102715</v>
      </c>
      <c r="AB189" s="1">
        <v>41293322283</v>
      </c>
      <c r="AC189" s="1">
        <f t="shared" si="28"/>
        <v>-3708750572</v>
      </c>
      <c r="AD189" s="19">
        <f t="shared" si="29"/>
        <v>-8.2412883156512997</v>
      </c>
      <c r="AE189" s="19">
        <v>48848689936.3992</v>
      </c>
      <c r="AF189" s="19">
        <f t="shared" si="46"/>
        <v>7555367653.3992004</v>
      </c>
      <c r="AG189" s="19">
        <f t="shared" si="47"/>
        <v>18.296826788649216</v>
      </c>
      <c r="AH189" s="19"/>
      <c r="AI189" s="19">
        <f t="shared" si="48"/>
        <v>-48848689936.3992</v>
      </c>
      <c r="AJ189" s="19">
        <f t="shared" si="49"/>
        <v>-100</v>
      </c>
      <c r="AK189" s="19">
        <v>0</v>
      </c>
      <c r="AL189" s="19">
        <f t="shared" si="50"/>
        <v>0</v>
      </c>
      <c r="AM189" s="19">
        <f t="shared" si="51"/>
        <v>0</v>
      </c>
    </row>
    <row r="190" spans="1:39" s="15" customFormat="1" ht="30" x14ac:dyDescent="0.2">
      <c r="A190" s="23" t="s">
        <v>329</v>
      </c>
      <c r="B190" s="8" t="s">
        <v>192</v>
      </c>
      <c r="C190" s="1">
        <v>1857428504.3599999</v>
      </c>
      <c r="D190" s="1">
        <v>-3071898188.1900001</v>
      </c>
      <c r="E190" s="6">
        <f t="shared" si="30"/>
        <v>-4929326692.5500002</v>
      </c>
      <c r="F190" s="19">
        <f t="shared" si="31"/>
        <v>-265.38446464987686</v>
      </c>
      <c r="G190" s="1">
        <v>-3339206096.9899998</v>
      </c>
      <c r="H190" s="1">
        <f t="shared" si="32"/>
        <v>-267307908.79999971</v>
      </c>
      <c r="I190" s="19">
        <f t="shared" si="33"/>
        <v>8.7017177140724442</v>
      </c>
      <c r="J190" s="1">
        <v>-3416321750.8000002</v>
      </c>
      <c r="K190" s="1">
        <f t="shared" si="34"/>
        <v>-77115653.81000042</v>
      </c>
      <c r="L190" s="19">
        <f t="shared" si="35"/>
        <v>2.3094008446951921</v>
      </c>
      <c r="M190" s="1">
        <v>-7040778661.96</v>
      </c>
      <c r="N190" s="1">
        <f t="shared" si="36"/>
        <v>-3624456911.1599998</v>
      </c>
      <c r="O190" s="19">
        <f t="shared" si="37"/>
        <v>106.09237582236686</v>
      </c>
      <c r="P190" s="1">
        <v>-5651027138.4099998</v>
      </c>
      <c r="Q190" s="1">
        <f t="shared" si="38"/>
        <v>1389751523.5500002</v>
      </c>
      <c r="R190" s="19">
        <f t="shared" si="39"/>
        <v>-19.738605490591059</v>
      </c>
      <c r="S190" s="1">
        <v>-11805791039</v>
      </c>
      <c r="T190" s="1">
        <f t="shared" si="40"/>
        <v>-6154763900.5900002</v>
      </c>
      <c r="U190" s="19">
        <f t="shared" si="41"/>
        <v>108.91407437695891</v>
      </c>
      <c r="V190" s="1">
        <v>-11784150640.01</v>
      </c>
      <c r="W190" s="1">
        <f t="shared" si="42"/>
        <v>21640398.989999771</v>
      </c>
      <c r="X190" s="19">
        <f t="shared" si="43"/>
        <v>-0.18330325277240214</v>
      </c>
      <c r="Y190" s="1">
        <v>-14990437566.880001</v>
      </c>
      <c r="Z190" s="1">
        <f t="shared" si="44"/>
        <v>-3206286926.8700008</v>
      </c>
      <c r="AA190" s="19">
        <f t="shared" si="45"/>
        <v>27.208468601749647</v>
      </c>
      <c r="AB190" s="1">
        <v>-4821435284.0299997</v>
      </c>
      <c r="AC190" s="1">
        <f t="shared" si="28"/>
        <v>10169002282.850002</v>
      </c>
      <c r="AD190" s="19">
        <f t="shared" si="29"/>
        <v>-67.836594078597685</v>
      </c>
      <c r="AE190" s="19">
        <v>-6534500456.7147703</v>
      </c>
      <c r="AF190" s="19">
        <f t="shared" si="46"/>
        <v>-1713065172.6847706</v>
      </c>
      <c r="AG190" s="19">
        <f t="shared" si="47"/>
        <v>35.530191151977967</v>
      </c>
      <c r="AH190" s="19">
        <v>29349936551.629398</v>
      </c>
      <c r="AI190" s="19">
        <f t="shared" si="48"/>
        <v>35884437008.34417</v>
      </c>
      <c r="AJ190" s="19">
        <f t="shared" si="49"/>
        <v>-549.15348535127532</v>
      </c>
      <c r="AK190" s="19">
        <v>35470735687.449699</v>
      </c>
      <c r="AL190" s="19">
        <f t="shared" si="50"/>
        <v>6120799135.8203011</v>
      </c>
      <c r="AM190" s="19">
        <f t="shared" si="51"/>
        <v>20.854556619068727</v>
      </c>
    </row>
    <row r="191" spans="1:39" s="15" customFormat="1" x14ac:dyDescent="0.2">
      <c r="A191" s="24">
        <v>2</v>
      </c>
      <c r="B191" s="17" t="s">
        <v>173</v>
      </c>
      <c r="C191" s="2">
        <v>336411366088</v>
      </c>
      <c r="D191" s="10">
        <v>360083735757</v>
      </c>
      <c r="E191" s="10">
        <f t="shared" si="30"/>
        <v>23672369669</v>
      </c>
      <c r="F191" s="18">
        <f t="shared" si="31"/>
        <v>7.0367330165674824</v>
      </c>
      <c r="G191" s="10">
        <v>410305790858</v>
      </c>
      <c r="H191" s="10">
        <f t="shared" si="32"/>
        <v>50222055101</v>
      </c>
      <c r="I191" s="18">
        <f t="shared" si="33"/>
        <v>13.947326722607656</v>
      </c>
      <c r="J191" s="10">
        <v>462695085512</v>
      </c>
      <c r="K191" s="10">
        <f t="shared" si="34"/>
        <v>52389294654</v>
      </c>
      <c r="L191" s="18">
        <f t="shared" si="35"/>
        <v>12.768353706255894</v>
      </c>
      <c r="M191" s="10">
        <v>478778728720</v>
      </c>
      <c r="N191" s="10">
        <f t="shared" si="36"/>
        <v>16083643208</v>
      </c>
      <c r="O191" s="18">
        <f t="shared" si="37"/>
        <v>3.4760782449639551</v>
      </c>
      <c r="P191" s="10">
        <v>542608028181.01001</v>
      </c>
      <c r="Q191" s="10">
        <f t="shared" si="38"/>
        <v>63829299461.01001</v>
      </c>
      <c r="R191" s="18">
        <f t="shared" si="39"/>
        <v>13.331690744001023</v>
      </c>
      <c r="S191" s="10">
        <v>599000861472.01001</v>
      </c>
      <c r="T191" s="10">
        <f t="shared" si="40"/>
        <v>56392833291</v>
      </c>
      <c r="U191" s="18">
        <f t="shared" si="41"/>
        <v>10.392922766005919</v>
      </c>
      <c r="V191" s="10">
        <v>684749021985.01001</v>
      </c>
      <c r="W191" s="10">
        <f t="shared" si="42"/>
        <v>85748160513</v>
      </c>
      <c r="X191" s="18">
        <f t="shared" si="43"/>
        <v>14.315198195588374</v>
      </c>
      <c r="Y191" s="10">
        <v>701873111986</v>
      </c>
      <c r="Z191" s="10">
        <f t="shared" si="44"/>
        <v>17124090000.98999</v>
      </c>
      <c r="AA191" s="18">
        <f t="shared" si="45"/>
        <v>2.5007834186238322</v>
      </c>
      <c r="AB191" s="10">
        <v>758913745926.98999</v>
      </c>
      <c r="AC191" s="10">
        <f t="shared" si="28"/>
        <v>57040633940.98999</v>
      </c>
      <c r="AD191" s="18">
        <f t="shared" si="29"/>
        <v>8.1269153878240825</v>
      </c>
      <c r="AE191" s="18">
        <v>811571870586.724</v>
      </c>
      <c r="AF191" s="18">
        <f t="shared" si="46"/>
        <v>52658124659.734009</v>
      </c>
      <c r="AG191" s="18">
        <f t="shared" si="47"/>
        <v>6.9386178524693491</v>
      </c>
      <c r="AH191" s="19"/>
      <c r="AI191" s="19">
        <f t="shared" si="48"/>
        <v>-811571870586.724</v>
      </c>
      <c r="AJ191" s="19">
        <f t="shared" si="49"/>
        <v>-100</v>
      </c>
      <c r="AK191" s="19">
        <v>1392452048974.02</v>
      </c>
      <c r="AL191" s="19">
        <f t="shared" si="50"/>
        <v>1392452048974.02</v>
      </c>
      <c r="AM191" s="19">
        <f t="shared" si="51"/>
        <v>0</v>
      </c>
    </row>
    <row r="192" spans="1:39" s="15" customFormat="1" ht="30" x14ac:dyDescent="0.2">
      <c r="A192" s="23" t="s">
        <v>330</v>
      </c>
      <c r="B192" s="8" t="s">
        <v>72</v>
      </c>
      <c r="C192" s="1">
        <v>9190805535</v>
      </c>
      <c r="D192" s="1">
        <v>11382188015</v>
      </c>
      <c r="E192" s="6">
        <f t="shared" si="30"/>
        <v>2191382480</v>
      </c>
      <c r="F192" s="19">
        <f t="shared" si="31"/>
        <v>23.843203641453176</v>
      </c>
      <c r="G192" s="1">
        <v>13338948941</v>
      </c>
      <c r="H192" s="1">
        <f t="shared" si="32"/>
        <v>1956760926</v>
      </c>
      <c r="I192" s="19">
        <f t="shared" si="33"/>
        <v>17.191430359622291</v>
      </c>
      <c r="J192" s="1">
        <v>15259457139</v>
      </c>
      <c r="K192" s="1">
        <f t="shared" si="34"/>
        <v>1920508198</v>
      </c>
      <c r="L192" s="19">
        <f t="shared" si="35"/>
        <v>14.397747577374131</v>
      </c>
      <c r="M192" s="1">
        <v>17763802931</v>
      </c>
      <c r="N192" s="1">
        <f t="shared" si="36"/>
        <v>2504345792</v>
      </c>
      <c r="O192" s="19">
        <f t="shared" si="37"/>
        <v>16.411762025265059</v>
      </c>
      <c r="P192" s="1">
        <v>19465341833</v>
      </c>
      <c r="Q192" s="1">
        <f t="shared" si="38"/>
        <v>1701538902</v>
      </c>
      <c r="R192" s="19">
        <f t="shared" si="39"/>
        <v>9.5786859863808065</v>
      </c>
      <c r="S192" s="1">
        <v>21293240536</v>
      </c>
      <c r="T192" s="1">
        <f t="shared" si="40"/>
        <v>1827898703</v>
      </c>
      <c r="U192" s="19">
        <f t="shared" si="41"/>
        <v>9.3905296844113231</v>
      </c>
      <c r="V192" s="1">
        <v>22212894622</v>
      </c>
      <c r="W192" s="1">
        <f t="shared" si="42"/>
        <v>919654086</v>
      </c>
      <c r="X192" s="19">
        <f t="shared" si="43"/>
        <v>4.3189954316495962</v>
      </c>
      <c r="Y192" s="1">
        <v>23055300115</v>
      </c>
      <c r="Z192" s="1">
        <f t="shared" si="44"/>
        <v>842405493</v>
      </c>
      <c r="AA192" s="19">
        <f t="shared" si="45"/>
        <v>3.792416555047573</v>
      </c>
      <c r="AB192" s="1">
        <v>23873173866</v>
      </c>
      <c r="AC192" s="1">
        <f t="shared" si="28"/>
        <v>817873751</v>
      </c>
      <c r="AD192" s="19">
        <f t="shared" si="29"/>
        <v>3.5474435245710962</v>
      </c>
      <c r="AE192" s="19">
        <v>23529663786.865398</v>
      </c>
      <c r="AF192" s="19">
        <f t="shared" si="46"/>
        <v>-343510079.13460159</v>
      </c>
      <c r="AG192" s="19">
        <f t="shared" si="47"/>
        <v>-1.4388957289999305</v>
      </c>
      <c r="AH192" s="19">
        <v>23637359932.108898</v>
      </c>
      <c r="AI192" s="19">
        <f t="shared" si="48"/>
        <v>107696145.24349976</v>
      </c>
      <c r="AJ192" s="19">
        <f t="shared" si="49"/>
        <v>0.45770371484703204</v>
      </c>
      <c r="AK192" s="19">
        <v>24899285657.1422</v>
      </c>
      <c r="AL192" s="19">
        <f t="shared" si="50"/>
        <v>1261925725.0333023</v>
      </c>
      <c r="AM192" s="19">
        <f t="shared" si="51"/>
        <v>5.3386914979413893</v>
      </c>
    </row>
    <row r="193" spans="1:39" s="15" customFormat="1" x14ac:dyDescent="0.2">
      <c r="A193" s="23" t="s">
        <v>563</v>
      </c>
      <c r="B193" s="8" t="s">
        <v>564</v>
      </c>
      <c r="C193" s="1"/>
      <c r="D193" s="1"/>
      <c r="E193" s="6"/>
      <c r="F193" s="19"/>
      <c r="G193" s="1"/>
      <c r="H193" s="1"/>
      <c r="I193" s="19"/>
      <c r="J193" s="1"/>
      <c r="K193" s="1"/>
      <c r="L193" s="19"/>
      <c r="M193" s="1"/>
      <c r="N193" s="1"/>
      <c r="O193" s="19"/>
      <c r="P193" s="1"/>
      <c r="Q193" s="1"/>
      <c r="R193" s="19"/>
      <c r="S193" s="1"/>
      <c r="T193" s="1"/>
      <c r="U193" s="19"/>
      <c r="V193" s="1"/>
      <c r="W193" s="1"/>
      <c r="X193" s="19"/>
      <c r="Y193" s="1"/>
      <c r="Z193" s="1"/>
      <c r="AA193" s="19"/>
      <c r="AB193" s="1"/>
      <c r="AC193" s="1"/>
      <c r="AD193" s="19"/>
      <c r="AE193" s="19"/>
      <c r="AF193" s="19"/>
      <c r="AG193" s="19"/>
      <c r="AH193" s="19">
        <v>1798792.8130000001</v>
      </c>
      <c r="AI193" s="19">
        <f t="shared" si="48"/>
        <v>1798792.8130000001</v>
      </c>
      <c r="AJ193" s="19">
        <f t="shared" si="49"/>
        <v>0</v>
      </c>
      <c r="AK193" s="19">
        <v>1672373.3629999999</v>
      </c>
      <c r="AL193" s="19">
        <f t="shared" si="50"/>
        <v>-126419.45000000019</v>
      </c>
      <c r="AM193" s="19">
        <f t="shared" si="51"/>
        <v>-7.0280161832067645</v>
      </c>
    </row>
    <row r="194" spans="1:39" s="15" customFormat="1" ht="30" x14ac:dyDescent="0.2">
      <c r="A194" s="23" t="s">
        <v>331</v>
      </c>
      <c r="B194" s="8" t="s">
        <v>71</v>
      </c>
      <c r="C194" s="1">
        <v>9190805535</v>
      </c>
      <c r="D194" s="1">
        <v>11382188015</v>
      </c>
      <c r="E194" s="6">
        <f t="shared" si="30"/>
        <v>2191382480</v>
      </c>
      <c r="F194" s="19">
        <f t="shared" si="31"/>
        <v>23.843203641453176</v>
      </c>
      <c r="G194" s="1">
        <v>13338948941</v>
      </c>
      <c r="H194" s="1">
        <f t="shared" si="32"/>
        <v>1956760926</v>
      </c>
      <c r="I194" s="19">
        <f t="shared" si="33"/>
        <v>17.191430359622291</v>
      </c>
      <c r="J194" s="1">
        <v>15259457139</v>
      </c>
      <c r="K194" s="1">
        <f t="shared" si="34"/>
        <v>1920508198</v>
      </c>
      <c r="L194" s="19">
        <f t="shared" si="35"/>
        <v>14.397747577374131</v>
      </c>
      <c r="M194" s="1">
        <v>17763802931</v>
      </c>
      <c r="N194" s="1">
        <f t="shared" si="36"/>
        <v>2504345792</v>
      </c>
      <c r="O194" s="19">
        <f t="shared" si="37"/>
        <v>16.411762025265059</v>
      </c>
      <c r="P194" s="1">
        <v>19465341833</v>
      </c>
      <c r="Q194" s="1">
        <f t="shared" si="38"/>
        <v>1701538902</v>
      </c>
      <c r="R194" s="19">
        <f t="shared" si="39"/>
        <v>9.5786859863808065</v>
      </c>
      <c r="S194" s="1">
        <v>21293240536</v>
      </c>
      <c r="T194" s="1">
        <f t="shared" si="40"/>
        <v>1827898703</v>
      </c>
      <c r="U194" s="19">
        <f t="shared" si="41"/>
        <v>9.3905296844113231</v>
      </c>
      <c r="V194" s="1">
        <v>22212894622</v>
      </c>
      <c r="W194" s="1">
        <f t="shared" si="42"/>
        <v>919654086</v>
      </c>
      <c r="X194" s="19">
        <f t="shared" si="43"/>
        <v>4.3189954316495962</v>
      </c>
      <c r="Y194" s="1">
        <v>23055300115</v>
      </c>
      <c r="Z194" s="1">
        <f t="shared" si="44"/>
        <v>842405493</v>
      </c>
      <c r="AA194" s="19">
        <f t="shared" si="45"/>
        <v>3.792416555047573</v>
      </c>
      <c r="AB194" s="1">
        <v>23873173866</v>
      </c>
      <c r="AC194" s="1">
        <f t="shared" si="28"/>
        <v>817873751</v>
      </c>
      <c r="AD194" s="19">
        <f t="shared" si="29"/>
        <v>3.5474435245710962</v>
      </c>
      <c r="AE194" s="19">
        <v>23527342830.915398</v>
      </c>
      <c r="AF194" s="19">
        <f t="shared" si="46"/>
        <v>-345831035.08460236</v>
      </c>
      <c r="AG194" s="19">
        <f t="shared" si="47"/>
        <v>-1.448617754077234</v>
      </c>
      <c r="AH194" s="19">
        <v>23635561139.295898</v>
      </c>
      <c r="AI194" s="19">
        <f t="shared" si="48"/>
        <v>108218308.38050079</v>
      </c>
      <c r="AJ194" s="19">
        <f t="shared" si="49"/>
        <v>0.45996825548144676</v>
      </c>
      <c r="AK194" s="19">
        <v>24897613283.779198</v>
      </c>
      <c r="AL194" s="19">
        <f t="shared" si="50"/>
        <v>1262052144.4832993</v>
      </c>
      <c r="AM194" s="19">
        <f t="shared" si="51"/>
        <v>5.3396326706415387</v>
      </c>
    </row>
    <row r="195" spans="1:39" s="15" customFormat="1" ht="30" x14ac:dyDescent="0.2">
      <c r="A195" s="23" t="s">
        <v>332</v>
      </c>
      <c r="B195" s="8" t="s">
        <v>70</v>
      </c>
      <c r="C195" s="1">
        <v>116464268892</v>
      </c>
      <c r="D195" s="1">
        <v>130649267557</v>
      </c>
      <c r="E195" s="6">
        <f t="shared" si="30"/>
        <v>14184998665</v>
      </c>
      <c r="F195" s="19">
        <f t="shared" si="31"/>
        <v>12.179700091668524</v>
      </c>
      <c r="G195" s="1">
        <v>151416834544</v>
      </c>
      <c r="H195" s="1">
        <f t="shared" si="32"/>
        <v>20767566987</v>
      </c>
      <c r="I195" s="19">
        <f t="shared" si="33"/>
        <v>15.895662773570063</v>
      </c>
      <c r="J195" s="1">
        <v>165068568323</v>
      </c>
      <c r="K195" s="1">
        <f t="shared" si="34"/>
        <v>13651733779</v>
      </c>
      <c r="L195" s="19">
        <f t="shared" si="35"/>
        <v>9.015994701060114</v>
      </c>
      <c r="M195" s="1">
        <v>179912336108</v>
      </c>
      <c r="N195" s="1">
        <f t="shared" si="36"/>
        <v>14843767785</v>
      </c>
      <c r="O195" s="19">
        <f t="shared" si="37"/>
        <v>8.9924859322425768</v>
      </c>
      <c r="P195" s="1">
        <v>219819630399</v>
      </c>
      <c r="Q195" s="1">
        <f t="shared" si="38"/>
        <v>39907294291</v>
      </c>
      <c r="R195" s="19">
        <f t="shared" si="39"/>
        <v>22.18152193134992</v>
      </c>
      <c r="S195" s="1">
        <v>252954144677</v>
      </c>
      <c r="T195" s="1">
        <f t="shared" si="40"/>
        <v>33134514278</v>
      </c>
      <c r="U195" s="19">
        <f t="shared" si="41"/>
        <v>15.073501041675271</v>
      </c>
      <c r="V195" s="1">
        <v>313705696252</v>
      </c>
      <c r="W195" s="1">
        <f t="shared" si="42"/>
        <v>60751551575</v>
      </c>
      <c r="X195" s="19">
        <f t="shared" si="43"/>
        <v>24.016823939601519</v>
      </c>
      <c r="Y195" s="1">
        <v>375928442639</v>
      </c>
      <c r="Z195" s="1">
        <f t="shared" si="44"/>
        <v>62222746387</v>
      </c>
      <c r="AA195" s="19">
        <f t="shared" si="45"/>
        <v>19.834751848757133</v>
      </c>
      <c r="AB195" s="1">
        <v>413947909836</v>
      </c>
      <c r="AC195" s="1">
        <f t="shared" si="28"/>
        <v>38019467197</v>
      </c>
      <c r="AD195" s="19">
        <f t="shared" si="29"/>
        <v>10.113485143636678</v>
      </c>
      <c r="AE195" s="19">
        <v>441837892045.94598</v>
      </c>
      <c r="AF195" s="19">
        <f t="shared" si="46"/>
        <v>27889982209.945984</v>
      </c>
      <c r="AG195" s="19">
        <f t="shared" si="47"/>
        <v>6.7375584094616112</v>
      </c>
      <c r="AH195" s="19">
        <v>408738715843.90399</v>
      </c>
      <c r="AI195" s="19">
        <f t="shared" si="48"/>
        <v>-33099176202.041992</v>
      </c>
      <c r="AJ195" s="19">
        <f t="shared" si="49"/>
        <v>-7.4912488941985229</v>
      </c>
      <c r="AK195" s="19">
        <v>438118211076.62903</v>
      </c>
      <c r="AL195" s="19">
        <f t="shared" si="50"/>
        <v>29379495232.725037</v>
      </c>
      <c r="AM195" s="19">
        <f t="shared" si="51"/>
        <v>7.1878425247939983</v>
      </c>
    </row>
    <row r="196" spans="1:39" s="15" customFormat="1" ht="30" x14ac:dyDescent="0.2">
      <c r="A196" s="23" t="s">
        <v>333</v>
      </c>
      <c r="B196" s="8" t="s">
        <v>69</v>
      </c>
      <c r="C196" s="1">
        <v>2943163646</v>
      </c>
      <c r="D196" s="1">
        <v>1878281191</v>
      </c>
      <c r="E196" s="6">
        <f t="shared" si="30"/>
        <v>-1064882455</v>
      </c>
      <c r="F196" s="19">
        <f t="shared" si="31"/>
        <v>-36.181557775330035</v>
      </c>
      <c r="G196" s="1">
        <v>1750548394</v>
      </c>
      <c r="H196" s="1">
        <f t="shared" si="32"/>
        <v>-127732797</v>
      </c>
      <c r="I196" s="19">
        <f t="shared" si="33"/>
        <v>-6.8005151524727161</v>
      </c>
      <c r="J196" s="1">
        <v>4896509933</v>
      </c>
      <c r="K196" s="1">
        <f t="shared" si="34"/>
        <v>3145961539</v>
      </c>
      <c r="L196" s="19">
        <f t="shared" si="35"/>
        <v>179.71291452340162</v>
      </c>
      <c r="M196" s="1">
        <v>6932586235</v>
      </c>
      <c r="N196" s="1">
        <f t="shared" si="36"/>
        <v>2036076302</v>
      </c>
      <c r="O196" s="19">
        <f t="shared" si="37"/>
        <v>41.582194866549251</v>
      </c>
      <c r="P196" s="1">
        <v>843726838</v>
      </c>
      <c r="Q196" s="1">
        <f t="shared" si="38"/>
        <v>-6088859397</v>
      </c>
      <c r="R196" s="19">
        <f t="shared" si="39"/>
        <v>-87.829551492048623</v>
      </c>
      <c r="S196" s="1">
        <v>3157502727</v>
      </c>
      <c r="T196" s="1">
        <f t="shared" si="40"/>
        <v>2313775889</v>
      </c>
      <c r="U196" s="19">
        <f t="shared" si="41"/>
        <v>274.23281858434854</v>
      </c>
      <c r="V196" s="1">
        <v>140944579</v>
      </c>
      <c r="W196" s="1">
        <f t="shared" si="42"/>
        <v>-3016558148</v>
      </c>
      <c r="X196" s="19">
        <f t="shared" si="43"/>
        <v>-95.536200878156833</v>
      </c>
      <c r="Y196" s="1">
        <v>1939207077</v>
      </c>
      <c r="Z196" s="1">
        <f t="shared" si="44"/>
        <v>1798262498</v>
      </c>
      <c r="AA196" s="19">
        <f t="shared" si="45"/>
        <v>1275.8649610780703</v>
      </c>
      <c r="AB196" s="1">
        <v>8892060025</v>
      </c>
      <c r="AC196" s="1">
        <f t="shared" si="28"/>
        <v>6952852948</v>
      </c>
      <c r="AD196" s="19">
        <f t="shared" si="29"/>
        <v>358.54102588962451</v>
      </c>
      <c r="AE196" s="19">
        <v>8891520266.6910191</v>
      </c>
      <c r="AF196" s="19">
        <f t="shared" si="46"/>
        <v>-539758.30898094177</v>
      </c>
      <c r="AG196" s="19">
        <f t="shared" si="47"/>
        <v>-6.0701154452782917E-3</v>
      </c>
      <c r="AH196" s="19"/>
      <c r="AI196" s="19">
        <f t="shared" si="48"/>
        <v>-8891520266.6910191</v>
      </c>
      <c r="AJ196" s="19">
        <f t="shared" si="49"/>
        <v>-100</v>
      </c>
      <c r="AK196" s="19">
        <v>0</v>
      </c>
      <c r="AL196" s="19">
        <f t="shared" si="50"/>
        <v>0</v>
      </c>
      <c r="AM196" s="19">
        <f t="shared" si="51"/>
        <v>0</v>
      </c>
    </row>
    <row r="197" spans="1:39" s="15" customFormat="1" ht="30" x14ac:dyDescent="0.2">
      <c r="A197" s="23" t="s">
        <v>334</v>
      </c>
      <c r="B197" s="8" t="s">
        <v>68</v>
      </c>
      <c r="C197" s="1">
        <v>64387964734</v>
      </c>
      <c r="D197" s="1">
        <v>73517969831</v>
      </c>
      <c r="E197" s="6">
        <f t="shared" si="30"/>
        <v>9130005097</v>
      </c>
      <c r="F197" s="19">
        <f t="shared" si="31"/>
        <v>14.179676488794046</v>
      </c>
      <c r="G197" s="1">
        <v>86773365204</v>
      </c>
      <c r="H197" s="1">
        <f t="shared" si="32"/>
        <v>13255395373</v>
      </c>
      <c r="I197" s="19">
        <f t="shared" si="33"/>
        <v>18.030143383272065</v>
      </c>
      <c r="J197" s="1">
        <v>97443379323</v>
      </c>
      <c r="K197" s="1">
        <f t="shared" si="34"/>
        <v>10670014119</v>
      </c>
      <c r="L197" s="19">
        <f t="shared" si="35"/>
        <v>12.296416180143884</v>
      </c>
      <c r="M197" s="1">
        <v>105584806657</v>
      </c>
      <c r="N197" s="1">
        <f t="shared" si="36"/>
        <v>8141427334</v>
      </c>
      <c r="O197" s="19">
        <f t="shared" si="37"/>
        <v>8.3550338571625691</v>
      </c>
      <c r="P197" s="1">
        <v>151573285743</v>
      </c>
      <c r="Q197" s="1">
        <f t="shared" si="38"/>
        <v>45988479086</v>
      </c>
      <c r="R197" s="19">
        <f t="shared" si="39"/>
        <v>43.555962777293281</v>
      </c>
      <c r="S197" s="1">
        <v>165927629907</v>
      </c>
      <c r="T197" s="1">
        <f t="shared" si="40"/>
        <v>14354344164</v>
      </c>
      <c r="U197" s="19">
        <f t="shared" si="41"/>
        <v>9.4702335531199733</v>
      </c>
      <c r="V197" s="1">
        <v>195033728283</v>
      </c>
      <c r="W197" s="1">
        <f t="shared" si="42"/>
        <v>29106098376</v>
      </c>
      <c r="X197" s="19">
        <f t="shared" si="43"/>
        <v>17.541441646767055</v>
      </c>
      <c r="Y197" s="1">
        <v>200137200942</v>
      </c>
      <c r="Z197" s="1">
        <f t="shared" si="44"/>
        <v>5103472659</v>
      </c>
      <c r="AA197" s="19">
        <f t="shared" si="45"/>
        <v>2.6167128649639015</v>
      </c>
      <c r="AB197" s="1">
        <v>228306379130</v>
      </c>
      <c r="AC197" s="1">
        <f t="shared" si="28"/>
        <v>28169178188</v>
      </c>
      <c r="AD197" s="19">
        <f t="shared" si="29"/>
        <v>14.07493362324152</v>
      </c>
      <c r="AE197" s="19">
        <v>254235091294</v>
      </c>
      <c r="AF197" s="19">
        <f t="shared" si="46"/>
        <v>25928712164</v>
      </c>
      <c r="AG197" s="19">
        <f t="shared" si="47"/>
        <v>11.356981028215566</v>
      </c>
      <c r="AH197" s="19"/>
      <c r="AI197" s="19">
        <f t="shared" si="48"/>
        <v>-254235091294</v>
      </c>
      <c r="AJ197" s="19">
        <f t="shared" si="49"/>
        <v>-100</v>
      </c>
      <c r="AK197" s="19">
        <v>0</v>
      </c>
      <c r="AL197" s="19">
        <f t="shared" si="50"/>
        <v>0</v>
      </c>
      <c r="AM197" s="19">
        <f t="shared" si="51"/>
        <v>0</v>
      </c>
    </row>
    <row r="198" spans="1:39" s="15" customFormat="1" ht="30" x14ac:dyDescent="0.2">
      <c r="A198" s="23" t="s">
        <v>335</v>
      </c>
      <c r="B198" s="8" t="s">
        <v>67</v>
      </c>
      <c r="C198" s="1">
        <v>466115657</v>
      </c>
      <c r="D198" s="1">
        <v>55442268</v>
      </c>
      <c r="E198" s="6">
        <f t="shared" si="30"/>
        <v>-410673389</v>
      </c>
      <c r="F198" s="19">
        <f t="shared" si="31"/>
        <v>-88.105469711780131</v>
      </c>
      <c r="G198" s="1">
        <v>14888845</v>
      </c>
      <c r="H198" s="1">
        <f t="shared" si="32"/>
        <v>-40553423</v>
      </c>
      <c r="I198" s="19">
        <f t="shared" si="33"/>
        <v>-73.145317576113584</v>
      </c>
      <c r="J198" s="1">
        <v>7998871</v>
      </c>
      <c r="K198" s="1">
        <f t="shared" si="34"/>
        <v>-6889974</v>
      </c>
      <c r="L198" s="19">
        <f t="shared" si="35"/>
        <v>-46.276081186955736</v>
      </c>
      <c r="M198" s="1">
        <v>8124187</v>
      </c>
      <c r="N198" s="1">
        <f t="shared" si="36"/>
        <v>125316</v>
      </c>
      <c r="O198" s="19">
        <f t="shared" si="37"/>
        <v>1.5666710964584878</v>
      </c>
      <c r="P198" s="1">
        <v>7399529</v>
      </c>
      <c r="Q198" s="1">
        <f t="shared" si="38"/>
        <v>-724658</v>
      </c>
      <c r="R198" s="19">
        <f t="shared" si="39"/>
        <v>-8.9197602172377373</v>
      </c>
      <c r="S198" s="1">
        <v>115476742</v>
      </c>
      <c r="T198" s="1">
        <f t="shared" si="40"/>
        <v>108077213</v>
      </c>
      <c r="U198" s="19">
        <f t="shared" si="41"/>
        <v>1460.5958433300282</v>
      </c>
      <c r="V198" s="1">
        <v>621127576</v>
      </c>
      <c r="W198" s="1">
        <f t="shared" si="42"/>
        <v>505650834</v>
      </c>
      <c r="X198" s="19">
        <f t="shared" si="43"/>
        <v>437.88110509733639</v>
      </c>
      <c r="Y198" s="1">
        <v>967923997</v>
      </c>
      <c r="Z198" s="1">
        <f t="shared" si="44"/>
        <v>346796421</v>
      </c>
      <c r="AA198" s="19">
        <f t="shared" si="45"/>
        <v>55.83336409459303</v>
      </c>
      <c r="AB198" s="1">
        <v>371802985</v>
      </c>
      <c r="AC198" s="1">
        <f t="shared" si="28"/>
        <v>-596121012</v>
      </c>
      <c r="AD198" s="19">
        <f t="shared" si="29"/>
        <v>-61.587584753309919</v>
      </c>
      <c r="AE198" s="19">
        <v>3704285794.9850001</v>
      </c>
      <c r="AF198" s="19">
        <f t="shared" si="46"/>
        <v>3332482809.9850001</v>
      </c>
      <c r="AG198" s="19">
        <f t="shared" si="47"/>
        <v>896.30340379999916</v>
      </c>
      <c r="AH198" s="19"/>
      <c r="AI198" s="19">
        <f t="shared" ref="AI198:AI261" si="52">AH198-AE198</f>
        <v>-3704285794.9850001</v>
      </c>
      <c r="AJ198" s="19">
        <f t="shared" ref="AJ198:AJ261" si="53">IFERROR(AI198/AE198*100,0)</f>
        <v>-100</v>
      </c>
      <c r="AK198" s="19">
        <v>0</v>
      </c>
      <c r="AL198" s="19">
        <f t="shared" ref="AL198:AL261" si="54">AK198-AH198</f>
        <v>0</v>
      </c>
      <c r="AM198" s="19">
        <f t="shared" ref="AM198:AM261" si="55">IFERROR(AL198/AH198*100,0)</f>
        <v>0</v>
      </c>
    </row>
    <row r="199" spans="1:39" s="15" customFormat="1" ht="30" x14ac:dyDescent="0.2">
      <c r="A199" s="23" t="s">
        <v>336</v>
      </c>
      <c r="B199" s="8" t="s">
        <v>66</v>
      </c>
      <c r="C199" s="1">
        <v>48665536266</v>
      </c>
      <c r="D199" s="1">
        <v>55196404660</v>
      </c>
      <c r="E199" s="6">
        <f t="shared" si="30"/>
        <v>6530868394</v>
      </c>
      <c r="F199" s="19">
        <f t="shared" si="31"/>
        <v>13.419904300043164</v>
      </c>
      <c r="G199" s="1">
        <v>62877181477</v>
      </c>
      <c r="H199" s="1">
        <f t="shared" si="32"/>
        <v>7680776817</v>
      </c>
      <c r="I199" s="19">
        <f t="shared" si="33"/>
        <v>13.915357103985693</v>
      </c>
      <c r="J199" s="1">
        <v>62720148557</v>
      </c>
      <c r="K199" s="1">
        <f t="shared" si="34"/>
        <v>-157032920</v>
      </c>
      <c r="L199" s="19">
        <f t="shared" si="35"/>
        <v>-0.2497454820831011</v>
      </c>
      <c r="M199" s="1">
        <v>67386606374</v>
      </c>
      <c r="N199" s="1">
        <f t="shared" si="36"/>
        <v>4666457817</v>
      </c>
      <c r="O199" s="19">
        <f t="shared" si="37"/>
        <v>7.4401255806323991</v>
      </c>
      <c r="P199" s="1">
        <v>67395218289</v>
      </c>
      <c r="Q199" s="1">
        <f t="shared" si="38"/>
        <v>8611915</v>
      </c>
      <c r="R199" s="19">
        <f t="shared" si="39"/>
        <v>1.2779861553204383E-2</v>
      </c>
      <c r="S199" s="1">
        <v>83753535301</v>
      </c>
      <c r="T199" s="1">
        <f t="shared" si="40"/>
        <v>16358317012</v>
      </c>
      <c r="U199" s="19">
        <f t="shared" si="41"/>
        <v>24.272222017077354</v>
      </c>
      <c r="V199" s="1">
        <v>117909895814</v>
      </c>
      <c r="W199" s="1">
        <f t="shared" si="42"/>
        <v>34156360513</v>
      </c>
      <c r="X199" s="19">
        <f t="shared" si="43"/>
        <v>40.781992533504649</v>
      </c>
      <c r="Y199" s="1">
        <v>172884110623</v>
      </c>
      <c r="Z199" s="1">
        <f t="shared" si="44"/>
        <v>54974214809</v>
      </c>
      <c r="AA199" s="19">
        <f t="shared" si="45"/>
        <v>46.623919417010164</v>
      </c>
      <c r="AB199" s="1">
        <v>176377667696</v>
      </c>
      <c r="AC199" s="1">
        <f t="shared" si="28"/>
        <v>3493557073</v>
      </c>
      <c r="AD199" s="19">
        <f t="shared" si="29"/>
        <v>2.0207508141787711</v>
      </c>
      <c r="AE199" s="19">
        <v>175006994690.26999</v>
      </c>
      <c r="AF199" s="19">
        <f t="shared" si="46"/>
        <v>-1370673005.730011</v>
      </c>
      <c r="AG199" s="19">
        <f t="shared" si="47"/>
        <v>-0.77712389761977552</v>
      </c>
      <c r="AH199" s="19"/>
      <c r="AI199" s="19">
        <f t="shared" si="52"/>
        <v>-175006994690.26999</v>
      </c>
      <c r="AJ199" s="19">
        <f t="shared" si="53"/>
        <v>-100</v>
      </c>
      <c r="AK199" s="19">
        <v>0</v>
      </c>
      <c r="AL199" s="19">
        <f t="shared" si="54"/>
        <v>0</v>
      </c>
      <c r="AM199" s="19">
        <f t="shared" si="55"/>
        <v>0</v>
      </c>
    </row>
    <row r="200" spans="1:39" s="15" customFormat="1" ht="30" x14ac:dyDescent="0.2">
      <c r="A200" s="23" t="s">
        <v>422</v>
      </c>
      <c r="B200" s="8" t="s">
        <v>65</v>
      </c>
      <c r="C200" s="1">
        <v>1488589</v>
      </c>
      <c r="D200" s="1">
        <v>1169607</v>
      </c>
      <c r="E200" s="6">
        <f t="shared" si="30"/>
        <v>-318982</v>
      </c>
      <c r="F200" s="19">
        <f t="shared" si="31"/>
        <v>-21.42848025882228</v>
      </c>
      <c r="G200" s="1">
        <v>850624</v>
      </c>
      <c r="H200" s="1">
        <f t="shared" si="32"/>
        <v>-318983</v>
      </c>
      <c r="I200" s="19">
        <f t="shared" si="33"/>
        <v>-27.272665091778691</v>
      </c>
      <c r="J200" s="1">
        <v>531639</v>
      </c>
      <c r="K200" s="1">
        <f t="shared" si="34"/>
        <v>-318985</v>
      </c>
      <c r="L200" s="19">
        <f t="shared" si="35"/>
        <v>-37.500117560755399</v>
      </c>
      <c r="M200" s="1">
        <v>212655</v>
      </c>
      <c r="N200" s="1">
        <f t="shared" si="36"/>
        <v>-318984</v>
      </c>
      <c r="O200" s="19">
        <f t="shared" si="37"/>
        <v>-60.00011285853747</v>
      </c>
      <c r="P200" s="1">
        <v>0</v>
      </c>
      <c r="Q200" s="1">
        <f t="shared" si="38"/>
        <v>-212655</v>
      </c>
      <c r="R200" s="19">
        <f t="shared" si="39"/>
        <v>-100</v>
      </c>
      <c r="S200" s="1">
        <v>0</v>
      </c>
      <c r="T200" s="1">
        <f t="shared" si="40"/>
        <v>0</v>
      </c>
      <c r="U200" s="19">
        <f t="shared" si="41"/>
        <v>0</v>
      </c>
      <c r="V200" s="1">
        <v>0</v>
      </c>
      <c r="W200" s="1">
        <f t="shared" si="42"/>
        <v>0</v>
      </c>
      <c r="X200" s="19">
        <f t="shared" si="43"/>
        <v>0</v>
      </c>
      <c r="Y200" s="1">
        <v>0</v>
      </c>
      <c r="Z200" s="1">
        <f t="shared" si="44"/>
        <v>0</v>
      </c>
      <c r="AA200" s="19">
        <f t="shared" si="45"/>
        <v>0</v>
      </c>
      <c r="AB200" s="1">
        <v>0</v>
      </c>
      <c r="AC200" s="1">
        <f t="shared" si="28"/>
        <v>0</v>
      </c>
      <c r="AD200" s="19">
        <f t="shared" si="29"/>
        <v>0</v>
      </c>
      <c r="AE200" s="19">
        <v>0</v>
      </c>
      <c r="AF200" s="19">
        <f t="shared" si="46"/>
        <v>0</v>
      </c>
      <c r="AG200" s="19">
        <f t="shared" si="47"/>
        <v>0</v>
      </c>
      <c r="AH200" s="19"/>
      <c r="AI200" s="19">
        <f t="shared" si="52"/>
        <v>0</v>
      </c>
      <c r="AJ200" s="19">
        <f t="shared" si="53"/>
        <v>0</v>
      </c>
      <c r="AK200" s="19">
        <v>0</v>
      </c>
      <c r="AL200" s="19">
        <f t="shared" si="54"/>
        <v>0</v>
      </c>
      <c r="AM200" s="19">
        <f t="shared" si="55"/>
        <v>0</v>
      </c>
    </row>
    <row r="201" spans="1:39" s="15" customFormat="1" ht="30" x14ac:dyDescent="0.2">
      <c r="A201" s="23" t="s">
        <v>565</v>
      </c>
      <c r="B201" s="8" t="s">
        <v>566</v>
      </c>
      <c r="C201" s="1"/>
      <c r="D201" s="1"/>
      <c r="E201" s="6"/>
      <c r="F201" s="19"/>
      <c r="G201" s="1"/>
      <c r="H201" s="1"/>
      <c r="I201" s="19"/>
      <c r="J201" s="1"/>
      <c r="K201" s="1"/>
      <c r="L201" s="19"/>
      <c r="M201" s="1"/>
      <c r="N201" s="1"/>
      <c r="O201" s="19"/>
      <c r="P201" s="1"/>
      <c r="Q201" s="1"/>
      <c r="R201" s="19"/>
      <c r="S201" s="1"/>
      <c r="T201" s="1"/>
      <c r="U201" s="19"/>
      <c r="V201" s="1"/>
      <c r="W201" s="1"/>
      <c r="X201" s="19"/>
      <c r="Y201" s="1"/>
      <c r="Z201" s="1"/>
      <c r="AA201" s="19"/>
      <c r="AB201" s="1"/>
      <c r="AC201" s="1"/>
      <c r="AD201" s="19"/>
      <c r="AE201" s="19"/>
      <c r="AF201" s="19"/>
      <c r="AG201" s="19"/>
      <c r="AH201" s="19">
        <v>20100730429.277897</v>
      </c>
      <c r="AI201" s="19">
        <f t="shared" si="52"/>
        <v>20100730429.277897</v>
      </c>
      <c r="AJ201" s="19">
        <f t="shared" si="53"/>
        <v>0</v>
      </c>
      <c r="AK201" s="19">
        <v>24000221968.641701</v>
      </c>
      <c r="AL201" s="19">
        <f t="shared" si="54"/>
        <v>3899491539.3638039</v>
      </c>
      <c r="AM201" s="19">
        <f t="shared" si="55"/>
        <v>19.399750437347116</v>
      </c>
    </row>
    <row r="202" spans="1:39" s="15" customFormat="1" ht="30" x14ac:dyDescent="0.2">
      <c r="A202" s="23" t="s">
        <v>567</v>
      </c>
      <c r="B202" s="8" t="s">
        <v>568</v>
      </c>
      <c r="C202" s="1"/>
      <c r="D202" s="1"/>
      <c r="E202" s="6"/>
      <c r="F202" s="19"/>
      <c r="G202" s="1"/>
      <c r="H202" s="1"/>
      <c r="I202" s="19"/>
      <c r="J202" s="1"/>
      <c r="K202" s="1"/>
      <c r="L202" s="19"/>
      <c r="M202" s="1"/>
      <c r="N202" s="1"/>
      <c r="O202" s="19"/>
      <c r="P202" s="1"/>
      <c r="Q202" s="1"/>
      <c r="R202" s="19"/>
      <c r="S202" s="1"/>
      <c r="T202" s="1"/>
      <c r="U202" s="19"/>
      <c r="V202" s="1"/>
      <c r="W202" s="1"/>
      <c r="X202" s="19"/>
      <c r="Y202" s="1"/>
      <c r="Z202" s="1"/>
      <c r="AA202" s="19"/>
      <c r="AB202" s="1"/>
      <c r="AC202" s="1"/>
      <c r="AD202" s="19"/>
      <c r="AE202" s="19"/>
      <c r="AF202" s="19"/>
      <c r="AG202" s="19"/>
      <c r="AH202" s="19">
        <v>266182891935.24301</v>
      </c>
      <c r="AI202" s="19">
        <f t="shared" si="52"/>
        <v>266182891935.24301</v>
      </c>
      <c r="AJ202" s="19">
        <f t="shared" si="53"/>
        <v>0</v>
      </c>
      <c r="AK202" s="19">
        <v>288392287816.85303</v>
      </c>
      <c r="AL202" s="19">
        <f t="shared" si="54"/>
        <v>22209395881.610016</v>
      </c>
      <c r="AM202" s="19">
        <f t="shared" si="55"/>
        <v>8.3436601504100878</v>
      </c>
    </row>
    <row r="203" spans="1:39" s="15" customFormat="1" ht="30" x14ac:dyDescent="0.2">
      <c r="A203" s="23" t="s">
        <v>569</v>
      </c>
      <c r="B203" s="8" t="s">
        <v>570</v>
      </c>
      <c r="C203" s="1"/>
      <c r="D203" s="1"/>
      <c r="E203" s="6"/>
      <c r="F203" s="19"/>
      <c r="G203" s="1"/>
      <c r="H203" s="1"/>
      <c r="I203" s="19"/>
      <c r="J203" s="1"/>
      <c r="K203" s="1"/>
      <c r="L203" s="19"/>
      <c r="M203" s="1"/>
      <c r="N203" s="1"/>
      <c r="O203" s="19"/>
      <c r="P203" s="1"/>
      <c r="Q203" s="1"/>
      <c r="R203" s="19"/>
      <c r="S203" s="1"/>
      <c r="T203" s="1"/>
      <c r="U203" s="19"/>
      <c r="V203" s="1"/>
      <c r="W203" s="1"/>
      <c r="X203" s="19"/>
      <c r="Y203" s="1"/>
      <c r="Z203" s="1"/>
      <c r="AA203" s="19"/>
      <c r="AB203" s="1"/>
      <c r="AC203" s="1"/>
      <c r="AD203" s="19"/>
      <c r="AE203" s="19"/>
      <c r="AF203" s="19"/>
      <c r="AG203" s="19"/>
      <c r="AH203" s="19">
        <v>1374390565.5439999</v>
      </c>
      <c r="AI203" s="19">
        <f t="shared" si="52"/>
        <v>1374390565.5439999</v>
      </c>
      <c r="AJ203" s="19">
        <f t="shared" si="53"/>
        <v>0</v>
      </c>
      <c r="AK203" s="19">
        <v>1386032380.141</v>
      </c>
      <c r="AL203" s="19">
        <f t="shared" si="54"/>
        <v>11641814.597000122</v>
      </c>
      <c r="AM203" s="19">
        <f t="shared" si="55"/>
        <v>0.84705286029027382</v>
      </c>
    </row>
    <row r="204" spans="1:39" s="15" customFormat="1" ht="30" x14ac:dyDescent="0.2">
      <c r="A204" s="23" t="s">
        <v>571</v>
      </c>
      <c r="B204" s="8" t="s">
        <v>572</v>
      </c>
      <c r="C204" s="1"/>
      <c r="D204" s="1"/>
      <c r="E204" s="6"/>
      <c r="F204" s="19"/>
      <c r="G204" s="1"/>
      <c r="H204" s="1"/>
      <c r="I204" s="19"/>
      <c r="J204" s="1"/>
      <c r="K204" s="1"/>
      <c r="L204" s="19"/>
      <c r="M204" s="1"/>
      <c r="N204" s="1"/>
      <c r="O204" s="19"/>
      <c r="P204" s="1"/>
      <c r="Q204" s="1"/>
      <c r="R204" s="19"/>
      <c r="S204" s="1"/>
      <c r="T204" s="1"/>
      <c r="U204" s="19"/>
      <c r="V204" s="1"/>
      <c r="W204" s="1"/>
      <c r="X204" s="19"/>
      <c r="Y204" s="1"/>
      <c r="Z204" s="1"/>
      <c r="AA204" s="19"/>
      <c r="AB204" s="1"/>
      <c r="AC204" s="1"/>
      <c r="AD204" s="19"/>
      <c r="AE204" s="19"/>
      <c r="AF204" s="19"/>
      <c r="AG204" s="19"/>
      <c r="AH204" s="19">
        <v>120230915742.36</v>
      </c>
      <c r="AI204" s="19">
        <f t="shared" si="52"/>
        <v>120230915742.36</v>
      </c>
      <c r="AJ204" s="19">
        <f t="shared" si="53"/>
        <v>0</v>
      </c>
      <c r="AK204" s="19">
        <v>123382248575.892</v>
      </c>
      <c r="AL204" s="19">
        <f t="shared" si="54"/>
        <v>3151332833.5319977</v>
      </c>
      <c r="AM204" s="19">
        <f t="shared" si="55"/>
        <v>2.6210669810458023</v>
      </c>
    </row>
    <row r="205" spans="1:39" s="15" customFormat="1" x14ac:dyDescent="0.2">
      <c r="A205" s="23" t="s">
        <v>573</v>
      </c>
      <c r="B205" s="8" t="s">
        <v>574</v>
      </c>
      <c r="C205" s="1"/>
      <c r="D205" s="1"/>
      <c r="E205" s="6"/>
      <c r="F205" s="19"/>
      <c r="G205" s="1"/>
      <c r="H205" s="1"/>
      <c r="I205" s="19"/>
      <c r="J205" s="1"/>
      <c r="K205" s="1"/>
      <c r="L205" s="19"/>
      <c r="M205" s="1"/>
      <c r="N205" s="1"/>
      <c r="O205" s="19"/>
      <c r="P205" s="1"/>
      <c r="Q205" s="1"/>
      <c r="R205" s="19"/>
      <c r="S205" s="1"/>
      <c r="T205" s="1"/>
      <c r="U205" s="19"/>
      <c r="V205" s="1"/>
      <c r="W205" s="1"/>
      <c r="X205" s="19"/>
      <c r="Y205" s="1"/>
      <c r="Z205" s="1"/>
      <c r="AA205" s="19"/>
      <c r="AB205" s="1"/>
      <c r="AC205" s="1"/>
      <c r="AD205" s="19"/>
      <c r="AE205" s="19"/>
      <c r="AF205" s="19"/>
      <c r="AG205" s="19"/>
      <c r="AH205" s="19">
        <v>849787171.47885001</v>
      </c>
      <c r="AI205" s="19">
        <f t="shared" si="52"/>
        <v>849787171.47885001</v>
      </c>
      <c r="AJ205" s="19">
        <f t="shared" si="53"/>
        <v>0</v>
      </c>
      <c r="AK205" s="19">
        <v>957420335.10185003</v>
      </c>
      <c r="AL205" s="19">
        <f t="shared" si="54"/>
        <v>107633163.62300003</v>
      </c>
      <c r="AM205" s="19">
        <f t="shared" si="55"/>
        <v>12.665896501554668</v>
      </c>
    </row>
    <row r="206" spans="1:39" s="15" customFormat="1" ht="30" x14ac:dyDescent="0.2">
      <c r="A206" s="23" t="s">
        <v>337</v>
      </c>
      <c r="B206" s="8" t="s">
        <v>176</v>
      </c>
      <c r="C206" s="1">
        <v>11162626756</v>
      </c>
      <c r="D206" s="1">
        <v>9881789253</v>
      </c>
      <c r="E206" s="6">
        <f t="shared" si="30"/>
        <v>-1280837503</v>
      </c>
      <c r="F206" s="19">
        <f t="shared" si="31"/>
        <v>-11.474337814901316</v>
      </c>
      <c r="G206" s="1">
        <v>11209237434</v>
      </c>
      <c r="H206" s="1">
        <f t="shared" si="32"/>
        <v>1327448181</v>
      </c>
      <c r="I206" s="19">
        <f t="shared" si="33"/>
        <v>13.433277587831594</v>
      </c>
      <c r="J206" s="1">
        <v>14226026724</v>
      </c>
      <c r="K206" s="1">
        <f t="shared" si="34"/>
        <v>3016789290</v>
      </c>
      <c r="L206" s="19">
        <f t="shared" si="35"/>
        <v>26.913421254236592</v>
      </c>
      <c r="M206" s="1">
        <v>9535958522</v>
      </c>
      <c r="N206" s="1">
        <f t="shared" si="36"/>
        <v>-4690068202</v>
      </c>
      <c r="O206" s="19">
        <f t="shared" si="37"/>
        <v>-32.968222912780185</v>
      </c>
      <c r="P206" s="1">
        <v>12102215656</v>
      </c>
      <c r="Q206" s="1">
        <f t="shared" si="38"/>
        <v>2566257134</v>
      </c>
      <c r="R206" s="19">
        <f t="shared" si="39"/>
        <v>26.911370556819207</v>
      </c>
      <c r="S206" s="1">
        <v>14970955897</v>
      </c>
      <c r="T206" s="1">
        <f t="shared" si="40"/>
        <v>2868740241</v>
      </c>
      <c r="U206" s="19">
        <f t="shared" si="41"/>
        <v>23.704256497674827</v>
      </c>
      <c r="V206" s="1">
        <v>18521804342</v>
      </c>
      <c r="W206" s="1">
        <f t="shared" si="42"/>
        <v>3550848445</v>
      </c>
      <c r="X206" s="19">
        <f t="shared" si="43"/>
        <v>23.718247982492201</v>
      </c>
      <c r="Y206" s="1">
        <v>29313693727</v>
      </c>
      <c r="Z206" s="1">
        <f t="shared" si="44"/>
        <v>10791889385</v>
      </c>
      <c r="AA206" s="19">
        <f t="shared" si="45"/>
        <v>58.265864306364236</v>
      </c>
      <c r="AB206" s="1">
        <v>27162311734</v>
      </c>
      <c r="AC206" s="1">
        <f t="shared" si="28"/>
        <v>-2151381993</v>
      </c>
      <c r="AD206" s="19">
        <f t="shared" si="29"/>
        <v>-7.3391706041413123</v>
      </c>
      <c r="AE206" s="19">
        <v>29222750793.237</v>
      </c>
      <c r="AF206" s="19">
        <f t="shared" si="46"/>
        <v>2060439059.2369995</v>
      </c>
      <c r="AG206" s="19">
        <f t="shared" si="47"/>
        <v>7.5856542676295007</v>
      </c>
      <c r="AH206" s="19">
        <v>128840977022.42799</v>
      </c>
      <c r="AI206" s="19">
        <f t="shared" si="52"/>
        <v>99618226229.190994</v>
      </c>
      <c r="AJ206" s="19">
        <f t="shared" si="53"/>
        <v>340.89270696667467</v>
      </c>
      <c r="AK206" s="19">
        <v>115149074724.11301</v>
      </c>
      <c r="AL206" s="19">
        <f t="shared" si="54"/>
        <v>-13691902298.314987</v>
      </c>
      <c r="AM206" s="19">
        <f t="shared" si="55"/>
        <v>-10.626978011763734</v>
      </c>
    </row>
    <row r="207" spans="1:39" s="15" customFormat="1" ht="30" x14ac:dyDescent="0.2">
      <c r="A207" s="23" t="s">
        <v>338</v>
      </c>
      <c r="B207" s="8" t="s">
        <v>193</v>
      </c>
      <c r="C207" s="1">
        <v>7398482894</v>
      </c>
      <c r="D207" s="1">
        <v>5732923462</v>
      </c>
      <c r="E207" s="6">
        <f t="shared" si="30"/>
        <v>-1665559432</v>
      </c>
      <c r="F207" s="19">
        <f t="shared" si="31"/>
        <v>-22.512175210281697</v>
      </c>
      <c r="G207" s="1">
        <v>6775641101</v>
      </c>
      <c r="H207" s="1">
        <f t="shared" si="32"/>
        <v>1042717639</v>
      </c>
      <c r="I207" s="19">
        <f t="shared" si="33"/>
        <v>18.18823582612832</v>
      </c>
      <c r="J207" s="1">
        <v>9034714491</v>
      </c>
      <c r="K207" s="1">
        <f t="shared" si="34"/>
        <v>2259073390</v>
      </c>
      <c r="L207" s="19">
        <f t="shared" si="35"/>
        <v>33.341101695403978</v>
      </c>
      <c r="M207" s="1">
        <v>2878926715</v>
      </c>
      <c r="N207" s="1">
        <f t="shared" si="36"/>
        <v>-6155787776</v>
      </c>
      <c r="O207" s="19">
        <f t="shared" si="37"/>
        <v>-68.134834610790804</v>
      </c>
      <c r="P207" s="1">
        <v>4185280668</v>
      </c>
      <c r="Q207" s="1">
        <f t="shared" si="38"/>
        <v>1306353953</v>
      </c>
      <c r="R207" s="19">
        <f t="shared" si="39"/>
        <v>45.376422615884479</v>
      </c>
      <c r="S207" s="1">
        <v>6390266488</v>
      </c>
      <c r="T207" s="1">
        <f t="shared" si="40"/>
        <v>2204985820</v>
      </c>
      <c r="U207" s="19">
        <f t="shared" si="41"/>
        <v>52.684299929010159</v>
      </c>
      <c r="V207" s="1">
        <v>6142250258</v>
      </c>
      <c r="W207" s="1">
        <f t="shared" si="42"/>
        <v>-248016230</v>
      </c>
      <c r="X207" s="19">
        <f t="shared" si="43"/>
        <v>-3.8811562939626816</v>
      </c>
      <c r="Y207" s="1">
        <v>12939104417</v>
      </c>
      <c r="Z207" s="1">
        <f t="shared" si="44"/>
        <v>6796854159</v>
      </c>
      <c r="AA207" s="19">
        <f t="shared" si="45"/>
        <v>110.65739547403508</v>
      </c>
      <c r="AB207" s="1">
        <v>12932311703</v>
      </c>
      <c r="AC207" s="1">
        <f t="shared" si="28"/>
        <v>-6792714</v>
      </c>
      <c r="AD207" s="19">
        <f t="shared" si="29"/>
        <v>-5.2497559190228152E-2</v>
      </c>
      <c r="AE207" s="19">
        <v>14308291628.9289</v>
      </c>
      <c r="AF207" s="19">
        <f t="shared" si="46"/>
        <v>1375979925.9288998</v>
      </c>
      <c r="AG207" s="19">
        <f t="shared" si="47"/>
        <v>10.639860510087335</v>
      </c>
      <c r="AH207" s="19"/>
      <c r="AI207" s="19">
        <f t="shared" si="52"/>
        <v>-14308291628.9289</v>
      </c>
      <c r="AJ207" s="19">
        <f t="shared" si="53"/>
        <v>-100</v>
      </c>
      <c r="AK207" s="19">
        <v>0</v>
      </c>
      <c r="AL207" s="19">
        <f t="shared" si="54"/>
        <v>0</v>
      </c>
      <c r="AM207" s="19">
        <f t="shared" si="55"/>
        <v>0</v>
      </c>
    </row>
    <row r="208" spans="1:39" s="15" customFormat="1" ht="30" x14ac:dyDescent="0.2">
      <c r="A208" s="23" t="s">
        <v>339</v>
      </c>
      <c r="B208" s="8" t="s">
        <v>64</v>
      </c>
      <c r="C208" s="1">
        <v>1556838826</v>
      </c>
      <c r="D208" s="1">
        <v>1555681281</v>
      </c>
      <c r="E208" s="6">
        <f t="shared" si="30"/>
        <v>-1157545</v>
      </c>
      <c r="F208" s="19">
        <f t="shared" si="31"/>
        <v>-7.4352269526453851E-2</v>
      </c>
      <c r="G208" s="1">
        <v>2276066259</v>
      </c>
      <c r="H208" s="1">
        <f t="shared" si="32"/>
        <v>720384978</v>
      </c>
      <c r="I208" s="19">
        <f t="shared" si="33"/>
        <v>46.306720200228469</v>
      </c>
      <c r="J208" s="1">
        <v>2844180638</v>
      </c>
      <c r="K208" s="1">
        <f t="shared" si="34"/>
        <v>568114379</v>
      </c>
      <c r="L208" s="19">
        <f t="shared" si="35"/>
        <v>24.960362061234704</v>
      </c>
      <c r="M208" s="1">
        <v>2999111508</v>
      </c>
      <c r="N208" s="1">
        <f t="shared" si="36"/>
        <v>154930870</v>
      </c>
      <c r="O208" s="19">
        <f t="shared" si="37"/>
        <v>5.44729360470388</v>
      </c>
      <c r="P208" s="1">
        <v>4121065582</v>
      </c>
      <c r="Q208" s="1">
        <f t="shared" si="38"/>
        <v>1121954074</v>
      </c>
      <c r="R208" s="19">
        <f t="shared" si="39"/>
        <v>37.409548494853759</v>
      </c>
      <c r="S208" s="1">
        <v>4368748586</v>
      </c>
      <c r="T208" s="1">
        <f t="shared" si="40"/>
        <v>247683004</v>
      </c>
      <c r="U208" s="19">
        <f t="shared" si="41"/>
        <v>6.0101689495510682</v>
      </c>
      <c r="V208" s="1">
        <v>4804593452</v>
      </c>
      <c r="W208" s="1">
        <f t="shared" si="42"/>
        <v>435844866</v>
      </c>
      <c r="X208" s="19">
        <f t="shared" si="43"/>
        <v>9.9764236238427486</v>
      </c>
      <c r="Y208" s="1">
        <v>5278476173</v>
      </c>
      <c r="Z208" s="1">
        <f t="shared" si="44"/>
        <v>473882721</v>
      </c>
      <c r="AA208" s="19">
        <f t="shared" si="45"/>
        <v>9.8631179876985779</v>
      </c>
      <c r="AB208" s="1">
        <v>3135089853</v>
      </c>
      <c r="AC208" s="1">
        <f t="shared" si="28"/>
        <v>-2143386320</v>
      </c>
      <c r="AD208" s="19">
        <f t="shared" si="29"/>
        <v>-40.606156961807699</v>
      </c>
      <c r="AE208" s="19">
        <v>2724478178.4428301</v>
      </c>
      <c r="AF208" s="19">
        <f t="shared" si="46"/>
        <v>-410611674.55716991</v>
      </c>
      <c r="AG208" s="19">
        <f t="shared" si="47"/>
        <v>-13.097285685903111</v>
      </c>
      <c r="AH208" s="19"/>
      <c r="AI208" s="19">
        <f t="shared" si="52"/>
        <v>-2724478178.4428301</v>
      </c>
      <c r="AJ208" s="19">
        <f t="shared" si="53"/>
        <v>-100</v>
      </c>
      <c r="AK208" s="19">
        <v>0</v>
      </c>
      <c r="AL208" s="19">
        <f t="shared" si="54"/>
        <v>0</v>
      </c>
      <c r="AM208" s="19">
        <f t="shared" si="55"/>
        <v>0</v>
      </c>
    </row>
    <row r="209" spans="1:39" s="15" customFormat="1" ht="30" x14ac:dyDescent="0.2">
      <c r="A209" s="23" t="s">
        <v>340</v>
      </c>
      <c r="B209" s="8" t="s">
        <v>194</v>
      </c>
      <c r="C209" s="1">
        <v>1125184839</v>
      </c>
      <c r="D209" s="1">
        <v>1402527179</v>
      </c>
      <c r="E209" s="6">
        <f t="shared" si="30"/>
        <v>277342340</v>
      </c>
      <c r="F209" s="19">
        <f t="shared" si="31"/>
        <v>24.648602646164878</v>
      </c>
      <c r="G209" s="1">
        <v>596423082</v>
      </c>
      <c r="H209" s="1">
        <f t="shared" si="32"/>
        <v>-806104097</v>
      </c>
      <c r="I209" s="19">
        <f t="shared" si="33"/>
        <v>-57.475114141798741</v>
      </c>
      <c r="J209" s="1">
        <v>607585089</v>
      </c>
      <c r="K209" s="1">
        <f t="shared" si="34"/>
        <v>11162007</v>
      </c>
      <c r="L209" s="19">
        <f t="shared" si="35"/>
        <v>1.8714914524384556</v>
      </c>
      <c r="M209" s="1">
        <v>196308955</v>
      </c>
      <c r="N209" s="1">
        <f t="shared" si="36"/>
        <v>-411276134</v>
      </c>
      <c r="O209" s="19">
        <f t="shared" si="37"/>
        <v>-67.690294157301153</v>
      </c>
      <c r="P209" s="1">
        <v>367988309</v>
      </c>
      <c r="Q209" s="1">
        <f t="shared" si="38"/>
        <v>171679354</v>
      </c>
      <c r="R209" s="19">
        <f t="shared" si="39"/>
        <v>87.453653859040713</v>
      </c>
      <c r="S209" s="1">
        <v>371610575</v>
      </c>
      <c r="T209" s="1">
        <f t="shared" si="40"/>
        <v>3622266</v>
      </c>
      <c r="U209" s="19">
        <f t="shared" si="41"/>
        <v>0.98434268464762564</v>
      </c>
      <c r="V209" s="1">
        <v>571337342</v>
      </c>
      <c r="W209" s="1">
        <f t="shared" si="42"/>
        <v>199726767</v>
      </c>
      <c r="X209" s="19">
        <f t="shared" si="43"/>
        <v>53.746254933676198</v>
      </c>
      <c r="Y209" s="1">
        <v>117035716</v>
      </c>
      <c r="Z209" s="1">
        <f t="shared" si="44"/>
        <v>-454301626</v>
      </c>
      <c r="AA209" s="19">
        <f t="shared" si="45"/>
        <v>-79.515479315545946</v>
      </c>
      <c r="AB209" s="1">
        <v>61151553</v>
      </c>
      <c r="AC209" s="1">
        <f t="shared" si="28"/>
        <v>-55884163</v>
      </c>
      <c r="AD209" s="19">
        <f t="shared" si="29"/>
        <v>-47.749665580718961</v>
      </c>
      <c r="AE209" s="19">
        <v>62036462.546999998</v>
      </c>
      <c r="AF209" s="19">
        <f t="shared" si="46"/>
        <v>884909.54699999839</v>
      </c>
      <c r="AG209" s="19">
        <f t="shared" si="47"/>
        <v>1.4470761633805087</v>
      </c>
      <c r="AH209" s="19"/>
      <c r="AI209" s="19">
        <f t="shared" si="52"/>
        <v>-62036462.546999998</v>
      </c>
      <c r="AJ209" s="19">
        <f t="shared" si="53"/>
        <v>-100</v>
      </c>
      <c r="AK209" s="19">
        <v>0</v>
      </c>
      <c r="AL209" s="19">
        <f t="shared" si="54"/>
        <v>0</v>
      </c>
      <c r="AM209" s="19">
        <f t="shared" si="55"/>
        <v>0</v>
      </c>
    </row>
    <row r="210" spans="1:39" s="15" customFormat="1" ht="30" x14ac:dyDescent="0.2">
      <c r="A210" s="23" t="s">
        <v>341</v>
      </c>
      <c r="B210" s="8" t="s">
        <v>195</v>
      </c>
      <c r="C210" s="1">
        <v>1063504833.0000001</v>
      </c>
      <c r="D210" s="1">
        <v>1216301110</v>
      </c>
      <c r="E210" s="6">
        <f t="shared" si="30"/>
        <v>152796276.99999988</v>
      </c>
      <c r="F210" s="19">
        <f t="shared" si="31"/>
        <v>14.36723861131714</v>
      </c>
      <c r="G210" s="1">
        <v>1381227408</v>
      </c>
      <c r="H210" s="1">
        <f t="shared" si="32"/>
        <v>164926298</v>
      </c>
      <c r="I210" s="19">
        <f t="shared" si="33"/>
        <v>13.559660239066954</v>
      </c>
      <c r="J210" s="1">
        <v>1419979991</v>
      </c>
      <c r="K210" s="1">
        <f t="shared" si="34"/>
        <v>38752583</v>
      </c>
      <c r="L210" s="19">
        <f t="shared" si="35"/>
        <v>2.8056627587569563</v>
      </c>
      <c r="M210" s="1">
        <v>3115029816</v>
      </c>
      <c r="N210" s="1">
        <f t="shared" si="36"/>
        <v>1695049825</v>
      </c>
      <c r="O210" s="19">
        <f t="shared" si="37"/>
        <v>119.37138802965006</v>
      </c>
      <c r="P210" s="1">
        <v>2830103441</v>
      </c>
      <c r="Q210" s="1">
        <f t="shared" si="38"/>
        <v>-284926375</v>
      </c>
      <c r="R210" s="19">
        <f t="shared" si="39"/>
        <v>-9.1468265740670525</v>
      </c>
      <c r="S210" s="1">
        <v>3457604518</v>
      </c>
      <c r="T210" s="1">
        <f t="shared" si="40"/>
        <v>627501077</v>
      </c>
      <c r="U210" s="19">
        <f t="shared" si="41"/>
        <v>22.172372497390988</v>
      </c>
      <c r="V210" s="1">
        <v>6807643224</v>
      </c>
      <c r="W210" s="1">
        <f t="shared" si="42"/>
        <v>3350038706</v>
      </c>
      <c r="X210" s="19">
        <f t="shared" si="43"/>
        <v>96.889007651395019</v>
      </c>
      <c r="Y210" s="1">
        <v>11253775220</v>
      </c>
      <c r="Z210" s="1">
        <f t="shared" si="44"/>
        <v>4446131996</v>
      </c>
      <c r="AA210" s="19">
        <f t="shared" si="45"/>
        <v>65.310884394255382</v>
      </c>
      <c r="AB210" s="1">
        <v>11343398886</v>
      </c>
      <c r="AC210" s="1">
        <f t="shared" ref="AC210:AC310" si="56">AB210-Y210</f>
        <v>89623666</v>
      </c>
      <c r="AD210" s="19">
        <f t="shared" ref="AD210:AD310" si="57">IFERROR(AC210/Y210*100,0)</f>
        <v>0.79638756104460384</v>
      </c>
      <c r="AE210" s="19">
        <v>12326821587.725</v>
      </c>
      <c r="AF210" s="19">
        <f t="shared" si="46"/>
        <v>983422701.72500038</v>
      </c>
      <c r="AG210" s="19">
        <f t="shared" si="47"/>
        <v>8.6695593764117618</v>
      </c>
      <c r="AH210" s="19"/>
      <c r="AI210" s="19">
        <f t="shared" si="52"/>
        <v>-12326821587.725</v>
      </c>
      <c r="AJ210" s="19">
        <f t="shared" si="53"/>
        <v>-100</v>
      </c>
      <c r="AK210" s="19">
        <v>0</v>
      </c>
      <c r="AL210" s="19">
        <f t="shared" si="54"/>
        <v>0</v>
      </c>
      <c r="AM210" s="19">
        <f t="shared" si="55"/>
        <v>0</v>
      </c>
    </row>
    <row r="211" spans="1:39" s="15" customFormat="1" ht="45" x14ac:dyDescent="0.2">
      <c r="A211" s="23" t="s">
        <v>342</v>
      </c>
      <c r="B211" s="8" t="s">
        <v>63</v>
      </c>
      <c r="C211" s="1">
        <v>18615364</v>
      </c>
      <c r="D211" s="1">
        <v>-25643779</v>
      </c>
      <c r="E211" s="6">
        <f t="shared" ref="E211:E310" si="58">D211-C211</f>
        <v>-44259143</v>
      </c>
      <c r="F211" s="19">
        <f t="shared" ref="F211:F311" si="59">IFERROR(E211/C211*100,0)</f>
        <v>-237.75599015952631</v>
      </c>
      <c r="G211" s="1">
        <v>179877389</v>
      </c>
      <c r="H211" s="1">
        <f t="shared" ref="H211:H311" si="60">G211-D211</f>
        <v>205521168</v>
      </c>
      <c r="I211" s="19">
        <f t="shared" ref="I211:I311" si="61">IFERROR(H211/D211*100,0)</f>
        <v>-801.4464950739125</v>
      </c>
      <c r="J211" s="1">
        <v>246647652</v>
      </c>
      <c r="K211" s="1">
        <f t="shared" ref="K211:K311" si="62">J211-G211</f>
        <v>66770263</v>
      </c>
      <c r="L211" s="19">
        <f t="shared" ref="L211:L311" si="63">IFERROR(K211/G211*100,0)</f>
        <v>37.119875583695517</v>
      </c>
      <c r="M211" s="1">
        <v>292070932</v>
      </c>
      <c r="N211" s="1">
        <f t="shared" ref="N211:N311" si="64">M211-J211</f>
        <v>45423280</v>
      </c>
      <c r="O211" s="19">
        <f t="shared" ref="O211:O311" si="65">IFERROR(N211/J211*100,0)</f>
        <v>18.416262888243509</v>
      </c>
      <c r="P211" s="1">
        <v>535327058</v>
      </c>
      <c r="Q211" s="1">
        <f t="shared" ref="Q211:Q311" si="66">P211-M211</f>
        <v>243256126</v>
      </c>
      <c r="R211" s="19">
        <f t="shared" ref="R211:R311" si="67">IFERROR(Q211/M211*100,0)</f>
        <v>83.286660652693783</v>
      </c>
      <c r="S211" s="1">
        <v>365072752</v>
      </c>
      <c r="T211" s="1">
        <f t="shared" ref="T211:T311" si="68">S211-P211</f>
        <v>-170254306</v>
      </c>
      <c r="U211" s="19">
        <f t="shared" ref="U211:U311" si="69">IFERROR(T211/P211*100,0)</f>
        <v>-31.803792365003154</v>
      </c>
      <c r="V211" s="1">
        <v>-77511301</v>
      </c>
      <c r="W211" s="1">
        <f t="shared" ref="W211:W311" si="70">V211-S211</f>
        <v>-442584053</v>
      </c>
      <c r="X211" s="19">
        <f t="shared" ref="X211:X311" si="71">IFERROR(W211/S211*100,0)</f>
        <v>-121.23174095447145</v>
      </c>
      <c r="Y211" s="1">
        <v>-491679275</v>
      </c>
      <c r="Z211" s="1">
        <f t="shared" ref="Z211:Z311" si="72">Y211-V211</f>
        <v>-414167974</v>
      </c>
      <c r="AA211" s="19">
        <f t="shared" ref="AA211:AA311" si="73">IFERROR(Z211/V211*100,0)</f>
        <v>534.33237303035332</v>
      </c>
      <c r="AB211" s="1">
        <v>-354232194</v>
      </c>
      <c r="AC211" s="1">
        <f t="shared" si="56"/>
        <v>137447081</v>
      </c>
      <c r="AD211" s="19">
        <f t="shared" si="57"/>
        <v>-27.954621638262054</v>
      </c>
      <c r="AE211" s="19">
        <v>-287457219.63371003</v>
      </c>
      <c r="AF211" s="19">
        <f t="shared" ref="AF211:AF311" si="74">(AE211-AB211)</f>
        <v>66774974.366289973</v>
      </c>
      <c r="AG211" s="19">
        <f t="shared" ref="AG211:AG311" si="75">IFERROR(AF211/AB211*100,0)</f>
        <v>-18.850622698141876</v>
      </c>
      <c r="AH211" s="19"/>
      <c r="AI211" s="19">
        <f t="shared" si="52"/>
        <v>287457219.63371003</v>
      </c>
      <c r="AJ211" s="19">
        <f t="shared" si="53"/>
        <v>-100</v>
      </c>
      <c r="AK211" s="19">
        <v>0</v>
      </c>
      <c r="AL211" s="19">
        <f t="shared" si="54"/>
        <v>0</v>
      </c>
      <c r="AM211" s="19">
        <f t="shared" si="55"/>
        <v>0</v>
      </c>
    </row>
    <row r="212" spans="1:39" s="15" customFormat="1" ht="45" x14ac:dyDescent="0.2">
      <c r="A212" s="23" t="s">
        <v>343</v>
      </c>
      <c r="B212" s="8" t="s">
        <v>62</v>
      </c>
      <c r="C212" s="1">
        <v>0</v>
      </c>
      <c r="D212" s="1">
        <v>0</v>
      </c>
      <c r="E212" s="6">
        <f t="shared" si="58"/>
        <v>0</v>
      </c>
      <c r="F212" s="19">
        <f t="shared" si="59"/>
        <v>0</v>
      </c>
      <c r="G212" s="1">
        <v>2195</v>
      </c>
      <c r="H212" s="1">
        <f t="shared" si="60"/>
        <v>2195</v>
      </c>
      <c r="I212" s="19">
        <f t="shared" si="61"/>
        <v>0</v>
      </c>
      <c r="J212" s="1">
        <v>72918863</v>
      </c>
      <c r="K212" s="1">
        <f t="shared" si="62"/>
        <v>72916668</v>
      </c>
      <c r="L212" s="19">
        <f t="shared" si="63"/>
        <v>3321943.8724373574</v>
      </c>
      <c r="M212" s="1">
        <v>54510596</v>
      </c>
      <c r="N212" s="1">
        <f t="shared" si="64"/>
        <v>-18408267</v>
      </c>
      <c r="O212" s="19">
        <f t="shared" si="65"/>
        <v>-25.24486291016359</v>
      </c>
      <c r="P212" s="1">
        <v>62450598</v>
      </c>
      <c r="Q212" s="1">
        <f t="shared" si="66"/>
        <v>7940002</v>
      </c>
      <c r="R212" s="19">
        <f t="shared" si="67"/>
        <v>14.56597906212583</v>
      </c>
      <c r="S212" s="1">
        <v>17652978</v>
      </c>
      <c r="T212" s="1">
        <f t="shared" si="68"/>
        <v>-44797620</v>
      </c>
      <c r="U212" s="19">
        <f t="shared" si="69"/>
        <v>-71.73289197326821</v>
      </c>
      <c r="V212" s="1">
        <v>273491367</v>
      </c>
      <c r="W212" s="1">
        <f t="shared" si="70"/>
        <v>255838389</v>
      </c>
      <c r="X212" s="19">
        <f t="shared" si="71"/>
        <v>1449.2647586146654</v>
      </c>
      <c r="Y212" s="1">
        <v>216981476</v>
      </c>
      <c r="Z212" s="1">
        <f t="shared" si="72"/>
        <v>-56509891</v>
      </c>
      <c r="AA212" s="19">
        <f t="shared" si="73"/>
        <v>-20.66240394344879</v>
      </c>
      <c r="AB212" s="1">
        <v>44591933</v>
      </c>
      <c r="AC212" s="1">
        <f t="shared" si="56"/>
        <v>-172389543</v>
      </c>
      <c r="AD212" s="19">
        <f t="shared" si="57"/>
        <v>-79.448967800366518</v>
      </c>
      <c r="AE212" s="19">
        <v>88580155.226999998</v>
      </c>
      <c r="AF212" s="19">
        <f t="shared" si="74"/>
        <v>43988222.226999998</v>
      </c>
      <c r="AG212" s="19">
        <f t="shared" si="75"/>
        <v>98.646143523313953</v>
      </c>
      <c r="AH212" s="19"/>
      <c r="AI212" s="19">
        <f t="shared" si="52"/>
        <v>-88580155.226999998</v>
      </c>
      <c r="AJ212" s="19">
        <f t="shared" si="53"/>
        <v>-100</v>
      </c>
      <c r="AK212" s="19">
        <v>0</v>
      </c>
      <c r="AL212" s="19">
        <f t="shared" si="54"/>
        <v>0</v>
      </c>
      <c r="AM212" s="19">
        <f t="shared" si="55"/>
        <v>0</v>
      </c>
    </row>
    <row r="213" spans="1:39" s="15" customFormat="1" ht="30" x14ac:dyDescent="0.2">
      <c r="A213" s="23" t="s">
        <v>575</v>
      </c>
      <c r="B213" s="8" t="s">
        <v>566</v>
      </c>
      <c r="C213" s="1"/>
      <c r="D213" s="1"/>
      <c r="E213" s="6"/>
      <c r="F213" s="19"/>
      <c r="G213" s="1"/>
      <c r="H213" s="1"/>
      <c r="I213" s="19"/>
      <c r="J213" s="1"/>
      <c r="K213" s="1"/>
      <c r="L213" s="19"/>
      <c r="M213" s="1"/>
      <c r="N213" s="1"/>
      <c r="O213" s="19"/>
      <c r="P213" s="1"/>
      <c r="Q213" s="1"/>
      <c r="R213" s="19"/>
      <c r="S213" s="1"/>
      <c r="T213" s="1"/>
      <c r="U213" s="19"/>
      <c r="V213" s="1"/>
      <c r="W213" s="1"/>
      <c r="X213" s="19"/>
      <c r="Y213" s="1"/>
      <c r="Z213" s="1"/>
      <c r="AA213" s="19"/>
      <c r="AB213" s="1"/>
      <c r="AC213" s="1"/>
      <c r="AD213" s="19"/>
      <c r="AE213" s="19"/>
      <c r="AF213" s="19"/>
      <c r="AG213" s="19"/>
      <c r="AH213" s="19">
        <v>17554059787.966</v>
      </c>
      <c r="AI213" s="19">
        <f t="shared" si="52"/>
        <v>17554059787.966</v>
      </c>
      <c r="AJ213" s="19">
        <f t="shared" si="53"/>
        <v>0</v>
      </c>
      <c r="AK213" s="19">
        <v>3244578036.7697101</v>
      </c>
      <c r="AL213" s="19">
        <f t="shared" si="54"/>
        <v>-14309481751.196289</v>
      </c>
      <c r="AM213" s="19">
        <f t="shared" si="55"/>
        <v>-81.516651555476656</v>
      </c>
    </row>
    <row r="214" spans="1:39" s="15" customFormat="1" ht="30" x14ac:dyDescent="0.2">
      <c r="A214" s="23" t="s">
        <v>576</v>
      </c>
      <c r="B214" s="8" t="s">
        <v>568</v>
      </c>
      <c r="C214" s="1"/>
      <c r="D214" s="1"/>
      <c r="E214" s="6"/>
      <c r="F214" s="19"/>
      <c r="G214" s="1"/>
      <c r="H214" s="1"/>
      <c r="I214" s="19"/>
      <c r="J214" s="1"/>
      <c r="K214" s="1"/>
      <c r="L214" s="19"/>
      <c r="M214" s="1"/>
      <c r="N214" s="1"/>
      <c r="O214" s="19"/>
      <c r="P214" s="1"/>
      <c r="Q214" s="1"/>
      <c r="R214" s="19"/>
      <c r="S214" s="1"/>
      <c r="T214" s="1"/>
      <c r="U214" s="19"/>
      <c r="V214" s="1"/>
      <c r="W214" s="1"/>
      <c r="X214" s="19"/>
      <c r="Y214" s="1"/>
      <c r="Z214" s="1"/>
      <c r="AA214" s="19"/>
      <c r="AB214" s="1"/>
      <c r="AC214" s="1"/>
      <c r="AD214" s="19"/>
      <c r="AE214" s="19"/>
      <c r="AF214" s="19"/>
      <c r="AG214" s="19"/>
      <c r="AH214" s="19">
        <v>18111336683.825199</v>
      </c>
      <c r="AI214" s="19">
        <f t="shared" si="52"/>
        <v>18111336683.825199</v>
      </c>
      <c r="AJ214" s="19">
        <f t="shared" si="53"/>
        <v>0</v>
      </c>
      <c r="AK214" s="19">
        <v>16597263671.2563</v>
      </c>
      <c r="AL214" s="19">
        <f t="shared" si="54"/>
        <v>-1514073012.5688992</v>
      </c>
      <c r="AM214" s="19">
        <f t="shared" si="55"/>
        <v>-8.3598082184683875</v>
      </c>
    </row>
    <row r="215" spans="1:39" s="15" customFormat="1" ht="30" x14ac:dyDescent="0.2">
      <c r="A215" s="23" t="s">
        <v>577</v>
      </c>
      <c r="B215" s="8" t="s">
        <v>570</v>
      </c>
      <c r="C215" s="1"/>
      <c r="D215" s="1"/>
      <c r="E215" s="6"/>
      <c r="F215" s="19"/>
      <c r="G215" s="1"/>
      <c r="H215" s="1"/>
      <c r="I215" s="19"/>
      <c r="J215" s="1"/>
      <c r="K215" s="1"/>
      <c r="L215" s="19"/>
      <c r="M215" s="1"/>
      <c r="N215" s="1"/>
      <c r="O215" s="19"/>
      <c r="P215" s="1"/>
      <c r="Q215" s="1"/>
      <c r="R215" s="19"/>
      <c r="S215" s="1"/>
      <c r="T215" s="1"/>
      <c r="U215" s="19"/>
      <c r="V215" s="1"/>
      <c r="W215" s="1"/>
      <c r="X215" s="19"/>
      <c r="Y215" s="1"/>
      <c r="Z215" s="1"/>
      <c r="AA215" s="19"/>
      <c r="AB215" s="1"/>
      <c r="AC215" s="1"/>
      <c r="AD215" s="19"/>
      <c r="AE215" s="19"/>
      <c r="AF215" s="19"/>
      <c r="AG215" s="19"/>
      <c r="AH215" s="19">
        <v>1123014763.122</v>
      </c>
      <c r="AI215" s="19">
        <f t="shared" si="52"/>
        <v>1123014763.122</v>
      </c>
      <c r="AJ215" s="19">
        <f t="shared" si="53"/>
        <v>0</v>
      </c>
      <c r="AK215" s="19">
        <v>1134215901.296</v>
      </c>
      <c r="AL215" s="19">
        <f t="shared" si="54"/>
        <v>11201138.174000025</v>
      </c>
      <c r="AM215" s="19">
        <f t="shared" si="55"/>
        <v>0.99741682316452118</v>
      </c>
    </row>
    <row r="216" spans="1:39" s="15" customFormat="1" ht="30" x14ac:dyDescent="0.2">
      <c r="A216" s="23" t="s">
        <v>578</v>
      </c>
      <c r="B216" s="8" t="s">
        <v>572</v>
      </c>
      <c r="C216" s="1"/>
      <c r="D216" s="1"/>
      <c r="E216" s="6"/>
      <c r="F216" s="19"/>
      <c r="G216" s="1"/>
      <c r="H216" s="1"/>
      <c r="I216" s="19"/>
      <c r="J216" s="1"/>
      <c r="K216" s="1"/>
      <c r="L216" s="19"/>
      <c r="M216" s="1"/>
      <c r="N216" s="1"/>
      <c r="O216" s="19"/>
      <c r="P216" s="1"/>
      <c r="Q216" s="1"/>
      <c r="R216" s="19"/>
      <c r="S216" s="1"/>
      <c r="T216" s="1"/>
      <c r="U216" s="19"/>
      <c r="V216" s="1"/>
      <c r="W216" s="1"/>
      <c r="X216" s="19"/>
      <c r="Y216" s="1"/>
      <c r="Z216" s="1"/>
      <c r="AA216" s="19"/>
      <c r="AB216" s="1"/>
      <c r="AC216" s="1"/>
      <c r="AD216" s="19"/>
      <c r="AE216" s="19"/>
      <c r="AF216" s="19"/>
      <c r="AG216" s="19"/>
      <c r="AH216" s="19">
        <v>92052565787.514404</v>
      </c>
      <c r="AI216" s="19">
        <f t="shared" si="52"/>
        <v>92052565787.514404</v>
      </c>
      <c r="AJ216" s="19">
        <f t="shared" si="53"/>
        <v>0</v>
      </c>
      <c r="AK216" s="19">
        <v>94173017114.791199</v>
      </c>
      <c r="AL216" s="19">
        <f t="shared" si="54"/>
        <v>2120451327.2767944</v>
      </c>
      <c r="AM216" s="19">
        <f t="shared" si="55"/>
        <v>2.3035222420322832</v>
      </c>
    </row>
    <row r="217" spans="1:39" s="15" customFormat="1" x14ac:dyDescent="0.2">
      <c r="A217" s="23" t="s">
        <v>344</v>
      </c>
      <c r="B217" s="8" t="s">
        <v>61</v>
      </c>
      <c r="C217" s="1">
        <v>30189876748</v>
      </c>
      <c r="D217" s="1">
        <v>32581622782</v>
      </c>
      <c r="E217" s="6">
        <f t="shared" si="58"/>
        <v>2391746034</v>
      </c>
      <c r="F217" s="19">
        <f t="shared" si="59"/>
        <v>7.9223444797880695</v>
      </c>
      <c r="G217" s="1">
        <v>36436990355</v>
      </c>
      <c r="H217" s="1">
        <f t="shared" si="60"/>
        <v>3855367573</v>
      </c>
      <c r="I217" s="19">
        <f t="shared" si="61"/>
        <v>11.83295135050772</v>
      </c>
      <c r="J217" s="1">
        <v>62292292529</v>
      </c>
      <c r="K217" s="1">
        <f t="shared" si="62"/>
        <v>25855302174</v>
      </c>
      <c r="L217" s="19">
        <f t="shared" si="63"/>
        <v>70.95894013774398</v>
      </c>
      <c r="M217" s="1">
        <v>46738930208</v>
      </c>
      <c r="N217" s="1">
        <f t="shared" si="64"/>
        <v>-15553362321</v>
      </c>
      <c r="O217" s="19">
        <f t="shared" si="65"/>
        <v>-24.968357544007837</v>
      </c>
      <c r="P217" s="1">
        <v>59197297637</v>
      </c>
      <c r="Q217" s="1">
        <f t="shared" si="66"/>
        <v>12458367429</v>
      </c>
      <c r="R217" s="19">
        <f t="shared" si="67"/>
        <v>26.655225897463058</v>
      </c>
      <c r="S217" s="1">
        <v>60866212900</v>
      </c>
      <c r="T217" s="1">
        <f t="shared" si="68"/>
        <v>1668915263</v>
      </c>
      <c r="U217" s="19">
        <f t="shared" si="69"/>
        <v>2.8192423127721971</v>
      </c>
      <c r="V217" s="1">
        <v>64749254259</v>
      </c>
      <c r="W217" s="1">
        <f t="shared" si="70"/>
        <v>3883041359</v>
      </c>
      <c r="X217" s="19">
        <f t="shared" si="71"/>
        <v>6.3796335832157549</v>
      </c>
      <c r="Y217" s="1">
        <v>68669735376</v>
      </c>
      <c r="Z217" s="1">
        <f t="shared" si="72"/>
        <v>3920481117</v>
      </c>
      <c r="AA217" s="19">
        <f t="shared" si="73"/>
        <v>6.0548668272191906</v>
      </c>
      <c r="AB217" s="1">
        <v>73952600693</v>
      </c>
      <c r="AC217" s="1">
        <f t="shared" si="56"/>
        <v>5282865317</v>
      </c>
      <c r="AD217" s="19">
        <f t="shared" si="57"/>
        <v>7.6931493736997218</v>
      </c>
      <c r="AE217" s="19">
        <v>70079991665.116699</v>
      </c>
      <c r="AF217" s="19">
        <f t="shared" si="74"/>
        <v>-3872609027.8833008</v>
      </c>
      <c r="AG217" s="19">
        <f t="shared" si="75"/>
        <v>-5.2366096548243011</v>
      </c>
      <c r="AH217" s="19">
        <v>64499962751.286896</v>
      </c>
      <c r="AI217" s="19">
        <f t="shared" si="52"/>
        <v>-5580028913.8298035</v>
      </c>
      <c r="AJ217" s="19">
        <f t="shared" si="53"/>
        <v>-7.9623709724374034</v>
      </c>
      <c r="AK217" s="19">
        <v>74701668656.02121</v>
      </c>
      <c r="AL217" s="19">
        <f t="shared" si="54"/>
        <v>10201705904.734314</v>
      </c>
      <c r="AM217" s="19">
        <f t="shared" si="55"/>
        <v>15.816607435995412</v>
      </c>
    </row>
    <row r="218" spans="1:39" s="15" customFormat="1" ht="30" x14ac:dyDescent="0.2">
      <c r="A218" s="23" t="s">
        <v>345</v>
      </c>
      <c r="B218" s="8" t="s">
        <v>60</v>
      </c>
      <c r="C218" s="1">
        <v>3014686562</v>
      </c>
      <c r="D218" s="1">
        <v>3354715909</v>
      </c>
      <c r="E218" s="6">
        <f t="shared" si="58"/>
        <v>340029347</v>
      </c>
      <c r="F218" s="19">
        <f t="shared" si="59"/>
        <v>11.27909452631182</v>
      </c>
      <c r="G218" s="1">
        <v>5723605801</v>
      </c>
      <c r="H218" s="1">
        <f t="shared" si="60"/>
        <v>2368889892</v>
      </c>
      <c r="I218" s="19">
        <f t="shared" si="61"/>
        <v>70.613725759751063</v>
      </c>
      <c r="J218" s="1">
        <v>4567255060</v>
      </c>
      <c r="K218" s="1">
        <f t="shared" si="62"/>
        <v>-1156350741</v>
      </c>
      <c r="L218" s="19">
        <f t="shared" si="63"/>
        <v>-20.203186264119868</v>
      </c>
      <c r="M218" s="1">
        <v>5901469328</v>
      </c>
      <c r="N218" s="1">
        <f t="shared" si="64"/>
        <v>1334214268</v>
      </c>
      <c r="O218" s="19">
        <f t="shared" si="65"/>
        <v>29.212606926314294</v>
      </c>
      <c r="P218" s="1">
        <v>9491632963</v>
      </c>
      <c r="Q218" s="1">
        <f t="shared" si="66"/>
        <v>3590163635</v>
      </c>
      <c r="R218" s="19">
        <f t="shared" si="67"/>
        <v>60.835080815656831</v>
      </c>
      <c r="S218" s="1">
        <v>10958543024</v>
      </c>
      <c r="T218" s="1">
        <f t="shared" si="68"/>
        <v>1466910061</v>
      </c>
      <c r="U218" s="19">
        <f t="shared" si="69"/>
        <v>15.454770182520383</v>
      </c>
      <c r="V218" s="1">
        <v>10915132207</v>
      </c>
      <c r="W218" s="1">
        <f t="shared" si="70"/>
        <v>-43410817</v>
      </c>
      <c r="X218" s="19">
        <f t="shared" si="71"/>
        <v>-0.39613675745878968</v>
      </c>
      <c r="Y218" s="1">
        <v>10339816713</v>
      </c>
      <c r="Z218" s="1">
        <f t="shared" si="72"/>
        <v>-575315494</v>
      </c>
      <c r="AA218" s="19">
        <f t="shared" si="73"/>
        <v>-5.2708064647264967</v>
      </c>
      <c r="AB218" s="1">
        <v>9145140536</v>
      </c>
      <c r="AC218" s="1">
        <f t="shared" si="56"/>
        <v>-1194676177</v>
      </c>
      <c r="AD218" s="19">
        <f t="shared" si="57"/>
        <v>-11.554133019572415</v>
      </c>
      <c r="AE218" s="19">
        <v>8911369072.9507313</v>
      </c>
      <c r="AF218" s="19">
        <f t="shared" si="74"/>
        <v>-233771463.04926872</v>
      </c>
      <c r="AG218" s="19">
        <f t="shared" si="75"/>
        <v>-2.5562369668243305</v>
      </c>
      <c r="AH218" s="19">
        <v>9700887382.5861092</v>
      </c>
      <c r="AI218" s="19">
        <f t="shared" si="52"/>
        <v>789518309.63537788</v>
      </c>
      <c r="AJ218" s="19">
        <f t="shared" si="53"/>
        <v>8.8596746826686257</v>
      </c>
      <c r="AK218" s="19">
        <v>11434316795.294699</v>
      </c>
      <c r="AL218" s="19">
        <f t="shared" si="54"/>
        <v>1733429412.7085896</v>
      </c>
      <c r="AM218" s="19">
        <f t="shared" si="55"/>
        <v>17.868771632379097</v>
      </c>
    </row>
    <row r="219" spans="1:39" s="15" customFormat="1" x14ac:dyDescent="0.2">
      <c r="A219" s="23" t="s">
        <v>579</v>
      </c>
      <c r="B219" s="8" t="s">
        <v>580</v>
      </c>
      <c r="C219" s="1"/>
      <c r="D219" s="1"/>
      <c r="E219" s="6"/>
      <c r="F219" s="19"/>
      <c r="G219" s="1"/>
      <c r="H219" s="1"/>
      <c r="I219" s="19"/>
      <c r="J219" s="1"/>
      <c r="K219" s="1"/>
      <c r="L219" s="19"/>
      <c r="M219" s="1"/>
      <c r="N219" s="1"/>
      <c r="O219" s="19"/>
      <c r="P219" s="1"/>
      <c r="Q219" s="1"/>
      <c r="R219" s="19"/>
      <c r="S219" s="1"/>
      <c r="T219" s="1"/>
      <c r="U219" s="19"/>
      <c r="V219" s="1"/>
      <c r="W219" s="1"/>
      <c r="X219" s="19"/>
      <c r="Y219" s="1"/>
      <c r="Z219" s="1"/>
      <c r="AA219" s="19"/>
      <c r="AB219" s="1"/>
      <c r="AC219" s="1"/>
      <c r="AD219" s="19"/>
      <c r="AE219" s="19"/>
      <c r="AF219" s="19"/>
      <c r="AG219" s="19"/>
      <c r="AH219" s="19">
        <v>116810508.11060001</v>
      </c>
      <c r="AI219" s="19">
        <f t="shared" si="52"/>
        <v>116810508.11060001</v>
      </c>
      <c r="AJ219" s="19">
        <f t="shared" si="53"/>
        <v>0</v>
      </c>
      <c r="AK219" s="19">
        <v>267701586.75400001</v>
      </c>
      <c r="AL219" s="19">
        <f t="shared" si="54"/>
        <v>150891078.64340001</v>
      </c>
      <c r="AM219" s="19">
        <f t="shared" si="55"/>
        <v>129.17594579807101</v>
      </c>
    </row>
    <row r="220" spans="1:39" s="15" customFormat="1" x14ac:dyDescent="0.2">
      <c r="A220" s="23" t="s">
        <v>346</v>
      </c>
      <c r="B220" s="8" t="s">
        <v>59</v>
      </c>
      <c r="C220" s="1">
        <v>1800921585</v>
      </c>
      <c r="D220" s="1">
        <v>2431782042</v>
      </c>
      <c r="E220" s="6">
        <f t="shared" si="58"/>
        <v>630860457</v>
      </c>
      <c r="F220" s="19">
        <f t="shared" si="59"/>
        <v>35.029868166081201</v>
      </c>
      <c r="G220" s="1">
        <v>2540560820</v>
      </c>
      <c r="H220" s="1">
        <f t="shared" si="60"/>
        <v>108778778</v>
      </c>
      <c r="I220" s="19">
        <f t="shared" si="61"/>
        <v>4.4732124886708906</v>
      </c>
      <c r="J220" s="1">
        <v>2691305236</v>
      </c>
      <c r="K220" s="1">
        <f t="shared" si="62"/>
        <v>150744416</v>
      </c>
      <c r="L220" s="19">
        <f t="shared" si="63"/>
        <v>5.9335094367077579</v>
      </c>
      <c r="M220" s="1">
        <v>3251858397</v>
      </c>
      <c r="N220" s="1">
        <f t="shared" si="64"/>
        <v>560553161</v>
      </c>
      <c r="O220" s="19">
        <f t="shared" si="65"/>
        <v>20.828301208715072</v>
      </c>
      <c r="P220" s="1">
        <v>6061702075</v>
      </c>
      <c r="Q220" s="1">
        <f t="shared" si="66"/>
        <v>2809843678</v>
      </c>
      <c r="R220" s="19">
        <f t="shared" si="67"/>
        <v>86.407319598916715</v>
      </c>
      <c r="S220" s="1">
        <v>1938425121</v>
      </c>
      <c r="T220" s="1">
        <f t="shared" si="68"/>
        <v>-4123276954</v>
      </c>
      <c r="U220" s="19">
        <f t="shared" si="69"/>
        <v>-68.021768522828623</v>
      </c>
      <c r="V220" s="1">
        <v>4425389916</v>
      </c>
      <c r="W220" s="1">
        <f t="shared" si="70"/>
        <v>2486964795</v>
      </c>
      <c r="X220" s="19">
        <f t="shared" si="71"/>
        <v>128.2982132277061</v>
      </c>
      <c r="Y220" s="1">
        <v>2166412124</v>
      </c>
      <c r="Z220" s="1">
        <f t="shared" si="72"/>
        <v>-2258977792</v>
      </c>
      <c r="AA220" s="19">
        <f t="shared" si="73"/>
        <v>-51.04584759486761</v>
      </c>
      <c r="AB220" s="1">
        <v>3095590473</v>
      </c>
      <c r="AC220" s="1">
        <f t="shared" si="56"/>
        <v>929178349</v>
      </c>
      <c r="AD220" s="19">
        <f t="shared" si="57"/>
        <v>42.890193361934855</v>
      </c>
      <c r="AE220" s="19">
        <v>1886460169.97557</v>
      </c>
      <c r="AF220" s="19">
        <f t="shared" si="74"/>
        <v>-1209130303.02443</v>
      </c>
      <c r="AG220" s="19">
        <f t="shared" si="75"/>
        <v>-39.059763026490941</v>
      </c>
      <c r="AH220" s="19">
        <v>1078597295.3564498</v>
      </c>
      <c r="AI220" s="19">
        <f t="shared" si="52"/>
        <v>-807862874.61912012</v>
      </c>
      <c r="AJ220" s="19">
        <f t="shared" si="53"/>
        <v>-42.824274134003169</v>
      </c>
      <c r="AK220" s="19">
        <v>1961605158.05075</v>
      </c>
      <c r="AL220" s="19">
        <f t="shared" si="54"/>
        <v>883007862.69430017</v>
      </c>
      <c r="AM220" s="19">
        <f t="shared" si="55"/>
        <v>81.866315305610684</v>
      </c>
    </row>
    <row r="221" spans="1:39" s="15" customFormat="1" ht="30" x14ac:dyDescent="0.2">
      <c r="A221" s="23" t="s">
        <v>347</v>
      </c>
      <c r="B221" s="8" t="s">
        <v>58</v>
      </c>
      <c r="C221" s="1">
        <v>82290201</v>
      </c>
      <c r="D221" s="1">
        <v>111728447</v>
      </c>
      <c r="E221" s="6">
        <f t="shared" si="58"/>
        <v>29438246</v>
      </c>
      <c r="F221" s="19">
        <f t="shared" si="59"/>
        <v>35.773695582539652</v>
      </c>
      <c r="G221" s="1">
        <v>146310153</v>
      </c>
      <c r="H221" s="1">
        <f t="shared" si="60"/>
        <v>34581706</v>
      </c>
      <c r="I221" s="19">
        <f t="shared" si="61"/>
        <v>30.951567777541918</v>
      </c>
      <c r="J221" s="1">
        <v>770899666</v>
      </c>
      <c r="K221" s="1">
        <f t="shared" si="62"/>
        <v>624589513</v>
      </c>
      <c r="L221" s="19">
        <f t="shared" si="63"/>
        <v>426.89416981198838</v>
      </c>
      <c r="M221" s="1">
        <v>446974411</v>
      </c>
      <c r="N221" s="1">
        <f t="shared" si="64"/>
        <v>-323925255</v>
      </c>
      <c r="O221" s="19">
        <f t="shared" si="65"/>
        <v>-42.019119904509076</v>
      </c>
      <c r="P221" s="1">
        <v>546997746</v>
      </c>
      <c r="Q221" s="1">
        <f t="shared" si="66"/>
        <v>100023335</v>
      </c>
      <c r="R221" s="19">
        <f t="shared" si="67"/>
        <v>22.377866056408315</v>
      </c>
      <c r="S221" s="1">
        <v>521824892</v>
      </c>
      <c r="T221" s="1">
        <f t="shared" si="68"/>
        <v>-25172854</v>
      </c>
      <c r="U221" s="19">
        <f t="shared" si="69"/>
        <v>-4.6020032411614364</v>
      </c>
      <c r="V221" s="1">
        <v>609159551</v>
      </c>
      <c r="W221" s="1">
        <f t="shared" si="70"/>
        <v>87334659</v>
      </c>
      <c r="X221" s="19">
        <f t="shared" si="71"/>
        <v>16.736391908264888</v>
      </c>
      <c r="Y221" s="1">
        <v>594213368</v>
      </c>
      <c r="Z221" s="1">
        <f t="shared" si="72"/>
        <v>-14946183</v>
      </c>
      <c r="AA221" s="19">
        <f t="shared" si="73"/>
        <v>-2.4535744330798486</v>
      </c>
      <c r="AB221" s="1">
        <v>569787190</v>
      </c>
      <c r="AC221" s="1">
        <f t="shared" si="56"/>
        <v>-24426178</v>
      </c>
      <c r="AD221" s="19">
        <f t="shared" si="57"/>
        <v>-4.1106746019890954</v>
      </c>
      <c r="AE221" s="19">
        <v>447620755.65297997</v>
      </c>
      <c r="AF221" s="19">
        <f t="shared" si="74"/>
        <v>-122166434.34702003</v>
      </c>
      <c r="AG221" s="19">
        <f t="shared" si="75"/>
        <v>-21.440712689069059</v>
      </c>
      <c r="AH221" s="19">
        <v>441719773.10330999</v>
      </c>
      <c r="AI221" s="19">
        <f t="shared" si="52"/>
        <v>-5900982.549669981</v>
      </c>
      <c r="AJ221" s="19">
        <f t="shared" si="53"/>
        <v>-1.3182995817657626</v>
      </c>
      <c r="AK221" s="19">
        <v>445179783.08271998</v>
      </c>
      <c r="AL221" s="19">
        <f t="shared" si="54"/>
        <v>3460009.9794099927</v>
      </c>
      <c r="AM221" s="19">
        <f t="shared" si="55"/>
        <v>0.78330430062064738</v>
      </c>
    </row>
    <row r="222" spans="1:39" s="15" customFormat="1" x14ac:dyDescent="0.2">
      <c r="A222" s="23" t="s">
        <v>581</v>
      </c>
      <c r="B222" s="8" t="s">
        <v>582</v>
      </c>
      <c r="C222" s="1"/>
      <c r="D222" s="1"/>
      <c r="E222" s="6"/>
      <c r="F222" s="19"/>
      <c r="G222" s="1"/>
      <c r="H222" s="1"/>
      <c r="I222" s="19"/>
      <c r="J222" s="1"/>
      <c r="K222" s="1"/>
      <c r="L222" s="19"/>
      <c r="M222" s="1"/>
      <c r="N222" s="1"/>
      <c r="O222" s="19"/>
      <c r="P222" s="1"/>
      <c r="Q222" s="1"/>
      <c r="R222" s="19"/>
      <c r="S222" s="1"/>
      <c r="T222" s="1"/>
      <c r="U222" s="19"/>
      <c r="V222" s="1"/>
      <c r="W222" s="1"/>
      <c r="X222" s="19"/>
      <c r="Y222" s="1"/>
      <c r="Z222" s="1"/>
      <c r="AA222" s="19"/>
      <c r="AB222" s="1"/>
      <c r="AC222" s="1"/>
      <c r="AD222" s="19"/>
      <c r="AE222" s="19"/>
      <c r="AF222" s="19"/>
      <c r="AG222" s="19"/>
      <c r="AH222" s="19">
        <v>7943136956.9259596</v>
      </c>
      <c r="AI222" s="19">
        <f t="shared" si="52"/>
        <v>7943136956.9259596</v>
      </c>
      <c r="AJ222" s="19">
        <f t="shared" si="53"/>
        <v>0</v>
      </c>
      <c r="AK222" s="19">
        <v>8829832631.2329617</v>
      </c>
      <c r="AL222" s="19">
        <f t="shared" si="54"/>
        <v>886695674.30700207</v>
      </c>
      <c r="AM222" s="19">
        <f t="shared" si="55"/>
        <v>11.163041492490624</v>
      </c>
    </row>
    <row r="223" spans="1:39" s="15" customFormat="1" x14ac:dyDescent="0.2">
      <c r="A223" s="23" t="s">
        <v>348</v>
      </c>
      <c r="B223" s="8" t="s">
        <v>196</v>
      </c>
      <c r="C223" s="1">
        <v>0</v>
      </c>
      <c r="D223" s="1">
        <v>0</v>
      </c>
      <c r="E223" s="6">
        <f t="shared" si="58"/>
        <v>0</v>
      </c>
      <c r="F223" s="19">
        <f t="shared" si="59"/>
        <v>0</v>
      </c>
      <c r="G223" s="1">
        <v>0</v>
      </c>
      <c r="H223" s="1">
        <f t="shared" si="60"/>
        <v>0</v>
      </c>
      <c r="I223" s="19">
        <f t="shared" si="61"/>
        <v>0</v>
      </c>
      <c r="J223" s="1">
        <v>0</v>
      </c>
      <c r="K223" s="1">
        <f t="shared" si="62"/>
        <v>0</v>
      </c>
      <c r="L223" s="19">
        <f t="shared" si="63"/>
        <v>0</v>
      </c>
      <c r="M223" s="1">
        <v>0</v>
      </c>
      <c r="N223" s="1">
        <f t="shared" si="64"/>
        <v>0</v>
      </c>
      <c r="O223" s="19">
        <f t="shared" si="65"/>
        <v>0</v>
      </c>
      <c r="P223" s="1">
        <v>0</v>
      </c>
      <c r="Q223" s="1">
        <f t="shared" si="66"/>
        <v>0</v>
      </c>
      <c r="R223" s="19">
        <f t="shared" si="67"/>
        <v>0</v>
      </c>
      <c r="S223" s="1">
        <v>21</v>
      </c>
      <c r="T223" s="1">
        <f t="shared" si="68"/>
        <v>21</v>
      </c>
      <c r="U223" s="19">
        <f t="shared" si="69"/>
        <v>0</v>
      </c>
      <c r="V223" s="1">
        <v>33892</v>
      </c>
      <c r="W223" s="1">
        <f t="shared" si="70"/>
        <v>33871</v>
      </c>
      <c r="X223" s="19">
        <f t="shared" si="71"/>
        <v>161290.47619047618</v>
      </c>
      <c r="Y223" s="1">
        <v>347480</v>
      </c>
      <c r="Z223" s="1">
        <f t="shared" si="72"/>
        <v>313588</v>
      </c>
      <c r="AA223" s="19">
        <f t="shared" si="73"/>
        <v>925.25669774578068</v>
      </c>
      <c r="AB223" s="1">
        <v>1929945</v>
      </c>
      <c r="AC223" s="1">
        <f t="shared" si="56"/>
        <v>1582465</v>
      </c>
      <c r="AD223" s="19">
        <f t="shared" si="57"/>
        <v>455.41182226315186</v>
      </c>
      <c r="AE223" s="19">
        <v>2762011.18</v>
      </c>
      <c r="AF223" s="19">
        <f t="shared" si="74"/>
        <v>832066.18000000017</v>
      </c>
      <c r="AG223" s="19">
        <f t="shared" si="75"/>
        <v>43.113465927785519</v>
      </c>
      <c r="AH223" s="19"/>
      <c r="AI223" s="19">
        <f t="shared" si="52"/>
        <v>-2762011.18</v>
      </c>
      <c r="AJ223" s="19">
        <f t="shared" si="53"/>
        <v>-100</v>
      </c>
      <c r="AK223" s="19">
        <v>0</v>
      </c>
      <c r="AL223" s="19">
        <f t="shared" si="54"/>
        <v>0</v>
      </c>
      <c r="AM223" s="19">
        <f t="shared" si="55"/>
        <v>0</v>
      </c>
    </row>
    <row r="224" spans="1:39" s="15" customFormat="1" ht="45" x14ac:dyDescent="0.2">
      <c r="A224" s="23" t="s">
        <v>583</v>
      </c>
      <c r="B224" s="8" t="s">
        <v>480</v>
      </c>
      <c r="C224" s="1"/>
      <c r="D224" s="1"/>
      <c r="E224" s="6"/>
      <c r="F224" s="19"/>
      <c r="G224" s="1"/>
      <c r="H224" s="1"/>
      <c r="I224" s="19"/>
      <c r="J224" s="1"/>
      <c r="K224" s="1"/>
      <c r="L224" s="19"/>
      <c r="M224" s="1"/>
      <c r="N224" s="1"/>
      <c r="O224" s="19"/>
      <c r="P224" s="1"/>
      <c r="Q224" s="1"/>
      <c r="R224" s="19"/>
      <c r="S224" s="1"/>
      <c r="T224" s="1"/>
      <c r="U224" s="19"/>
      <c r="V224" s="1"/>
      <c r="W224" s="1"/>
      <c r="X224" s="19"/>
      <c r="Y224" s="1"/>
      <c r="Z224" s="1"/>
      <c r="AA224" s="19"/>
      <c r="AB224" s="1"/>
      <c r="AC224" s="1"/>
      <c r="AD224" s="19"/>
      <c r="AE224" s="19"/>
      <c r="AF224" s="19"/>
      <c r="AG224" s="19"/>
      <c r="AH224" s="19">
        <v>128037433.126</v>
      </c>
      <c r="AI224" s="19">
        <f t="shared" si="52"/>
        <v>128037433.126</v>
      </c>
      <c r="AJ224" s="19">
        <f t="shared" si="53"/>
        <v>0</v>
      </c>
      <c r="AK224" s="19">
        <v>151332435.3461</v>
      </c>
      <c r="AL224" s="19">
        <f t="shared" si="54"/>
        <v>23295002.220100001</v>
      </c>
      <c r="AM224" s="19">
        <f t="shared" si="55"/>
        <v>18.193899745846736</v>
      </c>
    </row>
    <row r="225" spans="1:39" s="15" customFormat="1" ht="30" x14ac:dyDescent="0.2">
      <c r="A225" s="23" t="s">
        <v>349</v>
      </c>
      <c r="B225" s="8" t="s">
        <v>57</v>
      </c>
      <c r="C225" s="1">
        <v>45372708</v>
      </c>
      <c r="D225" s="1">
        <v>157465647</v>
      </c>
      <c r="E225" s="6">
        <f t="shared" si="58"/>
        <v>112092939</v>
      </c>
      <c r="F225" s="19">
        <f t="shared" si="59"/>
        <v>247.0492592154738</v>
      </c>
      <c r="G225" s="1">
        <v>73416061</v>
      </c>
      <c r="H225" s="1">
        <f t="shared" si="60"/>
        <v>-84049586</v>
      </c>
      <c r="I225" s="19">
        <f t="shared" si="61"/>
        <v>-53.376458676094607</v>
      </c>
      <c r="J225" s="1">
        <v>75675726</v>
      </c>
      <c r="K225" s="1">
        <f t="shared" si="62"/>
        <v>2259665</v>
      </c>
      <c r="L225" s="19">
        <f t="shared" si="63"/>
        <v>3.0778891828587751</v>
      </c>
      <c r="M225" s="1">
        <v>95698504</v>
      </c>
      <c r="N225" s="1">
        <f t="shared" si="64"/>
        <v>20022778</v>
      </c>
      <c r="O225" s="19">
        <f t="shared" si="65"/>
        <v>26.458653333566961</v>
      </c>
      <c r="P225" s="1">
        <v>93462369</v>
      </c>
      <c r="Q225" s="1">
        <f t="shared" si="66"/>
        <v>-2236135</v>
      </c>
      <c r="R225" s="19">
        <f t="shared" si="67"/>
        <v>-2.3366457222779573</v>
      </c>
      <c r="S225" s="1">
        <v>84412964</v>
      </c>
      <c r="T225" s="1">
        <f t="shared" si="68"/>
        <v>-9049405</v>
      </c>
      <c r="U225" s="19">
        <f t="shared" si="69"/>
        <v>-9.6824049045878553</v>
      </c>
      <c r="V225" s="1">
        <v>125037551</v>
      </c>
      <c r="W225" s="1">
        <f t="shared" si="70"/>
        <v>40624587</v>
      </c>
      <c r="X225" s="19">
        <f t="shared" si="71"/>
        <v>48.126004673879244</v>
      </c>
      <c r="Y225" s="1">
        <v>193758283</v>
      </c>
      <c r="Z225" s="1">
        <f t="shared" si="72"/>
        <v>68720732</v>
      </c>
      <c r="AA225" s="19">
        <f t="shared" si="73"/>
        <v>54.960075153743219</v>
      </c>
      <c r="AB225" s="1">
        <v>222073914</v>
      </c>
      <c r="AC225" s="1">
        <f t="shared" si="56"/>
        <v>28315631</v>
      </c>
      <c r="AD225" s="19">
        <f t="shared" si="57"/>
        <v>14.613894467675481</v>
      </c>
      <c r="AE225" s="19">
        <v>305966152.17400002</v>
      </c>
      <c r="AF225" s="19">
        <f t="shared" si="74"/>
        <v>83892238.174000025</v>
      </c>
      <c r="AG225" s="19">
        <f t="shared" si="75"/>
        <v>37.776718869376083</v>
      </c>
      <c r="AH225" s="19">
        <v>250193869.49900001</v>
      </c>
      <c r="AI225" s="19">
        <f t="shared" si="52"/>
        <v>-55772282.675000012</v>
      </c>
      <c r="AJ225" s="19">
        <f t="shared" si="53"/>
        <v>-18.228252464763763</v>
      </c>
      <c r="AK225" s="19">
        <v>263611260.324</v>
      </c>
      <c r="AL225" s="19">
        <f t="shared" si="54"/>
        <v>13417390.824999988</v>
      </c>
      <c r="AM225" s="19">
        <f t="shared" si="55"/>
        <v>5.3627975984653835</v>
      </c>
    </row>
    <row r="226" spans="1:39" s="15" customFormat="1" x14ac:dyDescent="0.2">
      <c r="A226" s="23" t="s">
        <v>350</v>
      </c>
      <c r="B226" s="8" t="s">
        <v>56</v>
      </c>
      <c r="C226" s="1">
        <v>2622520000</v>
      </c>
      <c r="D226" s="1">
        <v>1570558901</v>
      </c>
      <c r="E226" s="6">
        <f t="shared" si="58"/>
        <v>-1051961099</v>
      </c>
      <c r="F226" s="19">
        <f t="shared" si="59"/>
        <v>-40.112605394811098</v>
      </c>
      <c r="G226" s="1">
        <v>1809857723</v>
      </c>
      <c r="H226" s="1">
        <f t="shared" si="60"/>
        <v>239298822</v>
      </c>
      <c r="I226" s="19">
        <f t="shared" si="61"/>
        <v>15.23653916116324</v>
      </c>
      <c r="J226" s="1">
        <v>2040580010</v>
      </c>
      <c r="K226" s="1">
        <f t="shared" si="62"/>
        <v>230722287</v>
      </c>
      <c r="L226" s="19">
        <f t="shared" si="63"/>
        <v>12.748089756887481</v>
      </c>
      <c r="M226" s="1">
        <v>2235196554</v>
      </c>
      <c r="N226" s="1">
        <f t="shared" si="64"/>
        <v>194616544</v>
      </c>
      <c r="O226" s="19">
        <f t="shared" si="65"/>
        <v>9.5373150303476706</v>
      </c>
      <c r="P226" s="1">
        <v>2534724688</v>
      </c>
      <c r="Q226" s="1">
        <f t="shared" si="66"/>
        <v>299528134</v>
      </c>
      <c r="R226" s="19">
        <f t="shared" si="67"/>
        <v>13.400527728265279</v>
      </c>
      <c r="S226" s="1">
        <v>2875979598</v>
      </c>
      <c r="T226" s="1">
        <f t="shared" si="68"/>
        <v>341254910</v>
      </c>
      <c r="U226" s="19">
        <f t="shared" si="69"/>
        <v>13.463194311223752</v>
      </c>
      <c r="V226" s="1">
        <v>3295196756</v>
      </c>
      <c r="W226" s="1">
        <f t="shared" si="70"/>
        <v>419217158</v>
      </c>
      <c r="X226" s="19">
        <f t="shared" si="71"/>
        <v>14.576499718270949</v>
      </c>
      <c r="Y226" s="1">
        <v>3774773004</v>
      </c>
      <c r="Z226" s="1">
        <f t="shared" si="72"/>
        <v>479576248</v>
      </c>
      <c r="AA226" s="19">
        <f t="shared" si="73"/>
        <v>14.553797041914788</v>
      </c>
      <c r="AB226" s="1">
        <v>4108658063</v>
      </c>
      <c r="AC226" s="1">
        <f t="shared" si="56"/>
        <v>333885059</v>
      </c>
      <c r="AD226" s="19">
        <f t="shared" si="57"/>
        <v>8.8451691968283459</v>
      </c>
      <c r="AE226" s="19">
        <v>4396678236.4175997</v>
      </c>
      <c r="AF226" s="19">
        <f t="shared" si="74"/>
        <v>288020173.41759968</v>
      </c>
      <c r="AG226" s="19">
        <f t="shared" si="75"/>
        <v>7.0100789357802462</v>
      </c>
      <c r="AH226" s="19">
        <v>4894218963.691</v>
      </c>
      <c r="AI226" s="19">
        <f t="shared" si="52"/>
        <v>497540727.27340031</v>
      </c>
      <c r="AJ226" s="19">
        <f t="shared" si="53"/>
        <v>11.316286990307368</v>
      </c>
      <c r="AK226" s="19">
        <v>5419700691.4090004</v>
      </c>
      <c r="AL226" s="19">
        <f t="shared" si="54"/>
        <v>525481727.71800041</v>
      </c>
      <c r="AM226" s="19">
        <f t="shared" si="55"/>
        <v>10.736784185922604</v>
      </c>
    </row>
    <row r="227" spans="1:39" s="15" customFormat="1" x14ac:dyDescent="0.2">
      <c r="A227" s="23" t="s">
        <v>351</v>
      </c>
      <c r="B227" s="8" t="s">
        <v>55</v>
      </c>
      <c r="C227" s="1">
        <v>6199952282</v>
      </c>
      <c r="D227" s="1">
        <v>6407115706</v>
      </c>
      <c r="E227" s="6">
        <f t="shared" si="58"/>
        <v>207163424</v>
      </c>
      <c r="F227" s="19">
        <f t="shared" si="59"/>
        <v>3.3413712650893594</v>
      </c>
      <c r="G227" s="1">
        <v>6842285378</v>
      </c>
      <c r="H227" s="1">
        <f t="shared" si="60"/>
        <v>435169672</v>
      </c>
      <c r="I227" s="19">
        <f t="shared" si="61"/>
        <v>6.7919746102365774</v>
      </c>
      <c r="J227" s="1">
        <v>7421970309</v>
      </c>
      <c r="K227" s="1">
        <f t="shared" si="62"/>
        <v>579684931</v>
      </c>
      <c r="L227" s="19">
        <f t="shared" si="63"/>
        <v>8.4720951988331414</v>
      </c>
      <c r="M227" s="1">
        <v>7114062438</v>
      </c>
      <c r="N227" s="1">
        <f t="shared" si="64"/>
        <v>-307907871</v>
      </c>
      <c r="O227" s="19">
        <f t="shared" si="65"/>
        <v>-4.1486001449861094</v>
      </c>
      <c r="P227" s="1">
        <v>6647353088</v>
      </c>
      <c r="Q227" s="1">
        <f t="shared" si="66"/>
        <v>-466709350</v>
      </c>
      <c r="R227" s="19">
        <f t="shared" si="67"/>
        <v>-6.5603774786549041</v>
      </c>
      <c r="S227" s="1">
        <v>7587317199</v>
      </c>
      <c r="T227" s="1">
        <f t="shared" si="68"/>
        <v>939964111</v>
      </c>
      <c r="U227" s="19">
        <f t="shared" si="69"/>
        <v>14.140427002393649</v>
      </c>
      <c r="V227" s="1">
        <v>8664982624</v>
      </c>
      <c r="W227" s="1">
        <f t="shared" si="70"/>
        <v>1077665425</v>
      </c>
      <c r="X227" s="19">
        <f t="shared" si="71"/>
        <v>14.203510895024069</v>
      </c>
      <c r="Y227" s="1">
        <v>10447819900</v>
      </c>
      <c r="Z227" s="1">
        <f t="shared" si="72"/>
        <v>1782837276</v>
      </c>
      <c r="AA227" s="19">
        <f t="shared" si="73"/>
        <v>20.575197358872398</v>
      </c>
      <c r="AB227" s="1">
        <v>11305240666</v>
      </c>
      <c r="AC227" s="1">
        <f t="shared" si="56"/>
        <v>857420766</v>
      </c>
      <c r="AD227" s="19">
        <f t="shared" si="57"/>
        <v>8.2066955040065359</v>
      </c>
      <c r="AE227" s="19">
        <v>10496875814.462999</v>
      </c>
      <c r="AF227" s="19">
        <f t="shared" si="74"/>
        <v>-808364851.53700066</v>
      </c>
      <c r="AG227" s="19">
        <f t="shared" si="75"/>
        <v>-7.1503550912288087</v>
      </c>
      <c r="AH227" s="19"/>
      <c r="AI227" s="19">
        <f t="shared" si="52"/>
        <v>-10496875814.462999</v>
      </c>
      <c r="AJ227" s="19">
        <f t="shared" si="53"/>
        <v>-100</v>
      </c>
      <c r="AK227" s="19">
        <v>0</v>
      </c>
      <c r="AL227" s="19">
        <f t="shared" si="54"/>
        <v>0</v>
      </c>
      <c r="AM227" s="19">
        <f t="shared" si="55"/>
        <v>0</v>
      </c>
    </row>
    <row r="228" spans="1:39" s="15" customFormat="1" x14ac:dyDescent="0.2">
      <c r="A228" s="23" t="s">
        <v>352</v>
      </c>
      <c r="B228" s="8" t="s">
        <v>54</v>
      </c>
      <c r="C228" s="1">
        <v>147</v>
      </c>
      <c r="D228" s="1">
        <v>310</v>
      </c>
      <c r="E228" s="6">
        <f t="shared" si="58"/>
        <v>163</v>
      </c>
      <c r="F228" s="19">
        <f t="shared" si="59"/>
        <v>110.88435374149658</v>
      </c>
      <c r="G228" s="1">
        <v>10785293</v>
      </c>
      <c r="H228" s="1">
        <f t="shared" si="60"/>
        <v>10784983</v>
      </c>
      <c r="I228" s="19">
        <f t="shared" si="61"/>
        <v>3479026.7741935481</v>
      </c>
      <c r="J228" s="1">
        <v>14329233</v>
      </c>
      <c r="K228" s="1">
        <f t="shared" si="62"/>
        <v>3543940</v>
      </c>
      <c r="L228" s="19">
        <f t="shared" si="63"/>
        <v>32.859005313995645</v>
      </c>
      <c r="M228" s="1">
        <v>15431901</v>
      </c>
      <c r="N228" s="1">
        <f t="shared" si="64"/>
        <v>1102668</v>
      </c>
      <c r="O228" s="19">
        <f t="shared" si="65"/>
        <v>7.6952339319208498</v>
      </c>
      <c r="P228" s="1">
        <v>16044899</v>
      </c>
      <c r="Q228" s="1">
        <f t="shared" si="66"/>
        <v>612998</v>
      </c>
      <c r="R228" s="19">
        <f t="shared" si="67"/>
        <v>3.9722779455363275</v>
      </c>
      <c r="S228" s="1">
        <v>17106820</v>
      </c>
      <c r="T228" s="1">
        <f t="shared" si="68"/>
        <v>1061921</v>
      </c>
      <c r="U228" s="19">
        <f t="shared" si="69"/>
        <v>6.6184336841260265</v>
      </c>
      <c r="V228" s="1">
        <v>18417492</v>
      </c>
      <c r="W228" s="1">
        <f t="shared" si="70"/>
        <v>1310672</v>
      </c>
      <c r="X228" s="19">
        <f t="shared" si="71"/>
        <v>7.6616928219271614</v>
      </c>
      <c r="Y228" s="1">
        <v>20157918</v>
      </c>
      <c r="Z228" s="1">
        <f t="shared" si="72"/>
        <v>1740426</v>
      </c>
      <c r="AA228" s="19">
        <f t="shared" si="73"/>
        <v>9.4498534328126755</v>
      </c>
      <c r="AB228" s="1">
        <v>23809100</v>
      </c>
      <c r="AC228" s="1">
        <f t="shared" si="56"/>
        <v>3651182</v>
      </c>
      <c r="AD228" s="19">
        <f t="shared" si="57"/>
        <v>18.112892412797791</v>
      </c>
      <c r="AE228" s="19">
        <v>26770902.184999999</v>
      </c>
      <c r="AF228" s="19">
        <f t="shared" si="74"/>
        <v>2961802.1849999987</v>
      </c>
      <c r="AG228" s="19">
        <f t="shared" si="75"/>
        <v>12.439790605272769</v>
      </c>
      <c r="AH228" s="19"/>
      <c r="AI228" s="19">
        <f t="shared" si="52"/>
        <v>-26770902.184999999</v>
      </c>
      <c r="AJ228" s="19">
        <f t="shared" si="53"/>
        <v>-100</v>
      </c>
      <c r="AK228" s="19">
        <v>0</v>
      </c>
      <c r="AL228" s="19">
        <f t="shared" si="54"/>
        <v>0</v>
      </c>
      <c r="AM228" s="19">
        <f t="shared" si="55"/>
        <v>0</v>
      </c>
    </row>
    <row r="229" spans="1:39" s="15" customFormat="1" x14ac:dyDescent="0.2">
      <c r="A229" s="23" t="s">
        <v>584</v>
      </c>
      <c r="B229" s="8" t="s">
        <v>585</v>
      </c>
      <c r="C229" s="1"/>
      <c r="D229" s="1"/>
      <c r="E229" s="6"/>
      <c r="F229" s="19"/>
      <c r="G229" s="1"/>
      <c r="H229" s="1"/>
      <c r="I229" s="19"/>
      <c r="J229" s="1"/>
      <c r="K229" s="1"/>
      <c r="L229" s="19"/>
      <c r="M229" s="1"/>
      <c r="N229" s="1"/>
      <c r="O229" s="19"/>
      <c r="P229" s="1"/>
      <c r="Q229" s="1"/>
      <c r="R229" s="19"/>
      <c r="S229" s="1"/>
      <c r="T229" s="1"/>
      <c r="U229" s="19"/>
      <c r="V229" s="1"/>
      <c r="W229" s="1"/>
      <c r="X229" s="19"/>
      <c r="Y229" s="1"/>
      <c r="Z229" s="1"/>
      <c r="AA229" s="19"/>
      <c r="AB229" s="1"/>
      <c r="AC229" s="1"/>
      <c r="AD229" s="19"/>
      <c r="AE229" s="19"/>
      <c r="AF229" s="19"/>
      <c r="AG229" s="19"/>
      <c r="AH229" s="19">
        <v>250644031.84319001</v>
      </c>
      <c r="AI229" s="19">
        <f t="shared" si="52"/>
        <v>250644031.84319001</v>
      </c>
      <c r="AJ229" s="19">
        <f t="shared" si="53"/>
        <v>0</v>
      </c>
      <c r="AK229" s="19">
        <v>230064212.73978001</v>
      </c>
      <c r="AL229" s="19">
        <f t="shared" si="54"/>
        <v>-20579819.103410006</v>
      </c>
      <c r="AM229" s="19">
        <f t="shared" si="55"/>
        <v>-8.2107756374926666</v>
      </c>
    </row>
    <row r="230" spans="1:39" s="15" customFormat="1" x14ac:dyDescent="0.2">
      <c r="A230" s="23" t="s">
        <v>353</v>
      </c>
      <c r="B230" s="8" t="s">
        <v>53</v>
      </c>
      <c r="C230" s="1">
        <v>7562317413</v>
      </c>
      <c r="D230" s="1">
        <v>7389955615</v>
      </c>
      <c r="E230" s="6">
        <f t="shared" si="58"/>
        <v>-172361798</v>
      </c>
      <c r="F230" s="19">
        <f t="shared" si="59"/>
        <v>-2.2792192999423895</v>
      </c>
      <c r="G230" s="1">
        <v>8001963625</v>
      </c>
      <c r="H230" s="1">
        <f t="shared" si="60"/>
        <v>612008010</v>
      </c>
      <c r="I230" s="19">
        <f t="shared" si="61"/>
        <v>8.2816195642333366</v>
      </c>
      <c r="J230" s="1">
        <v>11794112381</v>
      </c>
      <c r="K230" s="1">
        <f t="shared" si="62"/>
        <v>3792148756</v>
      </c>
      <c r="L230" s="19">
        <f t="shared" si="63"/>
        <v>47.39022737059743</v>
      </c>
      <c r="M230" s="1">
        <v>13122865887</v>
      </c>
      <c r="N230" s="1">
        <f t="shared" si="64"/>
        <v>1328753506</v>
      </c>
      <c r="O230" s="19">
        <f t="shared" si="65"/>
        <v>11.266244233356522</v>
      </c>
      <c r="P230" s="1">
        <v>14927883487</v>
      </c>
      <c r="Q230" s="1">
        <f t="shared" si="66"/>
        <v>1805017600</v>
      </c>
      <c r="R230" s="19">
        <f t="shared" si="67"/>
        <v>13.754751557646546</v>
      </c>
      <c r="S230" s="1">
        <v>15926530836</v>
      </c>
      <c r="T230" s="1">
        <f t="shared" si="68"/>
        <v>998647349</v>
      </c>
      <c r="U230" s="19">
        <f t="shared" si="69"/>
        <v>6.6898120545332205</v>
      </c>
      <c r="V230" s="1">
        <v>19468620385</v>
      </c>
      <c r="W230" s="1">
        <f t="shared" si="70"/>
        <v>3542089549</v>
      </c>
      <c r="X230" s="19">
        <f t="shared" si="71"/>
        <v>22.240182657942896</v>
      </c>
      <c r="Y230" s="1">
        <v>25430819588</v>
      </c>
      <c r="Z230" s="1">
        <f t="shared" si="72"/>
        <v>5962199203</v>
      </c>
      <c r="AA230" s="19">
        <f t="shared" si="73"/>
        <v>30.62466207206803</v>
      </c>
      <c r="AB230" s="1">
        <v>30058124801</v>
      </c>
      <c r="AC230" s="1">
        <f t="shared" si="56"/>
        <v>4627305213</v>
      </c>
      <c r="AD230" s="19">
        <f t="shared" si="57"/>
        <v>18.19565899945859</v>
      </c>
      <c r="AE230" s="19">
        <v>27812040400.7463</v>
      </c>
      <c r="AF230" s="19">
        <f t="shared" si="74"/>
        <v>-2246084400.2537003</v>
      </c>
      <c r="AG230" s="19">
        <f t="shared" si="75"/>
        <v>-7.4724701395177364</v>
      </c>
      <c r="AH230" s="19"/>
      <c r="AI230" s="19">
        <f t="shared" si="52"/>
        <v>-27812040400.7463</v>
      </c>
      <c r="AJ230" s="19">
        <f t="shared" si="53"/>
        <v>-100</v>
      </c>
      <c r="AK230" s="19">
        <v>0</v>
      </c>
      <c r="AL230" s="19">
        <f t="shared" si="54"/>
        <v>0</v>
      </c>
      <c r="AM230" s="19">
        <f t="shared" si="55"/>
        <v>0</v>
      </c>
    </row>
    <row r="231" spans="1:39" s="15" customFormat="1" ht="30" x14ac:dyDescent="0.2">
      <c r="A231" s="23" t="s">
        <v>586</v>
      </c>
      <c r="B231" s="8" t="s">
        <v>587</v>
      </c>
      <c r="C231" s="1"/>
      <c r="D231" s="1"/>
      <c r="E231" s="6"/>
      <c r="F231" s="19"/>
      <c r="G231" s="1"/>
      <c r="H231" s="1"/>
      <c r="I231" s="19"/>
      <c r="J231" s="1"/>
      <c r="K231" s="1"/>
      <c r="L231" s="19"/>
      <c r="M231" s="1"/>
      <c r="N231" s="1"/>
      <c r="O231" s="19"/>
      <c r="P231" s="1"/>
      <c r="Q231" s="1"/>
      <c r="R231" s="19"/>
      <c r="S231" s="1"/>
      <c r="T231" s="1"/>
      <c r="U231" s="19"/>
      <c r="V231" s="1"/>
      <c r="W231" s="1"/>
      <c r="X231" s="19"/>
      <c r="Y231" s="1"/>
      <c r="Z231" s="1"/>
      <c r="AA231" s="19"/>
      <c r="AB231" s="1"/>
      <c r="AC231" s="1"/>
      <c r="AD231" s="19"/>
      <c r="AE231" s="19"/>
      <c r="AF231" s="19"/>
      <c r="AG231" s="19"/>
      <c r="AH231" s="19">
        <v>94392425.805999994</v>
      </c>
      <c r="AI231" s="19">
        <f t="shared" si="52"/>
        <v>94392425.805999994</v>
      </c>
      <c r="AJ231" s="19">
        <f t="shared" si="53"/>
        <v>0</v>
      </c>
      <c r="AK231" s="19">
        <v>79526068.768999994</v>
      </c>
      <c r="AL231" s="19">
        <f t="shared" si="54"/>
        <v>-14866357.037</v>
      </c>
      <c r="AM231" s="19">
        <f t="shared" si="55"/>
        <v>-15.749523237758586</v>
      </c>
    </row>
    <row r="232" spans="1:39" s="15" customFormat="1" ht="45" x14ac:dyDescent="0.2">
      <c r="A232" s="23" t="s">
        <v>354</v>
      </c>
      <c r="B232" s="8" t="s">
        <v>52</v>
      </c>
      <c r="C232" s="1">
        <v>41015118</v>
      </c>
      <c r="D232" s="1">
        <v>61954068</v>
      </c>
      <c r="E232" s="6">
        <f t="shared" si="58"/>
        <v>20938950</v>
      </c>
      <c r="F232" s="19">
        <f t="shared" si="59"/>
        <v>51.051785344126031</v>
      </c>
      <c r="G232" s="1">
        <v>44190434</v>
      </c>
      <c r="H232" s="1">
        <f t="shared" si="60"/>
        <v>-17763634</v>
      </c>
      <c r="I232" s="19">
        <f t="shared" si="61"/>
        <v>-28.672264103787342</v>
      </c>
      <c r="J232" s="1">
        <v>38687965</v>
      </c>
      <c r="K232" s="1">
        <f t="shared" si="62"/>
        <v>-5502469</v>
      </c>
      <c r="L232" s="19">
        <f t="shared" si="63"/>
        <v>-12.451719754551403</v>
      </c>
      <c r="M232" s="1">
        <v>61392511</v>
      </c>
      <c r="N232" s="1">
        <f t="shared" si="64"/>
        <v>22704546</v>
      </c>
      <c r="O232" s="19">
        <f t="shared" si="65"/>
        <v>58.686327905848756</v>
      </c>
      <c r="P232" s="1">
        <v>102066641</v>
      </c>
      <c r="Q232" s="1">
        <f t="shared" si="66"/>
        <v>40674130</v>
      </c>
      <c r="R232" s="19">
        <f t="shared" si="67"/>
        <v>66.252592274650567</v>
      </c>
      <c r="S232" s="1">
        <v>79501835</v>
      </c>
      <c r="T232" s="1">
        <f t="shared" si="68"/>
        <v>-22564806</v>
      </c>
      <c r="U232" s="19">
        <f t="shared" si="69"/>
        <v>-22.107914769135981</v>
      </c>
      <c r="V232" s="1">
        <v>80237068</v>
      </c>
      <c r="W232" s="1">
        <f t="shared" si="70"/>
        <v>735233</v>
      </c>
      <c r="X232" s="19">
        <f t="shared" si="71"/>
        <v>0.92480003763435148</v>
      </c>
      <c r="Y232" s="1">
        <v>73994995</v>
      </c>
      <c r="Z232" s="1">
        <f t="shared" si="72"/>
        <v>-6242073</v>
      </c>
      <c r="AA232" s="19">
        <f t="shared" si="73"/>
        <v>-7.7795377567884207</v>
      </c>
      <c r="AB232" s="1">
        <v>109076300</v>
      </c>
      <c r="AC232" s="1">
        <f t="shared" si="56"/>
        <v>35081305</v>
      </c>
      <c r="AD232" s="19">
        <f t="shared" si="57"/>
        <v>47.410375526074432</v>
      </c>
      <c r="AE232" s="19">
        <v>52548762.527000003</v>
      </c>
      <c r="AF232" s="19">
        <f t="shared" si="74"/>
        <v>-56527537.472999997</v>
      </c>
      <c r="AG232" s="19">
        <f t="shared" si="75"/>
        <v>-51.823849427419155</v>
      </c>
      <c r="AH232" s="19"/>
      <c r="AI232" s="19">
        <f t="shared" si="52"/>
        <v>-52548762.527000003</v>
      </c>
      <c r="AJ232" s="19">
        <f t="shared" si="53"/>
        <v>-100</v>
      </c>
      <c r="AK232" s="19">
        <v>0</v>
      </c>
      <c r="AL232" s="19">
        <f t="shared" si="54"/>
        <v>0</v>
      </c>
      <c r="AM232" s="19">
        <f t="shared" si="55"/>
        <v>0</v>
      </c>
    </row>
    <row r="233" spans="1:39" s="15" customFormat="1" x14ac:dyDescent="0.2">
      <c r="A233" s="23" t="s">
        <v>355</v>
      </c>
      <c r="B233" s="8" t="s">
        <v>51</v>
      </c>
      <c r="C233" s="1">
        <v>290788595</v>
      </c>
      <c r="D233" s="1">
        <v>378353817</v>
      </c>
      <c r="E233" s="6">
        <f t="shared" si="58"/>
        <v>87565222</v>
      </c>
      <c r="F233" s="19">
        <f t="shared" si="59"/>
        <v>30.113018015716879</v>
      </c>
      <c r="G233" s="1">
        <v>406556829</v>
      </c>
      <c r="H233" s="1">
        <f t="shared" si="60"/>
        <v>28203012</v>
      </c>
      <c r="I233" s="19">
        <f t="shared" si="61"/>
        <v>7.4541370359691648</v>
      </c>
      <c r="J233" s="1">
        <v>562310119</v>
      </c>
      <c r="K233" s="1">
        <f t="shared" si="62"/>
        <v>155753290</v>
      </c>
      <c r="L233" s="19">
        <f t="shared" si="63"/>
        <v>38.310336683583287</v>
      </c>
      <c r="M233" s="1">
        <v>896730004</v>
      </c>
      <c r="N233" s="1">
        <f t="shared" si="64"/>
        <v>334419885</v>
      </c>
      <c r="O233" s="19">
        <f t="shared" si="65"/>
        <v>59.472499907119754</v>
      </c>
      <c r="P233" s="1">
        <v>1248048569</v>
      </c>
      <c r="Q233" s="1">
        <f t="shared" si="66"/>
        <v>351318565</v>
      </c>
      <c r="R233" s="19">
        <f t="shared" si="67"/>
        <v>39.177741731947222</v>
      </c>
      <c r="S233" s="1">
        <v>694981870</v>
      </c>
      <c r="T233" s="1">
        <f t="shared" si="68"/>
        <v>-553066699</v>
      </c>
      <c r="U233" s="19">
        <f t="shared" si="69"/>
        <v>-44.314517298244667</v>
      </c>
      <c r="V233" s="1">
        <v>782053678</v>
      </c>
      <c r="W233" s="1">
        <f t="shared" si="70"/>
        <v>87071808</v>
      </c>
      <c r="X233" s="19">
        <f t="shared" si="71"/>
        <v>12.528644524208953</v>
      </c>
      <c r="Y233" s="1">
        <v>931565380</v>
      </c>
      <c r="Z233" s="1">
        <f t="shared" si="72"/>
        <v>149511702</v>
      </c>
      <c r="AA233" s="19">
        <f t="shared" si="73"/>
        <v>19.117831193167792</v>
      </c>
      <c r="AB233" s="1">
        <v>132187136</v>
      </c>
      <c r="AC233" s="1">
        <f t="shared" si="56"/>
        <v>-799378244</v>
      </c>
      <c r="AD233" s="19">
        <f t="shared" si="57"/>
        <v>-85.810213771576613</v>
      </c>
      <c r="AE233" s="19">
        <v>244355564.16962001</v>
      </c>
      <c r="AF233" s="19">
        <f t="shared" si="74"/>
        <v>112168428.16962001</v>
      </c>
      <c r="AG233" s="19">
        <f t="shared" si="75"/>
        <v>84.855782161450264</v>
      </c>
      <c r="AH233" s="19">
        <v>832815330.66999996</v>
      </c>
      <c r="AI233" s="19">
        <f t="shared" si="52"/>
        <v>588459766.50037992</v>
      </c>
      <c r="AJ233" s="19">
        <f t="shared" si="53"/>
        <v>240.82110366510793</v>
      </c>
      <c r="AK233" s="19">
        <v>901290181.76566005</v>
      </c>
      <c r="AL233" s="19">
        <f t="shared" si="54"/>
        <v>68474851.09566009</v>
      </c>
      <c r="AM233" s="19">
        <f t="shared" si="55"/>
        <v>8.2220930107725181</v>
      </c>
    </row>
    <row r="234" spans="1:39" s="15" customFormat="1" ht="30" x14ac:dyDescent="0.2">
      <c r="A234" s="23" t="s">
        <v>356</v>
      </c>
      <c r="B234" s="8" t="s">
        <v>50</v>
      </c>
      <c r="C234" s="1">
        <v>236726205</v>
      </c>
      <c r="D234" s="1">
        <v>228676454</v>
      </c>
      <c r="E234" s="6">
        <f t="shared" si="58"/>
        <v>-8049751</v>
      </c>
      <c r="F234" s="19">
        <f t="shared" si="59"/>
        <v>-3.4004477873499472</v>
      </c>
      <c r="G234" s="1">
        <v>368295438</v>
      </c>
      <c r="H234" s="1">
        <f t="shared" si="60"/>
        <v>139618984</v>
      </c>
      <c r="I234" s="19">
        <f t="shared" si="61"/>
        <v>61.055251451467761</v>
      </c>
      <c r="J234" s="1">
        <v>382195620</v>
      </c>
      <c r="K234" s="1">
        <f t="shared" si="62"/>
        <v>13900182</v>
      </c>
      <c r="L234" s="19">
        <f t="shared" si="63"/>
        <v>3.7741933691831395</v>
      </c>
      <c r="M234" s="1">
        <v>520249594</v>
      </c>
      <c r="N234" s="1">
        <f t="shared" si="64"/>
        <v>138053974</v>
      </c>
      <c r="O234" s="19">
        <f t="shared" si="65"/>
        <v>36.121286266964546</v>
      </c>
      <c r="P234" s="1">
        <v>579960222</v>
      </c>
      <c r="Q234" s="1">
        <f t="shared" si="66"/>
        <v>59710628</v>
      </c>
      <c r="R234" s="19">
        <f t="shared" si="67"/>
        <v>11.477304103383885</v>
      </c>
      <c r="S234" s="1">
        <v>669865617</v>
      </c>
      <c r="T234" s="1">
        <f t="shared" si="68"/>
        <v>89905395</v>
      </c>
      <c r="U234" s="19">
        <f t="shared" si="69"/>
        <v>15.501993341881299</v>
      </c>
      <c r="V234" s="1">
        <v>626720459</v>
      </c>
      <c r="W234" s="1">
        <f t="shared" si="70"/>
        <v>-43145158</v>
      </c>
      <c r="X234" s="19">
        <f t="shared" si="71"/>
        <v>-6.4408676762999164</v>
      </c>
      <c r="Y234" s="1">
        <v>626478352</v>
      </c>
      <c r="Z234" s="1">
        <f t="shared" si="72"/>
        <v>-242107</v>
      </c>
      <c r="AA234" s="19">
        <f t="shared" si="73"/>
        <v>-3.8630779723755594E-2</v>
      </c>
      <c r="AB234" s="1">
        <v>658497297</v>
      </c>
      <c r="AC234" s="1">
        <f t="shared" si="56"/>
        <v>32018945</v>
      </c>
      <c r="AD234" s="19">
        <f t="shared" si="57"/>
        <v>5.1109419659563917</v>
      </c>
      <c r="AE234" s="19">
        <v>703249376.19006002</v>
      </c>
      <c r="AF234" s="19">
        <f t="shared" si="74"/>
        <v>44752079.190060019</v>
      </c>
      <c r="AG234" s="19">
        <f t="shared" si="75"/>
        <v>6.7960915548086174</v>
      </c>
      <c r="AH234" s="19">
        <v>626886111.89668989</v>
      </c>
      <c r="AI234" s="19">
        <f t="shared" si="52"/>
        <v>-76363264.293370128</v>
      </c>
      <c r="AJ234" s="19">
        <f t="shared" si="53"/>
        <v>-10.858632354155436</v>
      </c>
      <c r="AK234" s="19">
        <v>1125495816.3433602</v>
      </c>
      <c r="AL234" s="19">
        <f t="shared" si="54"/>
        <v>498609704.44667029</v>
      </c>
      <c r="AM234" s="19">
        <f t="shared" si="55"/>
        <v>79.537526032932846</v>
      </c>
    </row>
    <row r="235" spans="1:39" s="15" customFormat="1" ht="30" x14ac:dyDescent="0.2">
      <c r="A235" s="23" t="s">
        <v>357</v>
      </c>
      <c r="B235" s="8" t="s">
        <v>49</v>
      </c>
      <c r="C235" s="1">
        <v>41316372</v>
      </c>
      <c r="D235" s="1">
        <v>29841501</v>
      </c>
      <c r="E235" s="6">
        <f t="shared" si="58"/>
        <v>-11474871</v>
      </c>
      <c r="F235" s="19">
        <f t="shared" si="59"/>
        <v>-27.773181536849361</v>
      </c>
      <c r="G235" s="1">
        <v>46855200</v>
      </c>
      <c r="H235" s="1">
        <f t="shared" si="60"/>
        <v>17013699</v>
      </c>
      <c r="I235" s="19">
        <f t="shared" si="61"/>
        <v>57.013549687061648</v>
      </c>
      <c r="J235" s="1">
        <v>66452891</v>
      </c>
      <c r="K235" s="1">
        <f t="shared" si="62"/>
        <v>19597691</v>
      </c>
      <c r="L235" s="19">
        <f t="shared" si="63"/>
        <v>41.826074800662468</v>
      </c>
      <c r="M235" s="1">
        <v>98962683</v>
      </c>
      <c r="N235" s="1">
        <f t="shared" si="64"/>
        <v>32509792</v>
      </c>
      <c r="O235" s="19">
        <f t="shared" si="65"/>
        <v>48.921561591654452</v>
      </c>
      <c r="P235" s="1">
        <v>92762333</v>
      </c>
      <c r="Q235" s="1">
        <f t="shared" si="66"/>
        <v>-6200350</v>
      </c>
      <c r="R235" s="19">
        <f t="shared" si="67"/>
        <v>-6.2653414519895341</v>
      </c>
      <c r="S235" s="1">
        <v>113315477</v>
      </c>
      <c r="T235" s="1">
        <f t="shared" si="68"/>
        <v>20553144</v>
      </c>
      <c r="U235" s="19">
        <f t="shared" si="69"/>
        <v>22.156777794711136</v>
      </c>
      <c r="V235" s="1">
        <v>212070890</v>
      </c>
      <c r="W235" s="1">
        <f t="shared" si="70"/>
        <v>98755413</v>
      </c>
      <c r="X235" s="19">
        <f t="shared" si="71"/>
        <v>87.150860248331313</v>
      </c>
      <c r="Y235" s="1">
        <v>605486068</v>
      </c>
      <c r="Z235" s="1">
        <f t="shared" si="72"/>
        <v>393415178</v>
      </c>
      <c r="AA235" s="19">
        <f t="shared" si="73"/>
        <v>185.51116468648763</v>
      </c>
      <c r="AB235" s="1">
        <v>307029513</v>
      </c>
      <c r="AC235" s="1">
        <f t="shared" si="56"/>
        <v>-298456555</v>
      </c>
      <c r="AD235" s="19">
        <f t="shared" si="57"/>
        <v>-49.292059846371231</v>
      </c>
      <c r="AE235" s="19">
        <v>131734504.25802</v>
      </c>
      <c r="AF235" s="19">
        <f t="shared" si="74"/>
        <v>-175295008.74198002</v>
      </c>
      <c r="AG235" s="19">
        <f t="shared" si="75"/>
        <v>-57.093862746015567</v>
      </c>
      <c r="AH235" s="19">
        <v>214992851.48754001</v>
      </c>
      <c r="AI235" s="19">
        <f t="shared" si="52"/>
        <v>83258347.229520008</v>
      </c>
      <c r="AJ235" s="19">
        <f t="shared" si="53"/>
        <v>63.201624888227592</v>
      </c>
      <c r="AK235" s="19">
        <v>478686256.38922</v>
      </c>
      <c r="AL235" s="19">
        <f t="shared" si="54"/>
        <v>263693404.90167999</v>
      </c>
      <c r="AM235" s="19">
        <f t="shared" si="55"/>
        <v>122.65217335236025</v>
      </c>
    </row>
    <row r="236" spans="1:39" s="15" customFormat="1" x14ac:dyDescent="0.2">
      <c r="A236" s="23" t="s">
        <v>358</v>
      </c>
      <c r="B236" s="8" t="s">
        <v>48</v>
      </c>
      <c r="C236" s="1">
        <v>115985158</v>
      </c>
      <c r="D236" s="1">
        <v>42230202</v>
      </c>
      <c r="E236" s="6">
        <f t="shared" si="58"/>
        <v>-73754956</v>
      </c>
      <c r="F236" s="19">
        <f t="shared" si="59"/>
        <v>-63.589994850892907</v>
      </c>
      <c r="G236" s="1">
        <v>43830503</v>
      </c>
      <c r="H236" s="1">
        <f t="shared" si="60"/>
        <v>1600301</v>
      </c>
      <c r="I236" s="19">
        <f t="shared" si="61"/>
        <v>3.7894703889884305</v>
      </c>
      <c r="J236" s="1">
        <v>55161955</v>
      </c>
      <c r="K236" s="1">
        <f t="shared" si="62"/>
        <v>11331452</v>
      </c>
      <c r="L236" s="19">
        <f t="shared" si="63"/>
        <v>25.852890622770175</v>
      </c>
      <c r="M236" s="1">
        <v>47935520</v>
      </c>
      <c r="N236" s="1">
        <f t="shared" si="64"/>
        <v>-7226435</v>
      </c>
      <c r="O236" s="19">
        <f t="shared" si="65"/>
        <v>-13.100396822411389</v>
      </c>
      <c r="P236" s="1">
        <v>50489031</v>
      </c>
      <c r="Q236" s="1">
        <f t="shared" si="66"/>
        <v>2553511</v>
      </c>
      <c r="R236" s="19">
        <f t="shared" si="67"/>
        <v>5.3269704803452642</v>
      </c>
      <c r="S236" s="1">
        <v>195382678</v>
      </c>
      <c r="T236" s="1">
        <f t="shared" si="68"/>
        <v>144893647</v>
      </c>
      <c r="U236" s="19">
        <f t="shared" si="69"/>
        <v>286.98044729755259</v>
      </c>
      <c r="V236" s="1">
        <v>116903505</v>
      </c>
      <c r="W236" s="1">
        <f t="shared" si="70"/>
        <v>-78479173</v>
      </c>
      <c r="X236" s="19">
        <f t="shared" si="71"/>
        <v>-40.166904151042502</v>
      </c>
      <c r="Y236" s="1">
        <v>108211687</v>
      </c>
      <c r="Z236" s="1">
        <f t="shared" si="72"/>
        <v>-8691818</v>
      </c>
      <c r="AA236" s="19">
        <f t="shared" si="73"/>
        <v>-7.4350362720091239</v>
      </c>
      <c r="AB236" s="1">
        <v>93208768</v>
      </c>
      <c r="AC236" s="1">
        <f t="shared" si="56"/>
        <v>-15002919</v>
      </c>
      <c r="AD236" s="19">
        <f t="shared" si="57"/>
        <v>-13.864416511684178</v>
      </c>
      <c r="AE236" s="19">
        <v>78847486.559330001</v>
      </c>
      <c r="AF236" s="19">
        <f t="shared" si="74"/>
        <v>-14361281.440669999</v>
      </c>
      <c r="AG236" s="19">
        <f t="shared" si="75"/>
        <v>-15.407650748768612</v>
      </c>
      <c r="AH236" s="19">
        <v>243711618.13935998</v>
      </c>
      <c r="AI236" s="19">
        <f t="shared" si="52"/>
        <v>164864131.58002996</v>
      </c>
      <c r="AJ236" s="19">
        <f t="shared" si="53"/>
        <v>209.09243753252099</v>
      </c>
      <c r="AK236" s="19">
        <v>119967763.41402</v>
      </c>
      <c r="AL236" s="19">
        <f t="shared" si="54"/>
        <v>-123743854.72533998</v>
      </c>
      <c r="AM236" s="19">
        <f t="shared" si="55"/>
        <v>-50.774704821245066</v>
      </c>
    </row>
    <row r="237" spans="1:39" s="15" customFormat="1" x14ac:dyDescent="0.2">
      <c r="A237" s="23" t="s">
        <v>359</v>
      </c>
      <c r="B237" s="8" t="s">
        <v>47</v>
      </c>
      <c r="C237" s="1">
        <v>1053745189</v>
      </c>
      <c r="D237" s="1">
        <v>1338706259</v>
      </c>
      <c r="E237" s="6">
        <f t="shared" si="58"/>
        <v>284961070</v>
      </c>
      <c r="F237" s="19">
        <f t="shared" si="59"/>
        <v>27.042692386612643</v>
      </c>
      <c r="G237" s="1">
        <v>1006450397</v>
      </c>
      <c r="H237" s="1">
        <f t="shared" si="60"/>
        <v>-332255862</v>
      </c>
      <c r="I237" s="19">
        <f t="shared" si="61"/>
        <v>-24.819175959346882</v>
      </c>
      <c r="J237" s="1">
        <v>1022340296</v>
      </c>
      <c r="K237" s="1">
        <f t="shared" si="62"/>
        <v>15889899</v>
      </c>
      <c r="L237" s="19">
        <f t="shared" si="63"/>
        <v>1.5788059746773591</v>
      </c>
      <c r="M237" s="1">
        <v>981940102</v>
      </c>
      <c r="N237" s="1">
        <f t="shared" si="64"/>
        <v>-40400194</v>
      </c>
      <c r="O237" s="19">
        <f t="shared" si="65"/>
        <v>-3.9517364382553892</v>
      </c>
      <c r="P237" s="1">
        <v>1186972240</v>
      </c>
      <c r="Q237" s="1">
        <f t="shared" si="66"/>
        <v>205032138</v>
      </c>
      <c r="R237" s="19">
        <f t="shared" si="67"/>
        <v>20.880310070073907</v>
      </c>
      <c r="S237" s="1">
        <v>1446525954</v>
      </c>
      <c r="T237" s="1">
        <f t="shared" si="68"/>
        <v>259553714</v>
      </c>
      <c r="U237" s="19">
        <f t="shared" si="69"/>
        <v>21.866873146081328</v>
      </c>
      <c r="V237" s="1">
        <v>1754809988</v>
      </c>
      <c r="W237" s="1">
        <f t="shared" si="70"/>
        <v>308284034</v>
      </c>
      <c r="X237" s="19">
        <f t="shared" si="71"/>
        <v>21.312029220597033</v>
      </c>
      <c r="Y237" s="1">
        <v>1247363962</v>
      </c>
      <c r="Z237" s="1">
        <f t="shared" si="72"/>
        <v>-507446026</v>
      </c>
      <c r="AA237" s="19">
        <f t="shared" si="73"/>
        <v>-28.917434335916258</v>
      </c>
      <c r="AB237" s="1">
        <v>1096090496</v>
      </c>
      <c r="AC237" s="1">
        <f t="shared" si="56"/>
        <v>-151273466</v>
      </c>
      <c r="AD237" s="19">
        <f t="shared" si="57"/>
        <v>-12.127452019493248</v>
      </c>
      <c r="AE237" s="19">
        <v>179469877.64776</v>
      </c>
      <c r="AF237" s="19">
        <f t="shared" si="74"/>
        <v>-916620618.35223997</v>
      </c>
      <c r="AG237" s="19">
        <f t="shared" si="75"/>
        <v>-83.626363123966001</v>
      </c>
      <c r="AH237" s="19"/>
      <c r="AI237" s="19">
        <f t="shared" si="52"/>
        <v>-179469877.64776</v>
      </c>
      <c r="AJ237" s="19">
        <f t="shared" si="53"/>
        <v>-100</v>
      </c>
      <c r="AK237" s="19">
        <v>0</v>
      </c>
      <c r="AL237" s="19">
        <f t="shared" si="54"/>
        <v>0</v>
      </c>
      <c r="AM237" s="19">
        <f t="shared" si="55"/>
        <v>0</v>
      </c>
    </row>
    <row r="238" spans="1:39" s="15" customFormat="1" ht="30" x14ac:dyDescent="0.2">
      <c r="A238" s="23" t="s">
        <v>360</v>
      </c>
      <c r="B238" s="8" t="s">
        <v>46</v>
      </c>
      <c r="C238" s="1">
        <v>2784754499</v>
      </c>
      <c r="D238" s="1">
        <v>4449114849</v>
      </c>
      <c r="E238" s="6">
        <f t="shared" si="58"/>
        <v>1664360350</v>
      </c>
      <c r="F238" s="19">
        <f t="shared" si="59"/>
        <v>59.766860978146141</v>
      </c>
      <c r="G238" s="1">
        <v>4223160458</v>
      </c>
      <c r="H238" s="1">
        <f t="shared" si="60"/>
        <v>-225954391</v>
      </c>
      <c r="I238" s="19">
        <f t="shared" si="61"/>
        <v>-5.0786369574340471</v>
      </c>
      <c r="J238" s="1">
        <v>25290353765</v>
      </c>
      <c r="K238" s="1">
        <f t="shared" si="62"/>
        <v>21067193307</v>
      </c>
      <c r="L238" s="19">
        <f t="shared" si="63"/>
        <v>498.84899038330593</v>
      </c>
      <c r="M238" s="1">
        <v>5071672824</v>
      </c>
      <c r="N238" s="1">
        <f t="shared" si="64"/>
        <v>-20218680941</v>
      </c>
      <c r="O238" s="19">
        <f t="shared" si="65"/>
        <v>-79.946216367211036</v>
      </c>
      <c r="P238" s="1">
        <v>9617761760</v>
      </c>
      <c r="Q238" s="1">
        <f t="shared" si="66"/>
        <v>4546088936</v>
      </c>
      <c r="R238" s="19">
        <f t="shared" si="67"/>
        <v>89.63687315331444</v>
      </c>
      <c r="S238" s="1">
        <v>11118053538</v>
      </c>
      <c r="T238" s="1">
        <f t="shared" si="68"/>
        <v>1500291778</v>
      </c>
      <c r="U238" s="19">
        <f t="shared" si="69"/>
        <v>15.599178014989635</v>
      </c>
      <c r="V238" s="1">
        <v>7047192703</v>
      </c>
      <c r="W238" s="1">
        <f t="shared" si="70"/>
        <v>-4070860835</v>
      </c>
      <c r="X238" s="19">
        <f t="shared" si="71"/>
        <v>-36.614869869859405</v>
      </c>
      <c r="Y238" s="1">
        <v>6650801291</v>
      </c>
      <c r="Z238" s="1">
        <f t="shared" si="72"/>
        <v>-396391412</v>
      </c>
      <c r="AA238" s="19">
        <f t="shared" si="73"/>
        <v>-5.6248130100267533</v>
      </c>
      <c r="AB238" s="1">
        <v>7009463495</v>
      </c>
      <c r="AC238" s="1">
        <f t="shared" si="56"/>
        <v>358662204</v>
      </c>
      <c r="AD238" s="19">
        <f t="shared" si="57"/>
        <v>5.3927668006763181</v>
      </c>
      <c r="AE238" s="19">
        <v>7102586097.2044296</v>
      </c>
      <c r="AF238" s="19">
        <f t="shared" si="74"/>
        <v>93122602.204429626</v>
      </c>
      <c r="AG238" s="19">
        <f t="shared" si="75"/>
        <v>1.3285268162228958</v>
      </c>
      <c r="AH238" s="19"/>
      <c r="AI238" s="19">
        <f t="shared" si="52"/>
        <v>-7102586097.2044296</v>
      </c>
      <c r="AJ238" s="19">
        <f t="shared" si="53"/>
        <v>-100</v>
      </c>
      <c r="AK238" s="19">
        <v>0</v>
      </c>
      <c r="AL238" s="19">
        <f t="shared" si="54"/>
        <v>0</v>
      </c>
      <c r="AM238" s="19">
        <f t="shared" si="55"/>
        <v>0</v>
      </c>
    </row>
    <row r="239" spans="1:39" s="15" customFormat="1" x14ac:dyDescent="0.2">
      <c r="A239" s="23" t="s">
        <v>361</v>
      </c>
      <c r="B239" s="8" t="s">
        <v>45</v>
      </c>
      <c r="C239" s="1">
        <v>512536229</v>
      </c>
      <c r="D239" s="1">
        <v>453802596</v>
      </c>
      <c r="E239" s="6">
        <f t="shared" si="58"/>
        <v>-58733633</v>
      </c>
      <c r="F239" s="19">
        <f t="shared" si="59"/>
        <v>-11.459410999022277</v>
      </c>
      <c r="G239" s="1">
        <v>380606199</v>
      </c>
      <c r="H239" s="1">
        <f t="shared" si="60"/>
        <v>-73196397</v>
      </c>
      <c r="I239" s="19">
        <f t="shared" si="61"/>
        <v>-16.129567711860336</v>
      </c>
      <c r="J239" s="1">
        <v>299555634</v>
      </c>
      <c r="K239" s="1">
        <f t="shared" si="62"/>
        <v>-81050565</v>
      </c>
      <c r="L239" s="19">
        <f t="shared" si="63"/>
        <v>-21.295124780666015</v>
      </c>
      <c r="M239" s="1">
        <v>619977564</v>
      </c>
      <c r="N239" s="1">
        <f t="shared" si="64"/>
        <v>320421930</v>
      </c>
      <c r="O239" s="19">
        <f t="shared" si="65"/>
        <v>106.96574980793049</v>
      </c>
      <c r="P239" s="1">
        <v>389063972</v>
      </c>
      <c r="Q239" s="1">
        <f t="shared" si="66"/>
        <v>-230913592</v>
      </c>
      <c r="R239" s="19">
        <f t="shared" si="67"/>
        <v>-37.245475547563522</v>
      </c>
      <c r="S239" s="1">
        <v>808528450</v>
      </c>
      <c r="T239" s="1">
        <f t="shared" si="68"/>
        <v>419464478</v>
      </c>
      <c r="U239" s="19">
        <f t="shared" si="69"/>
        <v>107.8137551117172</v>
      </c>
      <c r="V239" s="1">
        <v>516441624</v>
      </c>
      <c r="W239" s="1">
        <f t="shared" si="70"/>
        <v>-292086826</v>
      </c>
      <c r="X239" s="19">
        <f t="shared" si="71"/>
        <v>-36.125732619550988</v>
      </c>
      <c r="Y239" s="1">
        <v>1033075337</v>
      </c>
      <c r="Z239" s="1">
        <f t="shared" si="72"/>
        <v>516633713</v>
      </c>
      <c r="AA239" s="19">
        <f t="shared" si="73"/>
        <v>100.03719471689989</v>
      </c>
      <c r="AB239" s="1">
        <v>489440581</v>
      </c>
      <c r="AC239" s="1">
        <f t="shared" si="56"/>
        <v>-543634756</v>
      </c>
      <c r="AD239" s="19">
        <f t="shared" si="57"/>
        <v>-52.622953673319572</v>
      </c>
      <c r="AE239" s="19">
        <v>492401688.01584005</v>
      </c>
      <c r="AF239" s="19">
        <f t="shared" si="74"/>
        <v>2961107.0158400536</v>
      </c>
      <c r="AG239" s="19">
        <f t="shared" si="75"/>
        <v>0.6049982634848281</v>
      </c>
      <c r="AH239" s="19"/>
      <c r="AI239" s="19">
        <f t="shared" si="52"/>
        <v>-492401688.01584005</v>
      </c>
      <c r="AJ239" s="19">
        <f t="shared" si="53"/>
        <v>-100</v>
      </c>
      <c r="AK239" s="19">
        <v>0</v>
      </c>
      <c r="AL239" s="19">
        <f t="shared" si="54"/>
        <v>0</v>
      </c>
      <c r="AM239" s="19">
        <f t="shared" si="55"/>
        <v>0</v>
      </c>
    </row>
    <row r="240" spans="1:39" s="15" customFormat="1" ht="45" x14ac:dyDescent="0.2">
      <c r="A240" s="23" t="s">
        <v>423</v>
      </c>
      <c r="B240" s="8" t="s">
        <v>44</v>
      </c>
      <c r="C240" s="1">
        <v>372912031</v>
      </c>
      <c r="D240" s="1">
        <v>430974052</v>
      </c>
      <c r="E240" s="6">
        <f t="shared" si="58"/>
        <v>58062021</v>
      </c>
      <c r="F240" s="19">
        <f t="shared" si="59"/>
        <v>15.569897502180616</v>
      </c>
      <c r="G240" s="1">
        <v>546705987</v>
      </c>
      <c r="H240" s="1">
        <f t="shared" si="60"/>
        <v>115731935</v>
      </c>
      <c r="I240" s="19">
        <f t="shared" si="61"/>
        <v>26.853573773856809</v>
      </c>
      <c r="J240" s="1">
        <v>577840639</v>
      </c>
      <c r="K240" s="1">
        <f t="shared" si="62"/>
        <v>31134652</v>
      </c>
      <c r="L240" s="19">
        <f t="shared" si="63"/>
        <v>5.6949535473076862</v>
      </c>
      <c r="M240" s="1">
        <v>649289452</v>
      </c>
      <c r="N240" s="1">
        <f t="shared" si="64"/>
        <v>71448813</v>
      </c>
      <c r="O240" s="19">
        <f t="shared" si="65"/>
        <v>12.364795443194849</v>
      </c>
      <c r="P240" s="1">
        <v>911195777</v>
      </c>
      <c r="Q240" s="1">
        <f t="shared" si="66"/>
        <v>261906325</v>
      </c>
      <c r="R240" s="19">
        <f t="shared" si="67"/>
        <v>40.337375602399284</v>
      </c>
      <c r="S240" s="1">
        <v>637983572</v>
      </c>
      <c r="T240" s="1">
        <f t="shared" si="68"/>
        <v>-273212205</v>
      </c>
      <c r="U240" s="19">
        <f t="shared" si="69"/>
        <v>-29.983919141890404</v>
      </c>
      <c r="V240" s="1">
        <v>0</v>
      </c>
      <c r="W240" s="1">
        <f t="shared" si="70"/>
        <v>-637983572</v>
      </c>
      <c r="X240" s="19">
        <f t="shared" si="71"/>
        <v>-100</v>
      </c>
      <c r="Y240" s="1">
        <v>0</v>
      </c>
      <c r="Z240" s="1">
        <f t="shared" si="72"/>
        <v>0</v>
      </c>
      <c r="AA240" s="19">
        <f t="shared" si="73"/>
        <v>0</v>
      </c>
      <c r="AB240" s="1">
        <v>0</v>
      </c>
      <c r="AC240" s="1">
        <f t="shared" si="56"/>
        <v>0</v>
      </c>
      <c r="AD240" s="19">
        <f t="shared" si="57"/>
        <v>0</v>
      </c>
      <c r="AE240" s="19">
        <v>0</v>
      </c>
      <c r="AF240" s="19">
        <f t="shared" si="74"/>
        <v>0</v>
      </c>
      <c r="AG240" s="19">
        <f t="shared" si="75"/>
        <v>0</v>
      </c>
      <c r="AH240" s="19"/>
      <c r="AI240" s="19">
        <f t="shared" si="52"/>
        <v>0</v>
      </c>
      <c r="AJ240" s="19">
        <f t="shared" si="53"/>
        <v>0</v>
      </c>
      <c r="AK240" s="19">
        <v>0</v>
      </c>
      <c r="AL240" s="19">
        <f t="shared" si="54"/>
        <v>0</v>
      </c>
      <c r="AM240" s="19">
        <f t="shared" si="55"/>
        <v>0</v>
      </c>
    </row>
    <row r="241" spans="1:39" s="15" customFormat="1" x14ac:dyDescent="0.2">
      <c r="A241" s="23" t="s">
        <v>362</v>
      </c>
      <c r="B241" s="8" t="s">
        <v>43</v>
      </c>
      <c r="C241" s="1">
        <v>783356261</v>
      </c>
      <c r="D241" s="1">
        <v>1023996583</v>
      </c>
      <c r="E241" s="6">
        <f t="shared" si="58"/>
        <v>240640322</v>
      </c>
      <c r="F241" s="19">
        <f t="shared" si="59"/>
        <v>30.719141976705284</v>
      </c>
      <c r="G241" s="1">
        <v>1148632162</v>
      </c>
      <c r="H241" s="1">
        <f t="shared" si="60"/>
        <v>124635579</v>
      </c>
      <c r="I241" s="19">
        <f t="shared" si="61"/>
        <v>12.17148387691446</v>
      </c>
      <c r="J241" s="1">
        <v>1236392542</v>
      </c>
      <c r="K241" s="1">
        <f t="shared" si="62"/>
        <v>87760380</v>
      </c>
      <c r="L241" s="19">
        <f t="shared" si="63"/>
        <v>7.6404250989447737</v>
      </c>
      <c r="M241" s="1">
        <v>1105161002</v>
      </c>
      <c r="N241" s="1">
        <f t="shared" si="64"/>
        <v>-131231540</v>
      </c>
      <c r="O241" s="19">
        <f t="shared" si="65"/>
        <v>-10.614067583076704</v>
      </c>
      <c r="P241" s="1">
        <v>1260242819</v>
      </c>
      <c r="Q241" s="1">
        <f t="shared" si="66"/>
        <v>155081817</v>
      </c>
      <c r="R241" s="19">
        <f t="shared" si="67"/>
        <v>14.032508993653398</v>
      </c>
      <c r="S241" s="1">
        <v>1339969312</v>
      </c>
      <c r="T241" s="1">
        <f t="shared" si="68"/>
        <v>79726493</v>
      </c>
      <c r="U241" s="19">
        <f t="shared" si="69"/>
        <v>6.3262802848789725</v>
      </c>
      <c r="V241" s="1">
        <v>2061788507</v>
      </c>
      <c r="W241" s="1">
        <f t="shared" si="70"/>
        <v>721819195</v>
      </c>
      <c r="X241" s="19">
        <f t="shared" si="71"/>
        <v>53.868337769813046</v>
      </c>
      <c r="Y241" s="1">
        <v>2885083956</v>
      </c>
      <c r="Z241" s="1">
        <f t="shared" si="72"/>
        <v>823295449</v>
      </c>
      <c r="AA241" s="19">
        <f t="shared" si="73"/>
        <v>39.9311299973213</v>
      </c>
      <c r="AB241" s="1">
        <v>3540367381</v>
      </c>
      <c r="AC241" s="1">
        <f t="shared" si="56"/>
        <v>655283425</v>
      </c>
      <c r="AD241" s="19">
        <f t="shared" si="57"/>
        <v>22.712802642613983</v>
      </c>
      <c r="AE241" s="19">
        <v>5379344723.7631598</v>
      </c>
      <c r="AF241" s="19">
        <f t="shared" si="74"/>
        <v>1838977342.7631598</v>
      </c>
      <c r="AG241" s="19">
        <f t="shared" si="75"/>
        <v>51.943121853182603</v>
      </c>
      <c r="AH241" s="19">
        <v>8832010365.7249699</v>
      </c>
      <c r="AI241" s="19">
        <f t="shared" si="52"/>
        <v>3452665641.9618101</v>
      </c>
      <c r="AJ241" s="19">
        <f t="shared" si="53"/>
        <v>64.183758789610962</v>
      </c>
      <c r="AK241" s="19">
        <v>10404834543.015499</v>
      </c>
      <c r="AL241" s="19">
        <f t="shared" si="54"/>
        <v>1572824177.2905293</v>
      </c>
      <c r="AM241" s="19">
        <f t="shared" si="55"/>
        <v>17.808223860269724</v>
      </c>
    </row>
    <row r="242" spans="1:39" s="15" customFormat="1" x14ac:dyDescent="0.2">
      <c r="A242" s="23" t="s">
        <v>424</v>
      </c>
      <c r="B242" s="8" t="s">
        <v>42</v>
      </c>
      <c r="C242" s="1">
        <v>0</v>
      </c>
      <c r="D242" s="1">
        <v>0</v>
      </c>
      <c r="E242" s="6">
        <f t="shared" si="58"/>
        <v>0</v>
      </c>
      <c r="F242" s="19">
        <f t="shared" si="59"/>
        <v>0</v>
      </c>
      <c r="G242" s="1">
        <v>0</v>
      </c>
      <c r="H242" s="1">
        <f t="shared" si="60"/>
        <v>0</v>
      </c>
      <c r="I242" s="19">
        <f t="shared" si="61"/>
        <v>0</v>
      </c>
      <c r="J242" s="1">
        <v>450</v>
      </c>
      <c r="K242" s="1">
        <f t="shared" si="62"/>
        <v>450</v>
      </c>
      <c r="L242" s="19">
        <f t="shared" si="63"/>
        <v>0</v>
      </c>
      <c r="M242" s="1">
        <v>331391</v>
      </c>
      <c r="N242" s="1">
        <f t="shared" si="64"/>
        <v>330941</v>
      </c>
      <c r="O242" s="19">
        <f t="shared" si="65"/>
        <v>73542.444444444453</v>
      </c>
      <c r="P242" s="1">
        <v>0</v>
      </c>
      <c r="Q242" s="1">
        <f t="shared" si="66"/>
        <v>-331391</v>
      </c>
      <c r="R242" s="19">
        <f t="shared" si="67"/>
        <v>-100</v>
      </c>
      <c r="S242" s="1">
        <v>0</v>
      </c>
      <c r="T242" s="1">
        <f t="shared" si="68"/>
        <v>0</v>
      </c>
      <c r="U242" s="19">
        <f t="shared" si="69"/>
        <v>0</v>
      </c>
      <c r="V242" s="1">
        <v>0</v>
      </c>
      <c r="W242" s="1">
        <f t="shared" si="70"/>
        <v>0</v>
      </c>
      <c r="X242" s="19">
        <f t="shared" si="71"/>
        <v>0</v>
      </c>
      <c r="Y242" s="1">
        <v>0</v>
      </c>
      <c r="Z242" s="1">
        <f t="shared" si="72"/>
        <v>0</v>
      </c>
      <c r="AA242" s="19">
        <f t="shared" si="73"/>
        <v>0</v>
      </c>
      <c r="AB242" s="1">
        <v>0</v>
      </c>
      <c r="AC242" s="1">
        <f t="shared" si="56"/>
        <v>0</v>
      </c>
      <c r="AD242" s="19">
        <f t="shared" si="57"/>
        <v>0</v>
      </c>
      <c r="AE242" s="19">
        <v>0</v>
      </c>
      <c r="AF242" s="19">
        <f t="shared" si="74"/>
        <v>0</v>
      </c>
      <c r="AG242" s="19">
        <f t="shared" si="75"/>
        <v>0</v>
      </c>
      <c r="AH242" s="19"/>
      <c r="AI242" s="19">
        <f t="shared" si="52"/>
        <v>0</v>
      </c>
      <c r="AJ242" s="19">
        <f t="shared" si="53"/>
        <v>0</v>
      </c>
      <c r="AK242" s="19">
        <v>0</v>
      </c>
      <c r="AL242" s="19">
        <f t="shared" si="54"/>
        <v>0</v>
      </c>
      <c r="AM242" s="19">
        <f t="shared" si="55"/>
        <v>0</v>
      </c>
    </row>
    <row r="243" spans="1:39" s="15" customFormat="1" ht="60" x14ac:dyDescent="0.2">
      <c r="A243" s="23" t="s">
        <v>425</v>
      </c>
      <c r="B243" s="8" t="s">
        <v>209</v>
      </c>
      <c r="C243" s="1">
        <v>0</v>
      </c>
      <c r="D243" s="1">
        <v>0</v>
      </c>
      <c r="E243" s="6">
        <f t="shared" si="58"/>
        <v>0</v>
      </c>
      <c r="F243" s="19">
        <f t="shared" si="59"/>
        <v>0</v>
      </c>
      <c r="G243" s="1">
        <v>0</v>
      </c>
      <c r="H243" s="1">
        <f t="shared" si="60"/>
        <v>0</v>
      </c>
      <c r="I243" s="19">
        <f t="shared" si="61"/>
        <v>0</v>
      </c>
      <c r="J243" s="1">
        <v>0</v>
      </c>
      <c r="K243" s="1">
        <f t="shared" si="62"/>
        <v>0</v>
      </c>
      <c r="L243" s="19">
        <f t="shared" si="63"/>
        <v>0</v>
      </c>
      <c r="M243" s="1">
        <v>0</v>
      </c>
      <c r="N243" s="1">
        <f t="shared" si="64"/>
        <v>0</v>
      </c>
      <c r="O243" s="19">
        <f t="shared" si="65"/>
        <v>0</v>
      </c>
      <c r="P243" s="1">
        <v>0</v>
      </c>
      <c r="Q243" s="1">
        <f t="shared" si="66"/>
        <v>0</v>
      </c>
      <c r="R243" s="19">
        <f t="shared" si="67"/>
        <v>0</v>
      </c>
      <c r="S243" s="1">
        <v>0</v>
      </c>
      <c r="T243" s="1">
        <f t="shared" si="68"/>
        <v>0</v>
      </c>
      <c r="U243" s="19">
        <f t="shared" si="69"/>
        <v>0</v>
      </c>
      <c r="V243" s="1">
        <v>0</v>
      </c>
      <c r="W243" s="1">
        <f t="shared" si="70"/>
        <v>0</v>
      </c>
      <c r="X243" s="19">
        <f t="shared" si="71"/>
        <v>0</v>
      </c>
      <c r="Y243" s="1">
        <v>0</v>
      </c>
      <c r="Z243" s="1">
        <f t="shared" si="72"/>
        <v>0</v>
      </c>
      <c r="AA243" s="19">
        <f t="shared" si="73"/>
        <v>0</v>
      </c>
      <c r="AB243" s="1">
        <v>0</v>
      </c>
      <c r="AC243" s="1">
        <f t="shared" si="56"/>
        <v>0</v>
      </c>
      <c r="AD243" s="19">
        <f t="shared" si="57"/>
        <v>0</v>
      </c>
      <c r="AE243" s="19">
        <v>0</v>
      </c>
      <c r="AF243" s="19">
        <f t="shared" si="74"/>
        <v>0</v>
      </c>
      <c r="AG243" s="19">
        <f t="shared" si="75"/>
        <v>0</v>
      </c>
      <c r="AH243" s="19"/>
      <c r="AI243" s="19">
        <f t="shared" si="52"/>
        <v>0</v>
      </c>
      <c r="AJ243" s="19">
        <f t="shared" si="53"/>
        <v>0</v>
      </c>
      <c r="AK243" s="19">
        <v>0</v>
      </c>
      <c r="AL243" s="19">
        <f t="shared" si="54"/>
        <v>0</v>
      </c>
      <c r="AM243" s="19">
        <f t="shared" si="55"/>
        <v>0</v>
      </c>
    </row>
    <row r="244" spans="1:39" s="15" customFormat="1" ht="45" x14ac:dyDescent="0.2">
      <c r="A244" s="23" t="s">
        <v>363</v>
      </c>
      <c r="B244" s="8" t="s">
        <v>197</v>
      </c>
      <c r="C244" s="1">
        <v>1065531379.9999999</v>
      </c>
      <c r="D244" s="1">
        <v>1200723968</v>
      </c>
      <c r="E244" s="6">
        <f t="shared" si="58"/>
        <v>135192588.00000012</v>
      </c>
      <c r="F244" s="19">
        <f t="shared" si="59"/>
        <v>12.687809156779609</v>
      </c>
      <c r="G244" s="1">
        <v>1544150859</v>
      </c>
      <c r="H244" s="1">
        <f t="shared" si="60"/>
        <v>343426891</v>
      </c>
      <c r="I244" s="19">
        <f t="shared" si="61"/>
        <v>28.601652015994404</v>
      </c>
      <c r="J244" s="1">
        <v>1750459892</v>
      </c>
      <c r="K244" s="1">
        <f t="shared" si="62"/>
        <v>206309033</v>
      </c>
      <c r="L244" s="19">
        <f t="shared" si="63"/>
        <v>13.360678576030246</v>
      </c>
      <c r="M244" s="1">
        <v>1955834757</v>
      </c>
      <c r="N244" s="1">
        <f t="shared" si="64"/>
        <v>205374865</v>
      </c>
      <c r="O244" s="19">
        <f t="shared" si="65"/>
        <v>11.732623291662373</v>
      </c>
      <c r="P244" s="1">
        <v>2393599197</v>
      </c>
      <c r="Q244" s="1">
        <f t="shared" si="66"/>
        <v>437764440</v>
      </c>
      <c r="R244" s="19">
        <f t="shared" si="67"/>
        <v>22.382485965812091</v>
      </c>
      <c r="S244" s="1">
        <v>2626230904</v>
      </c>
      <c r="T244" s="1">
        <f t="shared" si="68"/>
        <v>232631707</v>
      </c>
      <c r="U244" s="19">
        <f t="shared" si="69"/>
        <v>9.7189081318028201</v>
      </c>
      <c r="V244" s="1">
        <v>2773715521</v>
      </c>
      <c r="W244" s="1">
        <f t="shared" si="70"/>
        <v>147484617</v>
      </c>
      <c r="X244" s="19">
        <f t="shared" si="71"/>
        <v>5.6158282493503089</v>
      </c>
      <c r="Y244" s="1">
        <v>279087</v>
      </c>
      <c r="Z244" s="1">
        <f t="shared" si="72"/>
        <v>-2773436434</v>
      </c>
      <c r="AA244" s="19">
        <f t="shared" si="73"/>
        <v>-99.989938153430401</v>
      </c>
      <c r="AB244" s="1">
        <v>42261</v>
      </c>
      <c r="AC244" s="1">
        <f t="shared" si="56"/>
        <v>-236826</v>
      </c>
      <c r="AD244" s="19">
        <f t="shared" si="57"/>
        <v>-84.857410054929105</v>
      </c>
      <c r="AE244" s="19">
        <v>58117.19816</v>
      </c>
      <c r="AF244" s="19">
        <f t="shared" si="74"/>
        <v>15856.19816</v>
      </c>
      <c r="AG244" s="19">
        <f t="shared" si="75"/>
        <v>37.519694659378622</v>
      </c>
      <c r="AH244" s="19">
        <v>50505.997000000003</v>
      </c>
      <c r="AI244" s="19">
        <f t="shared" si="52"/>
        <v>-7611.2011599999969</v>
      </c>
      <c r="AJ244" s="19">
        <f t="shared" si="53"/>
        <v>-13.096297483312808</v>
      </c>
      <c r="AK244" s="19">
        <v>1078455.183</v>
      </c>
      <c r="AL244" s="19">
        <f t="shared" si="54"/>
        <v>1027949.186</v>
      </c>
      <c r="AM244" s="19">
        <f t="shared" si="55"/>
        <v>2035.3012455134781</v>
      </c>
    </row>
    <row r="245" spans="1:39" s="15" customFormat="1" ht="30" x14ac:dyDescent="0.2">
      <c r="A245" s="23" t="s">
        <v>364</v>
      </c>
      <c r="B245" s="8" t="s">
        <v>174</v>
      </c>
      <c r="C245" s="1">
        <v>108534501</v>
      </c>
      <c r="D245" s="1">
        <v>0</v>
      </c>
      <c r="E245" s="6">
        <f t="shared" si="58"/>
        <v>-108534501</v>
      </c>
      <c r="F245" s="19">
        <f t="shared" si="59"/>
        <v>-100</v>
      </c>
      <c r="G245" s="1">
        <v>0</v>
      </c>
      <c r="H245" s="1">
        <f t="shared" si="60"/>
        <v>0</v>
      </c>
      <c r="I245" s="19">
        <f t="shared" si="61"/>
        <v>0</v>
      </c>
      <c r="J245" s="1">
        <v>0</v>
      </c>
      <c r="K245" s="1">
        <f t="shared" si="62"/>
        <v>0</v>
      </c>
      <c r="L245" s="19">
        <f t="shared" si="63"/>
        <v>0</v>
      </c>
      <c r="M245" s="1">
        <v>0</v>
      </c>
      <c r="N245" s="1">
        <f t="shared" si="64"/>
        <v>0</v>
      </c>
      <c r="O245" s="19">
        <f t="shared" si="65"/>
        <v>0</v>
      </c>
      <c r="P245" s="1">
        <v>34770936</v>
      </c>
      <c r="Q245" s="1">
        <f t="shared" si="66"/>
        <v>34770936</v>
      </c>
      <c r="R245" s="19">
        <f t="shared" si="67"/>
        <v>0</v>
      </c>
      <c r="S245" s="1">
        <v>34273194</v>
      </c>
      <c r="T245" s="1">
        <f t="shared" si="68"/>
        <v>-497742</v>
      </c>
      <c r="U245" s="19">
        <f t="shared" si="69"/>
        <v>-1.4314886432737963</v>
      </c>
      <c r="V245" s="1">
        <v>10922619</v>
      </c>
      <c r="W245" s="1">
        <f t="shared" si="70"/>
        <v>-23350575</v>
      </c>
      <c r="X245" s="19">
        <f t="shared" si="71"/>
        <v>-68.13072338691282</v>
      </c>
      <c r="Y245" s="1">
        <v>2466040</v>
      </c>
      <c r="Z245" s="1">
        <f t="shared" si="72"/>
        <v>-8456579</v>
      </c>
      <c r="AA245" s="19">
        <f t="shared" si="73"/>
        <v>-77.422630964240355</v>
      </c>
      <c r="AB245" s="1">
        <v>2537510</v>
      </c>
      <c r="AC245" s="1">
        <f t="shared" si="56"/>
        <v>71470</v>
      </c>
      <c r="AD245" s="19">
        <f t="shared" si="57"/>
        <v>2.8981687239460836</v>
      </c>
      <c r="AE245" s="19">
        <v>2781941.64261</v>
      </c>
      <c r="AF245" s="19">
        <f t="shared" si="74"/>
        <v>244431.64260999998</v>
      </c>
      <c r="AG245" s="19">
        <f t="shared" si="75"/>
        <v>9.6327361314832238</v>
      </c>
      <c r="AH245" s="19">
        <v>2822165.4786100001</v>
      </c>
      <c r="AI245" s="19">
        <f t="shared" si="52"/>
        <v>40223.836000000127</v>
      </c>
      <c r="AJ245" s="19">
        <f t="shared" si="53"/>
        <v>1.4458907183352121</v>
      </c>
      <c r="AK245" s="19">
        <v>2475236.4796500001</v>
      </c>
      <c r="AL245" s="19">
        <f t="shared" si="54"/>
        <v>-346928.99896</v>
      </c>
      <c r="AM245" s="19">
        <f t="shared" si="55"/>
        <v>-12.293006968920645</v>
      </c>
    </row>
    <row r="246" spans="1:39" s="15" customFormat="1" x14ac:dyDescent="0.2">
      <c r="A246" s="23" t="s">
        <v>588</v>
      </c>
      <c r="B246" s="8" t="s">
        <v>25</v>
      </c>
      <c r="C246" s="1"/>
      <c r="D246" s="1"/>
      <c r="E246" s="6"/>
      <c r="F246" s="19"/>
      <c r="G246" s="1"/>
      <c r="H246" s="1"/>
      <c r="I246" s="19"/>
      <c r="J246" s="1"/>
      <c r="K246" s="1"/>
      <c r="L246" s="19"/>
      <c r="M246" s="1"/>
      <c r="N246" s="1"/>
      <c r="O246" s="19"/>
      <c r="P246" s="1"/>
      <c r="Q246" s="1"/>
      <c r="R246" s="19"/>
      <c r="S246" s="1"/>
      <c r="T246" s="1"/>
      <c r="U246" s="19"/>
      <c r="V246" s="1"/>
      <c r="W246" s="1"/>
      <c r="X246" s="19"/>
      <c r="Y246" s="1"/>
      <c r="Z246" s="1"/>
      <c r="AA246" s="19"/>
      <c r="AB246" s="1"/>
      <c r="AC246" s="1"/>
      <c r="AD246" s="19"/>
      <c r="AE246" s="19"/>
      <c r="AF246" s="19"/>
      <c r="AG246" s="19"/>
      <c r="AH246" s="19">
        <v>15396343.293</v>
      </c>
      <c r="AI246" s="19">
        <f t="shared" si="52"/>
        <v>15396343.293</v>
      </c>
      <c r="AJ246" s="19">
        <f t="shared" si="53"/>
        <v>0</v>
      </c>
      <c r="AK246" s="19">
        <v>12510925.225</v>
      </c>
      <c r="AL246" s="19">
        <f t="shared" si="54"/>
        <v>-2885418.068</v>
      </c>
      <c r="AM246" s="19">
        <f t="shared" si="55"/>
        <v>-18.740930967107399</v>
      </c>
    </row>
    <row r="247" spans="1:39" s="15" customFormat="1" ht="30" x14ac:dyDescent="0.2">
      <c r="A247" s="23" t="s">
        <v>426</v>
      </c>
      <c r="B247" s="8" t="s">
        <v>41</v>
      </c>
      <c r="C247" s="1">
        <v>0</v>
      </c>
      <c r="D247" s="1">
        <v>6483179</v>
      </c>
      <c r="E247" s="6">
        <f t="shared" si="58"/>
        <v>6483179</v>
      </c>
      <c r="F247" s="19">
        <f t="shared" si="59"/>
        <v>0</v>
      </c>
      <c r="G247" s="1">
        <v>10475813</v>
      </c>
      <c r="H247" s="1">
        <f t="shared" si="60"/>
        <v>3992634</v>
      </c>
      <c r="I247" s="19">
        <f t="shared" si="61"/>
        <v>61.584509698097179</v>
      </c>
      <c r="J247" s="1">
        <v>53065284</v>
      </c>
      <c r="K247" s="1">
        <f t="shared" si="62"/>
        <v>42589471</v>
      </c>
      <c r="L247" s="19">
        <f t="shared" si="63"/>
        <v>406.55050829945134</v>
      </c>
      <c r="M247" s="1">
        <v>2499186</v>
      </c>
      <c r="N247" s="1">
        <f t="shared" si="64"/>
        <v>-50566098</v>
      </c>
      <c r="O247" s="19">
        <f t="shared" si="65"/>
        <v>-95.290355932138226</v>
      </c>
      <c r="P247" s="1">
        <v>0</v>
      </c>
      <c r="Q247" s="1">
        <f t="shared" si="66"/>
        <v>-2499186</v>
      </c>
      <c r="R247" s="19">
        <f t="shared" si="67"/>
        <v>-100</v>
      </c>
      <c r="S247" s="1">
        <v>0</v>
      </c>
      <c r="T247" s="1">
        <f t="shared" si="68"/>
        <v>0</v>
      </c>
      <c r="U247" s="19">
        <f t="shared" si="69"/>
        <v>0</v>
      </c>
      <c r="V247" s="1">
        <v>0</v>
      </c>
      <c r="W247" s="1">
        <f t="shared" si="70"/>
        <v>0</v>
      </c>
      <c r="X247" s="19">
        <f t="shared" si="71"/>
        <v>0</v>
      </c>
      <c r="Y247" s="1">
        <v>0</v>
      </c>
      <c r="Z247" s="1">
        <f t="shared" si="72"/>
        <v>0</v>
      </c>
      <c r="AA247" s="19">
        <f t="shared" si="73"/>
        <v>0</v>
      </c>
      <c r="AB247" s="1">
        <v>0</v>
      </c>
      <c r="AC247" s="1">
        <f t="shared" si="56"/>
        <v>0</v>
      </c>
      <c r="AD247" s="19">
        <f t="shared" si="57"/>
        <v>0</v>
      </c>
      <c r="AE247" s="19">
        <v>0</v>
      </c>
      <c r="AF247" s="19">
        <f t="shared" si="74"/>
        <v>0</v>
      </c>
      <c r="AG247" s="19">
        <f t="shared" si="75"/>
        <v>0</v>
      </c>
      <c r="AH247" s="19"/>
      <c r="AI247" s="19">
        <f t="shared" si="52"/>
        <v>0</v>
      </c>
      <c r="AJ247" s="19">
        <f t="shared" si="53"/>
        <v>0</v>
      </c>
      <c r="AK247" s="19">
        <v>0</v>
      </c>
      <c r="AL247" s="19">
        <f t="shared" si="54"/>
        <v>0</v>
      </c>
      <c r="AM247" s="19">
        <f t="shared" si="55"/>
        <v>0</v>
      </c>
    </row>
    <row r="248" spans="1:39" s="15" customFormat="1" ht="30" x14ac:dyDescent="0.2">
      <c r="A248" s="23" t="s">
        <v>589</v>
      </c>
      <c r="B248" s="8" t="s">
        <v>199</v>
      </c>
      <c r="C248" s="1"/>
      <c r="D248" s="1"/>
      <c r="E248" s="6"/>
      <c r="F248" s="19"/>
      <c r="G248" s="1"/>
      <c r="H248" s="1"/>
      <c r="I248" s="19"/>
      <c r="J248" s="1"/>
      <c r="K248" s="1"/>
      <c r="L248" s="19"/>
      <c r="M248" s="1"/>
      <c r="N248" s="1"/>
      <c r="O248" s="19"/>
      <c r="P248" s="1"/>
      <c r="Q248" s="1"/>
      <c r="R248" s="19"/>
      <c r="S248" s="1"/>
      <c r="T248" s="1"/>
      <c r="U248" s="19"/>
      <c r="V248" s="1"/>
      <c r="W248" s="1"/>
      <c r="X248" s="19"/>
      <c r="Y248" s="1"/>
      <c r="Z248" s="1"/>
      <c r="AA248" s="19"/>
      <c r="AB248" s="1"/>
      <c r="AC248" s="1"/>
      <c r="AD248" s="19"/>
      <c r="AE248" s="19"/>
      <c r="AF248" s="19"/>
      <c r="AG248" s="19"/>
      <c r="AH248" s="19">
        <v>299313152.79905999</v>
      </c>
      <c r="AI248" s="19">
        <f t="shared" si="52"/>
        <v>299313152.79905999</v>
      </c>
      <c r="AJ248" s="19">
        <f t="shared" si="53"/>
        <v>0</v>
      </c>
      <c r="AK248" s="19">
        <v>329409269.91742998</v>
      </c>
      <c r="AL248" s="19">
        <f t="shared" si="54"/>
        <v>30096117.118369997</v>
      </c>
      <c r="AM248" s="19">
        <f t="shared" si="55"/>
        <v>10.055060005523591</v>
      </c>
    </row>
    <row r="249" spans="1:39" s="15" customFormat="1" ht="30" x14ac:dyDescent="0.2">
      <c r="A249" s="23" t="s">
        <v>590</v>
      </c>
      <c r="B249" s="8" t="s">
        <v>591</v>
      </c>
      <c r="C249" s="1"/>
      <c r="D249" s="1"/>
      <c r="E249" s="6"/>
      <c r="F249" s="19"/>
      <c r="G249" s="1"/>
      <c r="H249" s="1"/>
      <c r="I249" s="19"/>
      <c r="J249" s="1"/>
      <c r="K249" s="1"/>
      <c r="L249" s="19"/>
      <c r="M249" s="1"/>
      <c r="N249" s="1"/>
      <c r="O249" s="19"/>
      <c r="P249" s="1"/>
      <c r="Q249" s="1"/>
      <c r="R249" s="19"/>
      <c r="S249" s="1"/>
      <c r="T249" s="1"/>
      <c r="U249" s="19"/>
      <c r="V249" s="1"/>
      <c r="W249" s="1"/>
      <c r="X249" s="19"/>
      <c r="Y249" s="1"/>
      <c r="Z249" s="1"/>
      <c r="AA249" s="19"/>
      <c r="AB249" s="1"/>
      <c r="AC249" s="1"/>
      <c r="AD249" s="19"/>
      <c r="AE249" s="19"/>
      <c r="AF249" s="19"/>
      <c r="AG249" s="19"/>
      <c r="AH249" s="19">
        <v>11056406.244999999</v>
      </c>
      <c r="AI249" s="19">
        <f t="shared" si="52"/>
        <v>11056406.244999999</v>
      </c>
      <c r="AJ249" s="19">
        <f t="shared" si="53"/>
        <v>0</v>
      </c>
      <c r="AK249" s="19">
        <v>0</v>
      </c>
      <c r="AL249" s="19">
        <f t="shared" si="54"/>
        <v>-11056406.244999999</v>
      </c>
      <c r="AM249" s="19">
        <f t="shared" si="55"/>
        <v>-100</v>
      </c>
    </row>
    <row r="250" spans="1:39" s="15" customFormat="1" ht="30" x14ac:dyDescent="0.2">
      <c r="A250" s="23" t="s">
        <v>592</v>
      </c>
      <c r="B250" s="8" t="s">
        <v>593</v>
      </c>
      <c r="C250" s="1"/>
      <c r="D250" s="1"/>
      <c r="E250" s="6"/>
      <c r="F250" s="19"/>
      <c r="G250" s="1"/>
      <c r="H250" s="1"/>
      <c r="I250" s="19"/>
      <c r="J250" s="1"/>
      <c r="K250" s="1"/>
      <c r="L250" s="19"/>
      <c r="M250" s="1"/>
      <c r="N250" s="1"/>
      <c r="O250" s="19"/>
      <c r="P250" s="1"/>
      <c r="Q250" s="1"/>
      <c r="R250" s="19"/>
      <c r="S250" s="1"/>
      <c r="T250" s="1"/>
      <c r="U250" s="19"/>
      <c r="V250" s="1"/>
      <c r="W250" s="1"/>
      <c r="X250" s="19"/>
      <c r="Y250" s="1"/>
      <c r="Z250" s="1"/>
      <c r="AA250" s="19"/>
      <c r="AB250" s="1"/>
      <c r="AC250" s="1"/>
      <c r="AD250" s="19"/>
      <c r="AE250" s="19"/>
      <c r="AF250" s="19"/>
      <c r="AG250" s="19"/>
      <c r="AH250" s="19">
        <v>898093599.22002006</v>
      </c>
      <c r="AI250" s="19">
        <f t="shared" si="52"/>
        <v>898093599.22002006</v>
      </c>
      <c r="AJ250" s="19">
        <f t="shared" si="53"/>
        <v>0</v>
      </c>
      <c r="AK250" s="19">
        <v>1081221125.30669</v>
      </c>
      <c r="AL250" s="19">
        <f t="shared" si="54"/>
        <v>183127526.08666992</v>
      </c>
      <c r="AM250" s="19">
        <f t="shared" si="55"/>
        <v>20.390694939337418</v>
      </c>
    </row>
    <row r="251" spans="1:39" s="15" customFormat="1" x14ac:dyDescent="0.2">
      <c r="A251" s="23" t="s">
        <v>365</v>
      </c>
      <c r="B251" s="8" t="s">
        <v>40</v>
      </c>
      <c r="C251" s="1">
        <v>1454614312</v>
      </c>
      <c r="D251" s="1">
        <v>1513442677</v>
      </c>
      <c r="E251" s="6">
        <f t="shared" si="58"/>
        <v>58828365</v>
      </c>
      <c r="F251" s="19">
        <f t="shared" si="59"/>
        <v>4.0442586405680849</v>
      </c>
      <c r="G251" s="1">
        <v>1518295222</v>
      </c>
      <c r="H251" s="1">
        <f t="shared" si="60"/>
        <v>4852545</v>
      </c>
      <c r="I251" s="19">
        <f t="shared" si="61"/>
        <v>0.32062958668635455</v>
      </c>
      <c r="J251" s="1">
        <v>1581347856</v>
      </c>
      <c r="K251" s="1">
        <f t="shared" si="62"/>
        <v>63052634</v>
      </c>
      <c r="L251" s="19">
        <f t="shared" si="63"/>
        <v>4.152857302477897</v>
      </c>
      <c r="M251" s="1">
        <v>2543396198</v>
      </c>
      <c r="N251" s="1">
        <f t="shared" si="64"/>
        <v>962048342</v>
      </c>
      <c r="O251" s="19">
        <f t="shared" si="65"/>
        <v>60.837236939979135</v>
      </c>
      <c r="P251" s="1">
        <v>1010562825</v>
      </c>
      <c r="Q251" s="1">
        <f t="shared" si="66"/>
        <v>-1532833373</v>
      </c>
      <c r="R251" s="19">
        <f t="shared" si="67"/>
        <v>-60.267188187406418</v>
      </c>
      <c r="S251" s="1">
        <v>1191460024</v>
      </c>
      <c r="T251" s="1">
        <f t="shared" si="68"/>
        <v>180897199</v>
      </c>
      <c r="U251" s="19">
        <f t="shared" si="69"/>
        <v>17.900638587214999</v>
      </c>
      <c r="V251" s="1">
        <v>1244427323</v>
      </c>
      <c r="W251" s="1">
        <f t="shared" si="70"/>
        <v>52967299</v>
      </c>
      <c r="X251" s="19">
        <f t="shared" si="71"/>
        <v>4.4455791997264695</v>
      </c>
      <c r="Y251" s="1">
        <v>1536810842</v>
      </c>
      <c r="Z251" s="1">
        <f t="shared" si="72"/>
        <v>292383519</v>
      </c>
      <c r="AA251" s="19">
        <f t="shared" si="73"/>
        <v>23.495427462580714</v>
      </c>
      <c r="AB251" s="1">
        <v>1984305267</v>
      </c>
      <c r="AC251" s="1">
        <f t="shared" si="56"/>
        <v>447494425</v>
      </c>
      <c r="AD251" s="19">
        <f t="shared" si="57"/>
        <v>29.118380269730032</v>
      </c>
      <c r="AE251" s="19">
        <v>1426070010.1956298</v>
      </c>
      <c r="AF251" s="19">
        <f t="shared" si="74"/>
        <v>-558235256.80437016</v>
      </c>
      <c r="AG251" s="19">
        <f t="shared" si="75"/>
        <v>-28.13252910669063</v>
      </c>
      <c r="AH251" s="19">
        <v>27003027879.762897</v>
      </c>
      <c r="AI251" s="19">
        <f t="shared" si="52"/>
        <v>25576957869.567268</v>
      </c>
      <c r="AJ251" s="19">
        <f t="shared" si="53"/>
        <v>1793.5275047301914</v>
      </c>
      <c r="AK251" s="19">
        <v>30067703875.461102</v>
      </c>
      <c r="AL251" s="19">
        <f t="shared" si="54"/>
        <v>3064675995.698204</v>
      </c>
      <c r="AM251" s="19">
        <f t="shared" si="55"/>
        <v>11.349379074614776</v>
      </c>
    </row>
    <row r="252" spans="1:39" s="15" customFormat="1" ht="30" x14ac:dyDescent="0.2">
      <c r="A252" s="23" t="s">
        <v>366</v>
      </c>
      <c r="B252" s="8" t="s">
        <v>177</v>
      </c>
      <c r="C252" s="1">
        <v>1981409754</v>
      </c>
      <c r="D252" s="1">
        <v>2438519575</v>
      </c>
      <c r="E252" s="6">
        <f t="shared" si="58"/>
        <v>457109821</v>
      </c>
      <c r="F252" s="19">
        <f t="shared" si="59"/>
        <v>23.069928876508396</v>
      </c>
      <c r="G252" s="1">
        <v>1243034360</v>
      </c>
      <c r="H252" s="1">
        <f t="shared" si="60"/>
        <v>-1195485215</v>
      </c>
      <c r="I252" s="19">
        <f t="shared" si="61"/>
        <v>-49.02504073603756</v>
      </c>
      <c r="J252" s="1">
        <v>1729215948</v>
      </c>
      <c r="K252" s="1">
        <f t="shared" si="62"/>
        <v>486181588</v>
      </c>
      <c r="L252" s="19">
        <f t="shared" si="63"/>
        <v>39.112481814259745</v>
      </c>
      <c r="M252" s="1">
        <v>1695398898</v>
      </c>
      <c r="N252" s="1">
        <f t="shared" si="64"/>
        <v>-33817050</v>
      </c>
      <c r="O252" s="19">
        <f t="shared" si="65"/>
        <v>-1.9556290837539743</v>
      </c>
      <c r="P252" s="1">
        <v>2261453162</v>
      </c>
      <c r="Q252" s="1">
        <f t="shared" si="66"/>
        <v>566054264</v>
      </c>
      <c r="R252" s="19">
        <f t="shared" si="67"/>
        <v>33.387674409117139</v>
      </c>
      <c r="S252" s="1">
        <v>2666870401</v>
      </c>
      <c r="T252" s="1">
        <f t="shared" si="68"/>
        <v>405417239</v>
      </c>
      <c r="U252" s="19">
        <f t="shared" si="69"/>
        <v>17.927288781053253</v>
      </c>
      <c r="V252" s="1">
        <v>2992466487</v>
      </c>
      <c r="W252" s="1">
        <f t="shared" si="70"/>
        <v>325596086</v>
      </c>
      <c r="X252" s="19">
        <f t="shared" si="71"/>
        <v>12.208920458898595</v>
      </c>
      <c r="Y252" s="1">
        <v>3192610912</v>
      </c>
      <c r="Z252" s="1">
        <f t="shared" si="72"/>
        <v>200144425</v>
      </c>
      <c r="AA252" s="19">
        <f t="shared" si="73"/>
        <v>6.688276238663855</v>
      </c>
      <c r="AB252" s="1">
        <v>9025427920</v>
      </c>
      <c r="AC252" s="1">
        <f t="shared" si="56"/>
        <v>5832817008</v>
      </c>
      <c r="AD252" s="19">
        <f t="shared" si="57"/>
        <v>182.69739623066226</v>
      </c>
      <c r="AE252" s="19">
        <v>10009832079.7558</v>
      </c>
      <c r="AF252" s="19">
        <f t="shared" si="74"/>
        <v>984404159.75580025</v>
      </c>
      <c r="AG252" s="19">
        <f t="shared" si="75"/>
        <v>10.90700816051501</v>
      </c>
      <c r="AH252" s="19">
        <v>241727078725.703</v>
      </c>
      <c r="AI252" s="19">
        <f t="shared" si="52"/>
        <v>231717246645.9472</v>
      </c>
      <c r="AJ252" s="19">
        <f t="shared" si="53"/>
        <v>2314.8964418152373</v>
      </c>
      <c r="AK252" s="19">
        <v>386963759961.14398</v>
      </c>
      <c r="AL252" s="19">
        <f t="shared" si="54"/>
        <v>145236681235.44098</v>
      </c>
      <c r="AM252" s="19">
        <f t="shared" si="55"/>
        <v>60.082917479115615</v>
      </c>
    </row>
    <row r="253" spans="1:39" s="15" customFormat="1" x14ac:dyDescent="0.2">
      <c r="A253" s="23" t="s">
        <v>367</v>
      </c>
      <c r="B253" s="8" t="s">
        <v>39</v>
      </c>
      <c r="C253" s="1">
        <v>771671523</v>
      </c>
      <c r="D253" s="1">
        <v>1085049243</v>
      </c>
      <c r="E253" s="6">
        <f t="shared" si="58"/>
        <v>313377720</v>
      </c>
      <c r="F253" s="19">
        <f t="shared" si="59"/>
        <v>40.610248099047709</v>
      </c>
      <c r="G253" s="1">
        <v>1019569767</v>
      </c>
      <c r="H253" s="1">
        <f t="shared" si="60"/>
        <v>-65479476</v>
      </c>
      <c r="I253" s="19">
        <f t="shared" si="61"/>
        <v>-6.0347008601157093</v>
      </c>
      <c r="J253" s="1">
        <v>1534449185</v>
      </c>
      <c r="K253" s="1">
        <f t="shared" si="62"/>
        <v>514879418</v>
      </c>
      <c r="L253" s="19">
        <f t="shared" si="63"/>
        <v>50.499674928081696</v>
      </c>
      <c r="M253" s="1">
        <v>1522814897</v>
      </c>
      <c r="N253" s="1">
        <f t="shared" si="64"/>
        <v>-11634288</v>
      </c>
      <c r="O253" s="19">
        <f t="shared" si="65"/>
        <v>-0.75820614418065591</v>
      </c>
      <c r="P253" s="1">
        <v>1512448429</v>
      </c>
      <c r="Q253" s="1">
        <f t="shared" si="66"/>
        <v>-10366468</v>
      </c>
      <c r="R253" s="19">
        <f t="shared" si="67"/>
        <v>-0.68074380020988201</v>
      </c>
      <c r="S253" s="1">
        <v>1637565954</v>
      </c>
      <c r="T253" s="1">
        <f t="shared" si="68"/>
        <v>125117525</v>
      </c>
      <c r="U253" s="19">
        <f t="shared" si="69"/>
        <v>8.2725151219023818</v>
      </c>
      <c r="V253" s="1">
        <v>1703863132</v>
      </c>
      <c r="W253" s="1">
        <f t="shared" si="70"/>
        <v>66297178</v>
      </c>
      <c r="X253" s="19">
        <f t="shared" si="71"/>
        <v>4.048519562711915</v>
      </c>
      <c r="Y253" s="1">
        <v>1878711168</v>
      </c>
      <c r="Z253" s="1">
        <f t="shared" si="72"/>
        <v>174848036</v>
      </c>
      <c r="AA253" s="19">
        <f t="shared" si="73"/>
        <v>10.261859225439242</v>
      </c>
      <c r="AB253" s="1">
        <v>7302522104</v>
      </c>
      <c r="AC253" s="1">
        <f t="shared" si="56"/>
        <v>5423810936</v>
      </c>
      <c r="AD253" s="19">
        <f t="shared" si="57"/>
        <v>288.69849865075162</v>
      </c>
      <c r="AE253" s="19">
        <v>2544783038.2977595</v>
      </c>
      <c r="AF253" s="19">
        <f t="shared" si="74"/>
        <v>-4757739065.70224</v>
      </c>
      <c r="AG253" s="19">
        <f t="shared" si="75"/>
        <v>-65.15199814453365</v>
      </c>
      <c r="AH253" s="19"/>
      <c r="AI253" s="19">
        <f t="shared" si="52"/>
        <v>-2544783038.2977595</v>
      </c>
      <c r="AJ253" s="19">
        <f t="shared" si="53"/>
        <v>-100</v>
      </c>
      <c r="AK253" s="19">
        <v>0</v>
      </c>
      <c r="AL253" s="19">
        <f t="shared" si="54"/>
        <v>0</v>
      </c>
      <c r="AM253" s="19">
        <f t="shared" si="55"/>
        <v>0</v>
      </c>
    </row>
    <row r="254" spans="1:39" s="15" customFormat="1" ht="30" x14ac:dyDescent="0.2">
      <c r="A254" s="23" t="s">
        <v>368</v>
      </c>
      <c r="B254" s="8" t="s">
        <v>198</v>
      </c>
      <c r="C254" s="1">
        <v>1058574999.0000001</v>
      </c>
      <c r="D254" s="1">
        <v>1269045641</v>
      </c>
      <c r="E254" s="6">
        <f t="shared" si="58"/>
        <v>210470641.99999988</v>
      </c>
      <c r="F254" s="19">
        <f t="shared" si="59"/>
        <v>19.882449727116583</v>
      </c>
      <c r="G254" s="1">
        <v>166921407</v>
      </c>
      <c r="H254" s="1">
        <f t="shared" si="60"/>
        <v>-1102124234</v>
      </c>
      <c r="I254" s="19">
        <f t="shared" si="61"/>
        <v>-86.846697895871813</v>
      </c>
      <c r="J254" s="1">
        <v>168027869</v>
      </c>
      <c r="K254" s="1">
        <f t="shared" si="62"/>
        <v>1106462</v>
      </c>
      <c r="L254" s="19">
        <f t="shared" si="63"/>
        <v>0.6628640507445519</v>
      </c>
      <c r="M254" s="1">
        <v>155551693</v>
      </c>
      <c r="N254" s="1">
        <f t="shared" si="64"/>
        <v>-12476176</v>
      </c>
      <c r="O254" s="19">
        <f t="shared" si="65"/>
        <v>-7.4250635172906945</v>
      </c>
      <c r="P254" s="1">
        <v>96454658</v>
      </c>
      <c r="Q254" s="1">
        <f t="shared" si="66"/>
        <v>-59097035</v>
      </c>
      <c r="R254" s="19">
        <f t="shared" si="67"/>
        <v>-37.991894437304516</v>
      </c>
      <c r="S254" s="1">
        <v>97033634</v>
      </c>
      <c r="T254" s="1">
        <f t="shared" si="68"/>
        <v>578976</v>
      </c>
      <c r="U254" s="19">
        <f t="shared" si="69"/>
        <v>0.60025716953970232</v>
      </c>
      <c r="V254" s="1">
        <v>263723066</v>
      </c>
      <c r="W254" s="1">
        <f t="shared" si="70"/>
        <v>166689432</v>
      </c>
      <c r="X254" s="19">
        <f t="shared" si="71"/>
        <v>171.7852100643783</v>
      </c>
      <c r="Y254" s="1">
        <v>285067243</v>
      </c>
      <c r="Z254" s="1">
        <f t="shared" si="72"/>
        <v>21344177</v>
      </c>
      <c r="AA254" s="19">
        <f t="shared" si="73"/>
        <v>8.093405451307774</v>
      </c>
      <c r="AB254" s="1">
        <v>269750402</v>
      </c>
      <c r="AC254" s="1">
        <f t="shared" si="56"/>
        <v>-15316841</v>
      </c>
      <c r="AD254" s="19">
        <f t="shared" si="57"/>
        <v>-5.3730624531981039</v>
      </c>
      <c r="AE254" s="19">
        <v>6335507153.7161198</v>
      </c>
      <c r="AF254" s="19">
        <f t="shared" si="74"/>
        <v>6065756751.7161198</v>
      </c>
      <c r="AG254" s="19">
        <f t="shared" si="75"/>
        <v>2248.6553149663591</v>
      </c>
      <c r="AH254" s="19"/>
      <c r="AI254" s="19">
        <f t="shared" si="52"/>
        <v>-6335507153.7161198</v>
      </c>
      <c r="AJ254" s="19">
        <f t="shared" si="53"/>
        <v>-100</v>
      </c>
      <c r="AK254" s="19">
        <v>0</v>
      </c>
      <c r="AL254" s="19">
        <f t="shared" si="54"/>
        <v>0</v>
      </c>
      <c r="AM254" s="19">
        <f t="shared" si="55"/>
        <v>0</v>
      </c>
    </row>
    <row r="255" spans="1:39" s="15" customFormat="1" ht="30" x14ac:dyDescent="0.2">
      <c r="A255" s="23" t="s">
        <v>594</v>
      </c>
      <c r="B255" s="8" t="s">
        <v>595</v>
      </c>
      <c r="C255" s="1"/>
      <c r="D255" s="1"/>
      <c r="E255" s="6"/>
      <c r="F255" s="19"/>
      <c r="G255" s="1"/>
      <c r="H255" s="1"/>
      <c r="I255" s="19"/>
      <c r="J255" s="1"/>
      <c r="K255" s="1"/>
      <c r="L255" s="19"/>
      <c r="M255" s="1"/>
      <c r="N255" s="1"/>
      <c r="O255" s="19"/>
      <c r="P255" s="1"/>
      <c r="Q255" s="1"/>
      <c r="R255" s="19"/>
      <c r="S255" s="1"/>
      <c r="T255" s="1"/>
      <c r="U255" s="19"/>
      <c r="V255" s="1"/>
      <c r="W255" s="1"/>
      <c r="X255" s="19"/>
      <c r="Y255" s="1"/>
      <c r="Z255" s="1"/>
      <c r="AA255" s="19"/>
      <c r="AB255" s="1"/>
      <c r="AC255" s="1"/>
      <c r="AD255" s="19"/>
      <c r="AE255" s="19"/>
      <c r="AF255" s="19"/>
      <c r="AG255" s="19"/>
      <c r="AH255" s="19">
        <v>3272052136.5945296</v>
      </c>
      <c r="AI255" s="19">
        <f t="shared" si="52"/>
        <v>3272052136.5945296</v>
      </c>
      <c r="AJ255" s="19">
        <f t="shared" si="53"/>
        <v>0</v>
      </c>
      <c r="AK255" s="19">
        <v>3296667823.1317797</v>
      </c>
      <c r="AL255" s="19">
        <f t="shared" si="54"/>
        <v>24615686.537250042</v>
      </c>
      <c r="AM255" s="19">
        <f t="shared" si="55"/>
        <v>0.75230117093639703</v>
      </c>
    </row>
    <row r="256" spans="1:39" s="15" customFormat="1" ht="30" x14ac:dyDescent="0.2">
      <c r="A256" s="23" t="s">
        <v>596</v>
      </c>
      <c r="B256" s="8" t="s">
        <v>597</v>
      </c>
      <c r="C256" s="1"/>
      <c r="D256" s="1"/>
      <c r="E256" s="6"/>
      <c r="F256" s="19"/>
      <c r="G256" s="1"/>
      <c r="H256" s="1"/>
      <c r="I256" s="19"/>
      <c r="J256" s="1"/>
      <c r="K256" s="1"/>
      <c r="L256" s="19"/>
      <c r="M256" s="1"/>
      <c r="N256" s="1"/>
      <c r="O256" s="19"/>
      <c r="P256" s="1"/>
      <c r="Q256" s="1"/>
      <c r="R256" s="19"/>
      <c r="S256" s="1"/>
      <c r="T256" s="1"/>
      <c r="U256" s="19"/>
      <c r="V256" s="1"/>
      <c r="W256" s="1"/>
      <c r="X256" s="19"/>
      <c r="Y256" s="1"/>
      <c r="Z256" s="1"/>
      <c r="AA256" s="19"/>
      <c r="AB256" s="1"/>
      <c r="AC256" s="1"/>
      <c r="AD256" s="19"/>
      <c r="AE256" s="19"/>
      <c r="AF256" s="19"/>
      <c r="AG256" s="19"/>
      <c r="AH256" s="19">
        <v>6546555631.6153002</v>
      </c>
      <c r="AI256" s="19">
        <f t="shared" si="52"/>
        <v>6546555631.6153002</v>
      </c>
      <c r="AJ256" s="19">
        <f t="shared" si="53"/>
        <v>0</v>
      </c>
      <c r="AK256" s="19">
        <v>5536971489.6144295</v>
      </c>
      <c r="AL256" s="19">
        <f t="shared" si="54"/>
        <v>-1009584142.0008707</v>
      </c>
      <c r="AM256" s="19">
        <f t="shared" si="55"/>
        <v>-15.421607923490072</v>
      </c>
    </row>
    <row r="257" spans="1:39" s="15" customFormat="1" ht="30" x14ac:dyDescent="0.2">
      <c r="A257" s="23" t="s">
        <v>598</v>
      </c>
      <c r="B257" s="8" t="s">
        <v>599</v>
      </c>
      <c r="C257" s="1"/>
      <c r="D257" s="1"/>
      <c r="E257" s="6"/>
      <c r="F257" s="19"/>
      <c r="G257" s="1"/>
      <c r="H257" s="1"/>
      <c r="I257" s="19"/>
      <c r="J257" s="1"/>
      <c r="K257" s="1"/>
      <c r="L257" s="19"/>
      <c r="M257" s="1"/>
      <c r="N257" s="1"/>
      <c r="O257" s="19"/>
      <c r="P257" s="1"/>
      <c r="Q257" s="1"/>
      <c r="R257" s="19"/>
      <c r="S257" s="1"/>
      <c r="T257" s="1"/>
      <c r="U257" s="19"/>
      <c r="V257" s="1"/>
      <c r="W257" s="1"/>
      <c r="X257" s="19"/>
      <c r="Y257" s="1"/>
      <c r="Z257" s="1"/>
      <c r="AA257" s="19"/>
      <c r="AB257" s="1"/>
      <c r="AC257" s="1"/>
      <c r="AD257" s="19"/>
      <c r="AE257" s="19"/>
      <c r="AF257" s="19"/>
      <c r="AG257" s="19"/>
      <c r="AH257" s="19">
        <v>150389355.48582</v>
      </c>
      <c r="AI257" s="19">
        <f t="shared" si="52"/>
        <v>150389355.48582</v>
      </c>
      <c r="AJ257" s="19">
        <f t="shared" si="53"/>
        <v>0</v>
      </c>
      <c r="AK257" s="19">
        <v>127790175.33719</v>
      </c>
      <c r="AL257" s="19">
        <f t="shared" si="54"/>
        <v>-22599180.148629993</v>
      </c>
      <c r="AM257" s="19">
        <f t="shared" si="55"/>
        <v>-15.027114170165348</v>
      </c>
    </row>
    <row r="258" spans="1:39" s="15" customFormat="1" x14ac:dyDescent="0.2">
      <c r="A258" s="23" t="s">
        <v>600</v>
      </c>
      <c r="B258" s="8" t="s">
        <v>601</v>
      </c>
      <c r="C258" s="1"/>
      <c r="D258" s="1"/>
      <c r="E258" s="6"/>
      <c r="F258" s="19"/>
      <c r="G258" s="1"/>
      <c r="H258" s="1"/>
      <c r="I258" s="19"/>
      <c r="J258" s="1"/>
      <c r="K258" s="1"/>
      <c r="L258" s="19"/>
      <c r="M258" s="1"/>
      <c r="N258" s="1"/>
      <c r="O258" s="19"/>
      <c r="P258" s="1"/>
      <c r="Q258" s="1"/>
      <c r="R258" s="19"/>
      <c r="S258" s="1"/>
      <c r="T258" s="1"/>
      <c r="U258" s="19"/>
      <c r="V258" s="1"/>
      <c r="W258" s="1"/>
      <c r="X258" s="19"/>
      <c r="Y258" s="1"/>
      <c r="Z258" s="1"/>
      <c r="AA258" s="19"/>
      <c r="AB258" s="1"/>
      <c r="AC258" s="1"/>
      <c r="AD258" s="19"/>
      <c r="AE258" s="19"/>
      <c r="AF258" s="19"/>
      <c r="AG258" s="19"/>
      <c r="AH258" s="19">
        <v>225541850257.534</v>
      </c>
      <c r="AI258" s="19">
        <f t="shared" si="52"/>
        <v>225541850257.534</v>
      </c>
      <c r="AJ258" s="19">
        <f t="shared" si="53"/>
        <v>0</v>
      </c>
      <c r="AK258" s="19">
        <v>369862269491.10999</v>
      </c>
      <c r="AL258" s="19">
        <f t="shared" si="54"/>
        <v>144320419233.57599</v>
      </c>
      <c r="AM258" s="19">
        <f t="shared" si="55"/>
        <v>63.988310403938044</v>
      </c>
    </row>
    <row r="259" spans="1:39" s="15" customFormat="1" x14ac:dyDescent="0.2">
      <c r="A259" s="23" t="s">
        <v>602</v>
      </c>
      <c r="B259" s="8" t="s">
        <v>603</v>
      </c>
      <c r="C259" s="1"/>
      <c r="D259" s="1"/>
      <c r="E259" s="6"/>
      <c r="F259" s="19"/>
      <c r="G259" s="1"/>
      <c r="H259" s="1"/>
      <c r="I259" s="19"/>
      <c r="J259" s="1"/>
      <c r="K259" s="1"/>
      <c r="L259" s="19"/>
      <c r="M259" s="1"/>
      <c r="N259" s="1"/>
      <c r="O259" s="19"/>
      <c r="P259" s="1"/>
      <c r="Q259" s="1"/>
      <c r="R259" s="19"/>
      <c r="S259" s="1"/>
      <c r="T259" s="1"/>
      <c r="U259" s="19"/>
      <c r="V259" s="1"/>
      <c r="W259" s="1"/>
      <c r="X259" s="19"/>
      <c r="Y259" s="1"/>
      <c r="Z259" s="1"/>
      <c r="AA259" s="19"/>
      <c r="AB259" s="1"/>
      <c r="AC259" s="1"/>
      <c r="AD259" s="19"/>
      <c r="AE259" s="19"/>
      <c r="AF259" s="19"/>
      <c r="AG259" s="19"/>
      <c r="AH259" s="19">
        <v>6216231344.4734297</v>
      </c>
      <c r="AI259" s="19">
        <f t="shared" si="52"/>
        <v>6216231344.4734297</v>
      </c>
      <c r="AJ259" s="19">
        <f t="shared" si="53"/>
        <v>0</v>
      </c>
      <c r="AK259" s="19">
        <v>8140060981.9507103</v>
      </c>
      <c r="AL259" s="19">
        <f t="shared" si="54"/>
        <v>1923829637.4772806</v>
      </c>
      <c r="AM259" s="19">
        <f t="shared" si="55"/>
        <v>30.948488414731713</v>
      </c>
    </row>
    <row r="260" spans="1:39" s="15" customFormat="1" ht="30" x14ac:dyDescent="0.2">
      <c r="A260" s="23" t="s">
        <v>369</v>
      </c>
      <c r="B260" s="8" t="s">
        <v>199</v>
      </c>
      <c r="C260" s="1">
        <v>68414813</v>
      </c>
      <c r="D260" s="1">
        <v>48004615</v>
      </c>
      <c r="E260" s="6">
        <f t="shared" si="58"/>
        <v>-20410198</v>
      </c>
      <c r="F260" s="19">
        <f t="shared" si="59"/>
        <v>-29.833009994487597</v>
      </c>
      <c r="G260" s="1">
        <v>10236077</v>
      </c>
      <c r="H260" s="1">
        <f t="shared" si="60"/>
        <v>-37768538</v>
      </c>
      <c r="I260" s="19">
        <f t="shared" si="61"/>
        <v>-78.676889711541278</v>
      </c>
      <c r="J260" s="1">
        <v>4539895</v>
      </c>
      <c r="K260" s="1">
        <f t="shared" si="62"/>
        <v>-5696182</v>
      </c>
      <c r="L260" s="19">
        <f t="shared" si="63"/>
        <v>-55.648096433819326</v>
      </c>
      <c r="M260" s="1">
        <v>2644347</v>
      </c>
      <c r="N260" s="1">
        <f t="shared" si="64"/>
        <v>-1895548</v>
      </c>
      <c r="O260" s="19">
        <f t="shared" si="65"/>
        <v>-41.753124246265607</v>
      </c>
      <c r="P260" s="1">
        <v>1021284</v>
      </c>
      <c r="Q260" s="1">
        <f t="shared" si="66"/>
        <v>-1623063</v>
      </c>
      <c r="R260" s="19">
        <f t="shared" si="67"/>
        <v>-61.37859365658138</v>
      </c>
      <c r="S260" s="1">
        <v>349355</v>
      </c>
      <c r="T260" s="1">
        <f t="shared" si="68"/>
        <v>-671929</v>
      </c>
      <c r="U260" s="19">
        <f t="shared" si="69"/>
        <v>-65.792570920527496</v>
      </c>
      <c r="V260" s="1">
        <v>833378</v>
      </c>
      <c r="W260" s="1">
        <f t="shared" si="70"/>
        <v>484023</v>
      </c>
      <c r="X260" s="19">
        <f t="shared" si="71"/>
        <v>138.54760916546206</v>
      </c>
      <c r="Y260" s="1">
        <v>107892359</v>
      </c>
      <c r="Z260" s="1">
        <f t="shared" si="72"/>
        <v>107058981</v>
      </c>
      <c r="AA260" s="19">
        <f t="shared" si="73"/>
        <v>12846.38915354137</v>
      </c>
      <c r="AB260" s="1">
        <v>113243315</v>
      </c>
      <c r="AC260" s="1">
        <f t="shared" si="56"/>
        <v>5350956</v>
      </c>
      <c r="AD260" s="19">
        <f t="shared" si="57"/>
        <v>4.959531934972337</v>
      </c>
      <c r="AE260" s="19">
        <v>105526674.17753001</v>
      </c>
      <c r="AF260" s="19">
        <f t="shared" si="74"/>
        <v>-7716640.8224699944</v>
      </c>
      <c r="AG260" s="19">
        <f t="shared" si="75"/>
        <v>-6.8142131148933558</v>
      </c>
      <c r="AH260" s="19"/>
      <c r="AI260" s="19">
        <f t="shared" si="52"/>
        <v>-105526674.17753001</v>
      </c>
      <c r="AJ260" s="19">
        <f t="shared" si="53"/>
        <v>-100</v>
      </c>
      <c r="AK260" s="19">
        <v>0</v>
      </c>
      <c r="AL260" s="19">
        <f t="shared" si="54"/>
        <v>0</v>
      </c>
      <c r="AM260" s="19">
        <f t="shared" si="55"/>
        <v>0</v>
      </c>
    </row>
    <row r="261" spans="1:39" s="15" customFormat="1" ht="30" x14ac:dyDescent="0.2">
      <c r="A261" s="23" t="s">
        <v>370</v>
      </c>
      <c r="B261" s="8" t="s">
        <v>200</v>
      </c>
      <c r="C261" s="1">
        <v>10646172</v>
      </c>
      <c r="D261" s="1">
        <v>5542584</v>
      </c>
      <c r="E261" s="6">
        <f t="shared" si="58"/>
        <v>-5103588</v>
      </c>
      <c r="F261" s="19">
        <f t="shared" si="59"/>
        <v>-47.938244845189423</v>
      </c>
      <c r="G261" s="1">
        <v>16933</v>
      </c>
      <c r="H261" s="1">
        <f t="shared" si="60"/>
        <v>-5525651</v>
      </c>
      <c r="I261" s="19">
        <f t="shared" si="61"/>
        <v>-99.694492677061817</v>
      </c>
      <c r="J261" s="1">
        <v>7133</v>
      </c>
      <c r="K261" s="1">
        <f t="shared" si="62"/>
        <v>-9800</v>
      </c>
      <c r="L261" s="19">
        <f t="shared" si="63"/>
        <v>-57.875155022736671</v>
      </c>
      <c r="M261" s="1">
        <v>0</v>
      </c>
      <c r="N261" s="1">
        <f t="shared" si="64"/>
        <v>-7133</v>
      </c>
      <c r="O261" s="19">
        <f t="shared" si="65"/>
        <v>-100</v>
      </c>
      <c r="P261" s="1">
        <v>12</v>
      </c>
      <c r="Q261" s="1">
        <f t="shared" si="66"/>
        <v>12</v>
      </c>
      <c r="R261" s="19">
        <f t="shared" si="67"/>
        <v>0</v>
      </c>
      <c r="S261" s="1">
        <v>0</v>
      </c>
      <c r="T261" s="1">
        <f t="shared" si="68"/>
        <v>-12</v>
      </c>
      <c r="U261" s="19">
        <f t="shared" si="69"/>
        <v>-100</v>
      </c>
      <c r="V261" s="1">
        <v>2</v>
      </c>
      <c r="W261" s="1">
        <f t="shared" si="70"/>
        <v>2</v>
      </c>
      <c r="X261" s="19">
        <f t="shared" si="71"/>
        <v>0</v>
      </c>
      <c r="Y261" s="1">
        <v>0</v>
      </c>
      <c r="Z261" s="1">
        <f t="shared" si="72"/>
        <v>-2</v>
      </c>
      <c r="AA261" s="19">
        <f t="shared" si="73"/>
        <v>-100</v>
      </c>
      <c r="AB261" s="1">
        <v>15912986</v>
      </c>
      <c r="AC261" s="1">
        <f t="shared" si="56"/>
        <v>15912986</v>
      </c>
      <c r="AD261" s="19">
        <f t="shared" si="57"/>
        <v>0</v>
      </c>
      <c r="AE261" s="19">
        <v>23036232.210999999</v>
      </c>
      <c r="AF261" s="19">
        <f t="shared" si="74"/>
        <v>7123246.2109999992</v>
      </c>
      <c r="AG261" s="19">
        <f t="shared" si="75"/>
        <v>44.763730773093116</v>
      </c>
      <c r="AH261" s="19"/>
      <c r="AI261" s="19">
        <f t="shared" si="52"/>
        <v>-23036232.210999999</v>
      </c>
      <c r="AJ261" s="19">
        <f t="shared" si="53"/>
        <v>-100</v>
      </c>
      <c r="AK261" s="19">
        <v>0</v>
      </c>
      <c r="AL261" s="19">
        <f t="shared" si="54"/>
        <v>0</v>
      </c>
      <c r="AM261" s="19">
        <f t="shared" si="55"/>
        <v>0</v>
      </c>
    </row>
    <row r="262" spans="1:39" s="15" customFormat="1" ht="30" x14ac:dyDescent="0.2">
      <c r="A262" s="23" t="s">
        <v>371</v>
      </c>
      <c r="B262" s="8" t="s">
        <v>210</v>
      </c>
      <c r="C262" s="1">
        <v>72102247</v>
      </c>
      <c r="D262" s="1">
        <v>30877492</v>
      </c>
      <c r="E262" s="6">
        <f t="shared" si="58"/>
        <v>-41224755</v>
      </c>
      <c r="F262" s="19">
        <f t="shared" si="59"/>
        <v>-57.175409526418782</v>
      </c>
      <c r="G262" s="1">
        <v>46290176</v>
      </c>
      <c r="H262" s="1">
        <f t="shared" si="60"/>
        <v>15412684</v>
      </c>
      <c r="I262" s="19">
        <f t="shared" si="61"/>
        <v>49.915595476471985</v>
      </c>
      <c r="J262" s="1">
        <v>22191866</v>
      </c>
      <c r="K262" s="1">
        <f t="shared" si="62"/>
        <v>-24098310</v>
      </c>
      <c r="L262" s="19">
        <f t="shared" si="63"/>
        <v>-52.059231747142199</v>
      </c>
      <c r="M262" s="1">
        <v>14387961</v>
      </c>
      <c r="N262" s="1">
        <f t="shared" si="64"/>
        <v>-7803905</v>
      </c>
      <c r="O262" s="19">
        <f t="shared" si="65"/>
        <v>-35.165609777924942</v>
      </c>
      <c r="P262" s="1">
        <v>651528779</v>
      </c>
      <c r="Q262" s="1">
        <f t="shared" si="66"/>
        <v>637140818</v>
      </c>
      <c r="R262" s="19">
        <f t="shared" si="67"/>
        <v>4428.2912498859287</v>
      </c>
      <c r="S262" s="1">
        <v>931921458</v>
      </c>
      <c r="T262" s="1">
        <f t="shared" si="68"/>
        <v>280392679</v>
      </c>
      <c r="U262" s="19">
        <f t="shared" si="69"/>
        <v>43.036115677094287</v>
      </c>
      <c r="V262" s="1">
        <v>1024046909</v>
      </c>
      <c r="W262" s="1">
        <f t="shared" si="70"/>
        <v>92125451</v>
      </c>
      <c r="X262" s="19">
        <f t="shared" si="71"/>
        <v>9.8855381222480663</v>
      </c>
      <c r="Y262" s="1">
        <v>920940142</v>
      </c>
      <c r="Z262" s="1">
        <f t="shared" si="72"/>
        <v>-103106767</v>
      </c>
      <c r="AA262" s="19">
        <f t="shared" si="73"/>
        <v>-10.06855897848328</v>
      </c>
      <c r="AB262" s="1">
        <v>1323999113</v>
      </c>
      <c r="AC262" s="1">
        <f t="shared" si="56"/>
        <v>403058971</v>
      </c>
      <c r="AD262" s="19">
        <f t="shared" si="57"/>
        <v>43.766033493195259</v>
      </c>
      <c r="AE262" s="19">
        <v>1000978981.35341</v>
      </c>
      <c r="AF262" s="19">
        <f t="shared" si="74"/>
        <v>-323020131.64658999</v>
      </c>
      <c r="AG262" s="19">
        <f t="shared" si="75"/>
        <v>-24.397307254584994</v>
      </c>
      <c r="AH262" s="19"/>
      <c r="AI262" s="19">
        <f t="shared" ref="AI262:AI325" si="76">AH262-AE262</f>
        <v>-1000978981.35341</v>
      </c>
      <c r="AJ262" s="19">
        <f t="shared" ref="AJ262:AJ325" si="77">IFERROR(AI262/AE262*100,0)</f>
        <v>-100</v>
      </c>
      <c r="AK262" s="19">
        <v>0</v>
      </c>
      <c r="AL262" s="19">
        <f t="shared" ref="AL262:AL325" si="78">AK262-AH262</f>
        <v>0</v>
      </c>
      <c r="AM262" s="19">
        <f t="shared" ref="AM262:AM325" si="79">IFERROR(AL262/AH262*100,0)</f>
        <v>0</v>
      </c>
    </row>
    <row r="263" spans="1:39" s="15" customFormat="1" x14ac:dyDescent="0.2">
      <c r="A263" s="23" t="s">
        <v>372</v>
      </c>
      <c r="B263" s="8" t="s">
        <v>178</v>
      </c>
      <c r="C263" s="1">
        <v>9045467849</v>
      </c>
      <c r="D263" s="1">
        <v>10712868951</v>
      </c>
      <c r="E263" s="6">
        <f t="shared" si="58"/>
        <v>1667401102</v>
      </c>
      <c r="F263" s="19">
        <f t="shared" si="59"/>
        <v>18.433552911078397</v>
      </c>
      <c r="G263" s="1">
        <v>12561727067</v>
      </c>
      <c r="H263" s="1">
        <f t="shared" si="60"/>
        <v>1848858116</v>
      </c>
      <c r="I263" s="19">
        <f t="shared" si="61"/>
        <v>17.25829116790808</v>
      </c>
      <c r="J263" s="1">
        <v>14118815650</v>
      </c>
      <c r="K263" s="1">
        <f t="shared" si="62"/>
        <v>1557088583</v>
      </c>
      <c r="L263" s="19">
        <f t="shared" si="63"/>
        <v>12.395497646900116</v>
      </c>
      <c r="M263" s="1">
        <v>12424673175</v>
      </c>
      <c r="N263" s="1">
        <f t="shared" si="64"/>
        <v>-1694142475</v>
      </c>
      <c r="O263" s="19">
        <f t="shared" si="65"/>
        <v>-11.999182629741327</v>
      </c>
      <c r="P263" s="1">
        <v>13081081685</v>
      </c>
      <c r="Q263" s="1">
        <f t="shared" si="66"/>
        <v>656408510</v>
      </c>
      <c r="R263" s="19">
        <f t="shared" si="67"/>
        <v>5.2831048411058106</v>
      </c>
      <c r="S263" s="1">
        <v>15535398510</v>
      </c>
      <c r="T263" s="1">
        <f t="shared" si="68"/>
        <v>2454316825</v>
      </c>
      <c r="U263" s="19">
        <f t="shared" si="69"/>
        <v>18.762338498461872</v>
      </c>
      <c r="V263" s="1">
        <v>16499688252</v>
      </c>
      <c r="W263" s="1">
        <f t="shared" si="70"/>
        <v>964289742</v>
      </c>
      <c r="X263" s="19">
        <f t="shared" si="71"/>
        <v>6.2070486404278276</v>
      </c>
      <c r="Y263" s="1">
        <v>20740432692</v>
      </c>
      <c r="Z263" s="1">
        <f t="shared" si="72"/>
        <v>4240744440</v>
      </c>
      <c r="AA263" s="19">
        <f t="shared" si="73"/>
        <v>25.701967062838055</v>
      </c>
      <c r="AB263" s="1">
        <v>21950241992</v>
      </c>
      <c r="AC263" s="1">
        <f t="shared" si="56"/>
        <v>1209809300</v>
      </c>
      <c r="AD263" s="19">
        <f t="shared" si="57"/>
        <v>5.8330957601798135</v>
      </c>
      <c r="AE263" s="19">
        <v>22552656644.211498</v>
      </c>
      <c r="AF263" s="19">
        <f t="shared" si="74"/>
        <v>602414652.21149826</v>
      </c>
      <c r="AG263" s="19">
        <f t="shared" si="75"/>
        <v>2.7444556302889724</v>
      </c>
      <c r="AH263" s="19">
        <v>193158292.44299999</v>
      </c>
      <c r="AI263" s="19">
        <f t="shared" si="76"/>
        <v>-22359498351.768497</v>
      </c>
      <c r="AJ263" s="19">
        <f t="shared" si="77"/>
        <v>-99.143523109094218</v>
      </c>
      <c r="AK263" s="19">
        <v>213489143.63299999</v>
      </c>
      <c r="AL263" s="19">
        <f t="shared" si="78"/>
        <v>20330851.189999998</v>
      </c>
      <c r="AM263" s="19">
        <f t="shared" si="79"/>
        <v>10.52548711880932</v>
      </c>
    </row>
    <row r="264" spans="1:39" s="15" customFormat="1" ht="30" x14ac:dyDescent="0.2">
      <c r="A264" s="23" t="s">
        <v>604</v>
      </c>
      <c r="B264" s="8" t="s">
        <v>465</v>
      </c>
      <c r="C264" s="1"/>
      <c r="D264" s="1"/>
      <c r="E264" s="6"/>
      <c r="F264" s="19"/>
      <c r="G264" s="1"/>
      <c r="H264" s="1"/>
      <c r="I264" s="19"/>
      <c r="J264" s="1"/>
      <c r="K264" s="1"/>
      <c r="L264" s="19"/>
      <c r="M264" s="1"/>
      <c r="N264" s="1"/>
      <c r="O264" s="19"/>
      <c r="P264" s="1"/>
      <c r="Q264" s="1"/>
      <c r="R264" s="19"/>
      <c r="S264" s="1"/>
      <c r="T264" s="1"/>
      <c r="U264" s="19"/>
      <c r="V264" s="1"/>
      <c r="W264" s="1"/>
      <c r="X264" s="19"/>
      <c r="Y264" s="1"/>
      <c r="Z264" s="1"/>
      <c r="AA264" s="19"/>
      <c r="AB264" s="1"/>
      <c r="AC264" s="1"/>
      <c r="AD264" s="19"/>
      <c r="AE264" s="19"/>
      <c r="AF264" s="19"/>
      <c r="AG264" s="19"/>
      <c r="AH264" s="19">
        <v>106128946.258</v>
      </c>
      <c r="AI264" s="19">
        <f t="shared" si="76"/>
        <v>106128946.258</v>
      </c>
      <c r="AJ264" s="19">
        <f t="shared" si="77"/>
        <v>0</v>
      </c>
      <c r="AK264" s="19">
        <v>174473752.199</v>
      </c>
      <c r="AL264" s="19">
        <f t="shared" si="78"/>
        <v>68344805.941</v>
      </c>
      <c r="AM264" s="19">
        <f t="shared" si="79"/>
        <v>64.397893648028344</v>
      </c>
    </row>
    <row r="265" spans="1:39" s="15" customFormat="1" ht="45" x14ac:dyDescent="0.2">
      <c r="A265" s="23" t="s">
        <v>605</v>
      </c>
      <c r="B265" s="8" t="s">
        <v>467</v>
      </c>
      <c r="C265" s="1"/>
      <c r="D265" s="1"/>
      <c r="E265" s="6"/>
      <c r="F265" s="19"/>
      <c r="G265" s="1"/>
      <c r="H265" s="1"/>
      <c r="I265" s="19"/>
      <c r="J265" s="1"/>
      <c r="K265" s="1"/>
      <c r="L265" s="19"/>
      <c r="M265" s="1"/>
      <c r="N265" s="1"/>
      <c r="O265" s="19"/>
      <c r="P265" s="1"/>
      <c r="Q265" s="1"/>
      <c r="R265" s="19"/>
      <c r="S265" s="1"/>
      <c r="T265" s="1"/>
      <c r="U265" s="19"/>
      <c r="V265" s="1"/>
      <c r="W265" s="1"/>
      <c r="X265" s="19"/>
      <c r="Y265" s="1"/>
      <c r="Z265" s="1"/>
      <c r="AA265" s="19"/>
      <c r="AB265" s="1"/>
      <c r="AC265" s="1"/>
      <c r="AD265" s="19"/>
      <c r="AE265" s="19"/>
      <c r="AF265" s="19"/>
      <c r="AG265" s="19"/>
      <c r="AH265" s="19">
        <v>87029346.185000002</v>
      </c>
      <c r="AI265" s="19">
        <f t="shared" si="76"/>
        <v>87029346.185000002</v>
      </c>
      <c r="AJ265" s="19">
        <f t="shared" si="77"/>
        <v>0</v>
      </c>
      <c r="AK265" s="19">
        <v>39015391.434</v>
      </c>
      <c r="AL265" s="19">
        <f t="shared" si="78"/>
        <v>-48013954.751000002</v>
      </c>
      <c r="AM265" s="19">
        <f t="shared" si="79"/>
        <v>-55.1698442602749</v>
      </c>
    </row>
    <row r="266" spans="1:39" s="15" customFormat="1" x14ac:dyDescent="0.2">
      <c r="A266" s="23" t="s">
        <v>373</v>
      </c>
      <c r="B266" s="8" t="s">
        <v>201</v>
      </c>
      <c r="C266" s="1">
        <v>5267452914</v>
      </c>
      <c r="D266" s="1">
        <v>6637296935</v>
      </c>
      <c r="E266" s="6">
        <f t="shared" si="58"/>
        <v>1369844021</v>
      </c>
      <c r="F266" s="19">
        <f t="shared" si="59"/>
        <v>26.005814259092585</v>
      </c>
      <c r="G266" s="1">
        <v>7740987612</v>
      </c>
      <c r="H266" s="1">
        <f t="shared" si="60"/>
        <v>1103690677</v>
      </c>
      <c r="I266" s="19">
        <f t="shared" si="61"/>
        <v>16.628616857262841</v>
      </c>
      <c r="J266" s="1">
        <v>8758484300</v>
      </c>
      <c r="K266" s="1">
        <f t="shared" si="62"/>
        <v>1017496688</v>
      </c>
      <c r="L266" s="19">
        <f t="shared" si="63"/>
        <v>13.144274852251241</v>
      </c>
      <c r="M266" s="1">
        <v>5624497899</v>
      </c>
      <c r="N266" s="1">
        <f t="shared" si="64"/>
        <v>-3133986401</v>
      </c>
      <c r="O266" s="19">
        <f t="shared" si="65"/>
        <v>-35.782291703143201</v>
      </c>
      <c r="P266" s="1">
        <v>6340357933</v>
      </c>
      <c r="Q266" s="1">
        <f t="shared" si="66"/>
        <v>715860034</v>
      </c>
      <c r="R266" s="19">
        <f t="shared" si="67"/>
        <v>12.727536694915919</v>
      </c>
      <c r="S266" s="1">
        <v>6839017627</v>
      </c>
      <c r="T266" s="1">
        <f t="shared" si="68"/>
        <v>498659694</v>
      </c>
      <c r="U266" s="19">
        <f t="shared" si="69"/>
        <v>7.8648508375938713</v>
      </c>
      <c r="V266" s="1">
        <v>7463758413</v>
      </c>
      <c r="W266" s="1">
        <f t="shared" si="70"/>
        <v>624740786</v>
      </c>
      <c r="X266" s="19">
        <f t="shared" si="71"/>
        <v>9.1349491999196459</v>
      </c>
      <c r="Y266" s="1">
        <v>12003880800</v>
      </c>
      <c r="Z266" s="1">
        <f t="shared" si="72"/>
        <v>4540122387</v>
      </c>
      <c r="AA266" s="19">
        <f t="shared" si="73"/>
        <v>60.828903292103377</v>
      </c>
      <c r="AB266" s="1">
        <v>10670124072</v>
      </c>
      <c r="AC266" s="1">
        <f t="shared" si="56"/>
        <v>-1333756728</v>
      </c>
      <c r="AD266" s="19">
        <f t="shared" si="57"/>
        <v>-11.111046087695239</v>
      </c>
      <c r="AE266" s="19">
        <v>10837528905.3417</v>
      </c>
      <c r="AF266" s="19">
        <f t="shared" si="74"/>
        <v>167404833.3416996</v>
      </c>
      <c r="AG266" s="19">
        <f t="shared" si="75"/>
        <v>1.5689117784580864</v>
      </c>
      <c r="AH266" s="19"/>
      <c r="AI266" s="19">
        <f t="shared" si="76"/>
        <v>-10837528905.3417</v>
      </c>
      <c r="AJ266" s="19">
        <f t="shared" si="77"/>
        <v>-100</v>
      </c>
      <c r="AK266" s="19">
        <v>0</v>
      </c>
      <c r="AL266" s="19">
        <f t="shared" si="78"/>
        <v>0</v>
      </c>
      <c r="AM266" s="19">
        <f t="shared" si="79"/>
        <v>0</v>
      </c>
    </row>
    <row r="267" spans="1:39" s="15" customFormat="1" x14ac:dyDescent="0.2">
      <c r="A267" s="23" t="s">
        <v>374</v>
      </c>
      <c r="B267" s="8" t="s">
        <v>38</v>
      </c>
      <c r="C267" s="1">
        <v>3778014935</v>
      </c>
      <c r="D267" s="1">
        <v>4075572016</v>
      </c>
      <c r="E267" s="6">
        <f t="shared" si="58"/>
        <v>297557081</v>
      </c>
      <c r="F267" s="19">
        <f t="shared" si="59"/>
        <v>7.8760165356519432</v>
      </c>
      <c r="G267" s="1">
        <v>4820739455</v>
      </c>
      <c r="H267" s="1">
        <f t="shared" si="60"/>
        <v>745167439</v>
      </c>
      <c r="I267" s="19">
        <f t="shared" si="61"/>
        <v>18.283750994329136</v>
      </c>
      <c r="J267" s="1">
        <v>5360331350</v>
      </c>
      <c r="K267" s="1">
        <f t="shared" si="62"/>
        <v>539591895</v>
      </c>
      <c r="L267" s="19">
        <f t="shared" si="63"/>
        <v>11.193135410799753</v>
      </c>
      <c r="M267" s="1">
        <v>6800175276</v>
      </c>
      <c r="N267" s="1">
        <f t="shared" si="64"/>
        <v>1439843926</v>
      </c>
      <c r="O267" s="19">
        <f t="shared" si="65"/>
        <v>26.861099286334227</v>
      </c>
      <c r="P267" s="1">
        <v>6740723752</v>
      </c>
      <c r="Q267" s="1">
        <f t="shared" si="66"/>
        <v>-59451524</v>
      </c>
      <c r="R267" s="19">
        <f t="shared" si="67"/>
        <v>-0.87426458270602969</v>
      </c>
      <c r="S267" s="1">
        <v>8696380883</v>
      </c>
      <c r="T267" s="1">
        <f t="shared" si="68"/>
        <v>1955657131</v>
      </c>
      <c r="U267" s="19">
        <f t="shared" si="69"/>
        <v>29.012569020051426</v>
      </c>
      <c r="V267" s="1">
        <v>9035929839</v>
      </c>
      <c r="W267" s="1">
        <f t="shared" si="70"/>
        <v>339548956</v>
      </c>
      <c r="X267" s="19">
        <f t="shared" si="71"/>
        <v>3.9044857920581952</v>
      </c>
      <c r="Y267" s="1">
        <v>8736551892</v>
      </c>
      <c r="Z267" s="1">
        <f t="shared" si="72"/>
        <v>-299377947</v>
      </c>
      <c r="AA267" s="19">
        <f t="shared" si="73"/>
        <v>-3.3131946831620374</v>
      </c>
      <c r="AB267" s="1">
        <v>11280117920</v>
      </c>
      <c r="AC267" s="1">
        <f t="shared" si="56"/>
        <v>2543566028</v>
      </c>
      <c r="AD267" s="19">
        <f t="shared" si="57"/>
        <v>29.114072227157784</v>
      </c>
      <c r="AE267" s="19">
        <v>11715127738.8699</v>
      </c>
      <c r="AF267" s="19">
        <f t="shared" si="74"/>
        <v>435009818.86989975</v>
      </c>
      <c r="AG267" s="19">
        <f t="shared" si="75"/>
        <v>3.8564297107090861</v>
      </c>
      <c r="AH267" s="19"/>
      <c r="AI267" s="19">
        <f t="shared" si="76"/>
        <v>-11715127738.8699</v>
      </c>
      <c r="AJ267" s="19">
        <f t="shared" si="77"/>
        <v>-100</v>
      </c>
      <c r="AK267" s="19">
        <v>0</v>
      </c>
      <c r="AL267" s="19">
        <f t="shared" si="78"/>
        <v>0</v>
      </c>
      <c r="AM267" s="19">
        <f t="shared" si="79"/>
        <v>0</v>
      </c>
    </row>
    <row r="268" spans="1:39" s="15" customFormat="1" x14ac:dyDescent="0.2">
      <c r="A268" s="23" t="s">
        <v>375</v>
      </c>
      <c r="B268" s="8" t="s">
        <v>37</v>
      </c>
      <c r="C268" s="1">
        <v>124012289395</v>
      </c>
      <c r="D268" s="1">
        <v>122804231563</v>
      </c>
      <c r="E268" s="6">
        <f t="shared" si="58"/>
        <v>-1208057832</v>
      </c>
      <c r="F268" s="19">
        <f t="shared" si="59"/>
        <v>-0.97414364164517009</v>
      </c>
      <c r="G268" s="1">
        <v>137552722622</v>
      </c>
      <c r="H268" s="1">
        <f t="shared" si="60"/>
        <v>14748491059</v>
      </c>
      <c r="I268" s="19">
        <f t="shared" si="61"/>
        <v>12.009758028113104</v>
      </c>
      <c r="J268" s="1">
        <v>138761304034</v>
      </c>
      <c r="K268" s="1">
        <f t="shared" si="62"/>
        <v>1208581412</v>
      </c>
      <c r="L268" s="19">
        <f t="shared" si="63"/>
        <v>0.8786313996279278</v>
      </c>
      <c r="M268" s="1">
        <v>147005414837</v>
      </c>
      <c r="N268" s="1">
        <f t="shared" si="64"/>
        <v>8244110803</v>
      </c>
      <c r="O268" s="19">
        <f t="shared" si="65"/>
        <v>5.9412174455927467</v>
      </c>
      <c r="P268" s="1">
        <v>150710778268</v>
      </c>
      <c r="Q268" s="1">
        <f t="shared" si="66"/>
        <v>3705363431</v>
      </c>
      <c r="R268" s="19">
        <f t="shared" si="67"/>
        <v>2.5205625487391177</v>
      </c>
      <c r="S268" s="1">
        <v>162179036636</v>
      </c>
      <c r="T268" s="1">
        <f t="shared" si="68"/>
        <v>11468258368</v>
      </c>
      <c r="U268" s="19">
        <f t="shared" si="69"/>
        <v>7.6094480433288449</v>
      </c>
      <c r="V268" s="1">
        <v>171226510571</v>
      </c>
      <c r="W268" s="1">
        <f t="shared" si="70"/>
        <v>9047473935</v>
      </c>
      <c r="X268" s="19">
        <f t="shared" si="71"/>
        <v>5.5786950783944107</v>
      </c>
      <c r="Y268" s="1">
        <v>103148684778</v>
      </c>
      <c r="Z268" s="1">
        <f t="shared" si="72"/>
        <v>-68077825793</v>
      </c>
      <c r="AA268" s="19">
        <f t="shared" si="73"/>
        <v>-39.758928431103641</v>
      </c>
      <c r="AB268" s="1">
        <v>92122746051</v>
      </c>
      <c r="AC268" s="1">
        <f t="shared" si="56"/>
        <v>-11025938727</v>
      </c>
      <c r="AD268" s="19">
        <f t="shared" si="57"/>
        <v>-10.689364339187058</v>
      </c>
      <c r="AE268" s="19">
        <v>104882247534.01401</v>
      </c>
      <c r="AF268" s="19">
        <f t="shared" si="74"/>
        <v>12759501483.014008</v>
      </c>
      <c r="AG268" s="19">
        <f t="shared" si="75"/>
        <v>13.850544007828674</v>
      </c>
      <c r="AH268" s="19">
        <v>69246178940.855804</v>
      </c>
      <c r="AI268" s="19">
        <f t="shared" si="76"/>
        <v>-35636068593.158203</v>
      </c>
      <c r="AJ268" s="19">
        <f t="shared" si="77"/>
        <v>-33.977216765498078</v>
      </c>
      <c r="AK268" s="19">
        <v>201255527361.66901</v>
      </c>
      <c r="AL268" s="19">
        <f t="shared" si="78"/>
        <v>132009348420.8132</v>
      </c>
      <c r="AM268" s="19">
        <f t="shared" si="79"/>
        <v>190.63773689746023</v>
      </c>
    </row>
    <row r="269" spans="1:39" s="15" customFormat="1" x14ac:dyDescent="0.2">
      <c r="A269" s="23" t="s">
        <v>606</v>
      </c>
      <c r="B269" s="8" t="s">
        <v>607</v>
      </c>
      <c r="C269" s="1"/>
      <c r="D269" s="1"/>
      <c r="E269" s="6"/>
      <c r="F269" s="19"/>
      <c r="G269" s="1"/>
      <c r="H269" s="1"/>
      <c r="I269" s="19"/>
      <c r="J269" s="1"/>
      <c r="K269" s="1"/>
      <c r="L269" s="19"/>
      <c r="M269" s="1"/>
      <c r="N269" s="1"/>
      <c r="O269" s="19"/>
      <c r="P269" s="1"/>
      <c r="Q269" s="1"/>
      <c r="R269" s="19"/>
      <c r="S269" s="1"/>
      <c r="T269" s="1"/>
      <c r="U269" s="19"/>
      <c r="V269" s="1"/>
      <c r="W269" s="1"/>
      <c r="X269" s="19"/>
      <c r="Y269" s="1"/>
      <c r="Z269" s="1"/>
      <c r="AA269" s="19"/>
      <c r="AB269" s="1"/>
      <c r="AC269" s="1"/>
      <c r="AD269" s="19"/>
      <c r="AE269" s="19"/>
      <c r="AF269" s="19"/>
      <c r="AG269" s="19"/>
      <c r="AH269" s="19">
        <v>51965204299.893501</v>
      </c>
      <c r="AI269" s="19">
        <f t="shared" si="76"/>
        <v>51965204299.893501</v>
      </c>
      <c r="AJ269" s="19">
        <f t="shared" si="77"/>
        <v>0</v>
      </c>
      <c r="AK269" s="19">
        <v>49828976770.109299</v>
      </c>
      <c r="AL269" s="19">
        <f t="shared" si="78"/>
        <v>-2136227529.7842026</v>
      </c>
      <c r="AM269" s="19">
        <f t="shared" si="79"/>
        <v>-4.1108806528613622</v>
      </c>
    </row>
    <row r="270" spans="1:39" s="15" customFormat="1" ht="30" x14ac:dyDescent="0.2">
      <c r="A270" s="23" t="s">
        <v>376</v>
      </c>
      <c r="B270" s="8" t="s">
        <v>36</v>
      </c>
      <c r="C270" s="1">
        <v>2372410424</v>
      </c>
      <c r="D270" s="1">
        <v>4085646746</v>
      </c>
      <c r="E270" s="6">
        <f t="shared" si="58"/>
        <v>1713236322</v>
      </c>
      <c r="F270" s="19">
        <f t="shared" si="59"/>
        <v>72.215005661263277</v>
      </c>
      <c r="G270" s="1">
        <v>2382348872</v>
      </c>
      <c r="H270" s="1">
        <f t="shared" si="60"/>
        <v>-1703297874</v>
      </c>
      <c r="I270" s="19">
        <f t="shared" si="61"/>
        <v>-41.689797965709886</v>
      </c>
      <c r="J270" s="1">
        <v>3489552811</v>
      </c>
      <c r="K270" s="1">
        <f t="shared" si="62"/>
        <v>1107203939</v>
      </c>
      <c r="L270" s="19">
        <f t="shared" si="63"/>
        <v>46.475306451254298</v>
      </c>
      <c r="M270" s="1">
        <v>7527665709</v>
      </c>
      <c r="N270" s="1">
        <f t="shared" si="64"/>
        <v>4038112898</v>
      </c>
      <c r="O270" s="19">
        <f t="shared" si="65"/>
        <v>115.72006835004164</v>
      </c>
      <c r="P270" s="1">
        <v>7098724959</v>
      </c>
      <c r="Q270" s="1">
        <f t="shared" si="66"/>
        <v>-428940750</v>
      </c>
      <c r="R270" s="19">
        <f t="shared" si="67"/>
        <v>-5.6981907351061407</v>
      </c>
      <c r="S270" s="1">
        <v>8169362061</v>
      </c>
      <c r="T270" s="1">
        <f t="shared" si="68"/>
        <v>1070637102</v>
      </c>
      <c r="U270" s="19">
        <f t="shared" si="69"/>
        <v>15.082104295963891</v>
      </c>
      <c r="V270" s="1">
        <v>6274207541</v>
      </c>
      <c r="W270" s="1">
        <f t="shared" si="70"/>
        <v>-1895154520</v>
      </c>
      <c r="X270" s="19">
        <f t="shared" si="71"/>
        <v>-23.198317149479074</v>
      </c>
      <c r="Y270" s="1">
        <v>1334647146</v>
      </c>
      <c r="Z270" s="1">
        <f t="shared" si="72"/>
        <v>-4939560395</v>
      </c>
      <c r="AA270" s="19">
        <f t="shared" si="73"/>
        <v>-78.728036373063929</v>
      </c>
      <c r="AB270" s="1">
        <v>1360092345</v>
      </c>
      <c r="AC270" s="1">
        <f t="shared" si="56"/>
        <v>25445199</v>
      </c>
      <c r="AD270" s="19">
        <f t="shared" si="57"/>
        <v>1.9065113259531146</v>
      </c>
      <c r="AE270" s="19">
        <v>636000368.13294995</v>
      </c>
      <c r="AF270" s="19">
        <f t="shared" si="74"/>
        <v>-724091976.86705005</v>
      </c>
      <c r="AG270" s="19">
        <f t="shared" si="75"/>
        <v>-53.238442193206382</v>
      </c>
      <c r="AH270" s="19"/>
      <c r="AI270" s="19">
        <f t="shared" si="76"/>
        <v>-636000368.13294995</v>
      </c>
      <c r="AJ270" s="19">
        <f t="shared" si="77"/>
        <v>-100</v>
      </c>
      <c r="AK270" s="19">
        <v>0</v>
      </c>
      <c r="AL270" s="19">
        <f t="shared" si="78"/>
        <v>0</v>
      </c>
      <c r="AM270" s="19">
        <f t="shared" si="79"/>
        <v>0</v>
      </c>
    </row>
    <row r="271" spans="1:39" s="15" customFormat="1" x14ac:dyDescent="0.2">
      <c r="A271" s="23" t="s">
        <v>608</v>
      </c>
      <c r="B271" s="8" t="s">
        <v>609</v>
      </c>
      <c r="C271" s="1"/>
      <c r="D271" s="1"/>
      <c r="E271" s="6"/>
      <c r="F271" s="19"/>
      <c r="G271" s="1"/>
      <c r="H271" s="1"/>
      <c r="I271" s="19"/>
      <c r="J271" s="1"/>
      <c r="K271" s="1"/>
      <c r="L271" s="19"/>
      <c r="M271" s="1"/>
      <c r="N271" s="1"/>
      <c r="O271" s="19"/>
      <c r="P271" s="1"/>
      <c r="Q271" s="1"/>
      <c r="R271" s="19"/>
      <c r="S271" s="1"/>
      <c r="T271" s="1"/>
      <c r="U271" s="19"/>
      <c r="V271" s="1"/>
      <c r="W271" s="1"/>
      <c r="X271" s="19"/>
      <c r="Y271" s="1"/>
      <c r="Z271" s="1"/>
      <c r="AA271" s="19"/>
      <c r="AB271" s="1"/>
      <c r="AC271" s="1"/>
      <c r="AD271" s="19"/>
      <c r="AE271" s="19"/>
      <c r="AF271" s="19"/>
      <c r="AG271" s="19"/>
      <c r="AH271" s="19">
        <v>29297354.546999998</v>
      </c>
      <c r="AI271" s="19">
        <f t="shared" si="76"/>
        <v>29297354.546999998</v>
      </c>
      <c r="AJ271" s="19">
        <f t="shared" si="77"/>
        <v>0</v>
      </c>
      <c r="AK271" s="19">
        <v>14460105.238700001</v>
      </c>
      <c r="AL271" s="19">
        <f t="shared" si="78"/>
        <v>-14837249.308299998</v>
      </c>
      <c r="AM271" s="19">
        <f t="shared" si="79"/>
        <v>-50.643648676529764</v>
      </c>
    </row>
    <row r="272" spans="1:39" s="15" customFormat="1" x14ac:dyDescent="0.2">
      <c r="A272" s="23" t="s">
        <v>377</v>
      </c>
      <c r="B272" s="8" t="s">
        <v>35</v>
      </c>
      <c r="C272" s="1">
        <v>12317636533</v>
      </c>
      <c r="D272" s="1">
        <v>9497077639</v>
      </c>
      <c r="E272" s="6">
        <f t="shared" si="58"/>
        <v>-2820558894</v>
      </c>
      <c r="F272" s="19">
        <f t="shared" si="59"/>
        <v>-22.89853971939732</v>
      </c>
      <c r="G272" s="1">
        <v>10549192816</v>
      </c>
      <c r="H272" s="1">
        <f t="shared" si="60"/>
        <v>1052115177</v>
      </c>
      <c r="I272" s="19">
        <f t="shared" si="61"/>
        <v>11.078304474204373</v>
      </c>
      <c r="J272" s="1">
        <v>11162071625</v>
      </c>
      <c r="K272" s="1">
        <f t="shared" si="62"/>
        <v>612878809</v>
      </c>
      <c r="L272" s="19">
        <f t="shared" si="63"/>
        <v>5.8097223142081962</v>
      </c>
      <c r="M272" s="1">
        <v>16859558295</v>
      </c>
      <c r="N272" s="1">
        <f t="shared" si="64"/>
        <v>5697486670</v>
      </c>
      <c r="O272" s="19">
        <f t="shared" si="65"/>
        <v>51.043272802865566</v>
      </c>
      <c r="P272" s="1">
        <v>18169585685</v>
      </c>
      <c r="Q272" s="1">
        <f t="shared" si="66"/>
        <v>1310027390</v>
      </c>
      <c r="R272" s="19">
        <f t="shared" si="67"/>
        <v>7.7702355368853988</v>
      </c>
      <c r="S272" s="1">
        <v>19912038930</v>
      </c>
      <c r="T272" s="1">
        <f t="shared" si="68"/>
        <v>1742453245</v>
      </c>
      <c r="U272" s="19">
        <f t="shared" si="69"/>
        <v>9.5899448408363632</v>
      </c>
      <c r="V272" s="1">
        <v>28851536063</v>
      </c>
      <c r="W272" s="1">
        <f t="shared" si="70"/>
        <v>8939497133</v>
      </c>
      <c r="X272" s="19">
        <f t="shared" si="71"/>
        <v>44.894935995386788</v>
      </c>
      <c r="Y272" s="1">
        <v>25023307671</v>
      </c>
      <c r="Z272" s="1">
        <f t="shared" si="72"/>
        <v>-3828228392</v>
      </c>
      <c r="AA272" s="19">
        <f t="shared" si="73"/>
        <v>-13.268716035224983</v>
      </c>
      <c r="AB272" s="1">
        <v>34596372948</v>
      </c>
      <c r="AC272" s="1">
        <f t="shared" si="56"/>
        <v>9573065277</v>
      </c>
      <c r="AD272" s="19">
        <f t="shared" si="57"/>
        <v>38.2565942235303</v>
      </c>
      <c r="AE272" s="19">
        <v>43127546530.553902</v>
      </c>
      <c r="AF272" s="19">
        <f t="shared" si="74"/>
        <v>8531173582.5539017</v>
      </c>
      <c r="AG272" s="19">
        <f t="shared" si="75"/>
        <v>24.65915602013154</v>
      </c>
      <c r="AH272" s="19"/>
      <c r="AI272" s="19">
        <f t="shared" si="76"/>
        <v>-43127546530.553902</v>
      </c>
      <c r="AJ272" s="19">
        <f t="shared" si="77"/>
        <v>-100</v>
      </c>
      <c r="AK272" s="19">
        <v>0</v>
      </c>
      <c r="AL272" s="19">
        <f t="shared" si="78"/>
        <v>0</v>
      </c>
      <c r="AM272" s="19">
        <f t="shared" si="79"/>
        <v>0</v>
      </c>
    </row>
    <row r="273" spans="1:39" s="15" customFormat="1" ht="30" x14ac:dyDescent="0.2">
      <c r="A273" s="23" t="s">
        <v>378</v>
      </c>
      <c r="B273" s="8" t="s">
        <v>34</v>
      </c>
      <c r="C273" s="1">
        <v>399585517</v>
      </c>
      <c r="D273" s="1">
        <v>338647343</v>
      </c>
      <c r="E273" s="6">
        <f t="shared" si="58"/>
        <v>-60938174</v>
      </c>
      <c r="F273" s="19">
        <f t="shared" si="59"/>
        <v>-15.25034602292655</v>
      </c>
      <c r="G273" s="1">
        <v>2964772830</v>
      </c>
      <c r="H273" s="1">
        <f t="shared" si="60"/>
        <v>2626125487</v>
      </c>
      <c r="I273" s="19">
        <f t="shared" si="61"/>
        <v>775.47500114300328</v>
      </c>
      <c r="J273" s="1">
        <v>2800834912</v>
      </c>
      <c r="K273" s="1">
        <f t="shared" si="62"/>
        <v>-163937918</v>
      </c>
      <c r="L273" s="19">
        <f t="shared" si="63"/>
        <v>-5.5295271307515321</v>
      </c>
      <c r="M273" s="1">
        <v>3230848814</v>
      </c>
      <c r="N273" s="1">
        <f t="shared" si="64"/>
        <v>430013902</v>
      </c>
      <c r="O273" s="19">
        <f t="shared" si="65"/>
        <v>15.353061337447368</v>
      </c>
      <c r="P273" s="1">
        <v>4142247591</v>
      </c>
      <c r="Q273" s="1">
        <f t="shared" si="66"/>
        <v>911398777</v>
      </c>
      <c r="R273" s="19">
        <f t="shared" si="67"/>
        <v>28.209267269044052</v>
      </c>
      <c r="S273" s="1">
        <v>4341586298</v>
      </c>
      <c r="T273" s="1">
        <f t="shared" si="68"/>
        <v>199338707</v>
      </c>
      <c r="U273" s="19">
        <f t="shared" si="69"/>
        <v>4.8123320159111174</v>
      </c>
      <c r="V273" s="1">
        <v>4670871348</v>
      </c>
      <c r="W273" s="1">
        <f t="shared" si="70"/>
        <v>329285050</v>
      </c>
      <c r="X273" s="19">
        <f t="shared" si="71"/>
        <v>7.5844409715335805</v>
      </c>
      <c r="Y273" s="1">
        <v>4424409832</v>
      </c>
      <c r="Z273" s="1">
        <f t="shared" si="72"/>
        <v>-246461516</v>
      </c>
      <c r="AA273" s="19">
        <f t="shared" si="73"/>
        <v>-5.2765639992531854</v>
      </c>
      <c r="AB273" s="1">
        <v>76871339</v>
      </c>
      <c r="AC273" s="1">
        <f t="shared" si="56"/>
        <v>-4347538493</v>
      </c>
      <c r="AD273" s="19">
        <f t="shared" si="57"/>
        <v>-98.262562874622958</v>
      </c>
      <c r="AE273" s="19">
        <v>77724375.897119999</v>
      </c>
      <c r="AF273" s="19">
        <f t="shared" si="74"/>
        <v>853036.89711999893</v>
      </c>
      <c r="AG273" s="19">
        <f t="shared" si="75"/>
        <v>1.1096943389004825</v>
      </c>
      <c r="AH273" s="19"/>
      <c r="AI273" s="19">
        <f t="shared" si="76"/>
        <v>-77724375.897119999</v>
      </c>
      <c r="AJ273" s="19">
        <f t="shared" si="77"/>
        <v>-100</v>
      </c>
      <c r="AK273" s="19">
        <v>0</v>
      </c>
      <c r="AL273" s="19">
        <f t="shared" si="78"/>
        <v>0</v>
      </c>
      <c r="AM273" s="19">
        <f t="shared" si="79"/>
        <v>0</v>
      </c>
    </row>
    <row r="274" spans="1:39" s="15" customFormat="1" x14ac:dyDescent="0.2">
      <c r="A274" s="23" t="s">
        <v>379</v>
      </c>
      <c r="B274" s="8" t="s">
        <v>33</v>
      </c>
      <c r="C274" s="1">
        <v>83485345816</v>
      </c>
      <c r="D274" s="1">
        <v>77427250813</v>
      </c>
      <c r="E274" s="6">
        <f t="shared" si="58"/>
        <v>-6058095003</v>
      </c>
      <c r="F274" s="19">
        <f t="shared" si="59"/>
        <v>-7.2564771024029984</v>
      </c>
      <c r="G274" s="1">
        <v>85685524661</v>
      </c>
      <c r="H274" s="1">
        <f t="shared" si="60"/>
        <v>8258273848</v>
      </c>
      <c r="I274" s="19">
        <f t="shared" si="61"/>
        <v>10.665849247243891</v>
      </c>
      <c r="J274" s="1">
        <v>87563219409</v>
      </c>
      <c r="K274" s="1">
        <f t="shared" si="62"/>
        <v>1877694748</v>
      </c>
      <c r="L274" s="19">
        <f t="shared" si="63"/>
        <v>2.1913791803560465</v>
      </c>
      <c r="M274" s="1">
        <v>92180602833</v>
      </c>
      <c r="N274" s="1">
        <f t="shared" si="64"/>
        <v>4617383424</v>
      </c>
      <c r="O274" s="19">
        <f t="shared" si="65"/>
        <v>5.2731997009299221</v>
      </c>
      <c r="P274" s="1">
        <v>91926280112</v>
      </c>
      <c r="Q274" s="1">
        <f t="shared" si="66"/>
        <v>-254322721</v>
      </c>
      <c r="R274" s="19">
        <f t="shared" si="67"/>
        <v>-0.27589613561189935</v>
      </c>
      <c r="S274" s="1">
        <v>96143027108</v>
      </c>
      <c r="T274" s="1">
        <f t="shared" si="68"/>
        <v>4216746996</v>
      </c>
      <c r="U274" s="19">
        <f t="shared" si="69"/>
        <v>4.5870963024528484</v>
      </c>
      <c r="V274" s="1">
        <v>92465301458</v>
      </c>
      <c r="W274" s="1">
        <f t="shared" si="70"/>
        <v>-3677725650</v>
      </c>
      <c r="X274" s="19">
        <f t="shared" si="71"/>
        <v>-3.8252650874708922</v>
      </c>
      <c r="Y274" s="1">
        <v>47957307544</v>
      </c>
      <c r="Z274" s="1">
        <f t="shared" si="72"/>
        <v>-44507993914</v>
      </c>
      <c r="AA274" s="19">
        <f t="shared" si="73"/>
        <v>-48.134806475720644</v>
      </c>
      <c r="AB274" s="1">
        <v>45079634016</v>
      </c>
      <c r="AC274" s="1">
        <f t="shared" si="56"/>
        <v>-2877673528</v>
      </c>
      <c r="AD274" s="19">
        <f t="shared" si="57"/>
        <v>-6.0004901763089684</v>
      </c>
      <c r="AE274" s="19">
        <v>52773544151.868401</v>
      </c>
      <c r="AF274" s="19">
        <f t="shared" si="74"/>
        <v>7693910135.8684006</v>
      </c>
      <c r="AG274" s="19">
        <f t="shared" si="75"/>
        <v>17.067374888486498</v>
      </c>
      <c r="AH274" s="19"/>
      <c r="AI274" s="19">
        <f t="shared" si="76"/>
        <v>-52773544151.868401</v>
      </c>
      <c r="AJ274" s="19">
        <f t="shared" si="77"/>
        <v>-100</v>
      </c>
      <c r="AK274" s="19">
        <v>0</v>
      </c>
      <c r="AL274" s="19">
        <f t="shared" si="78"/>
        <v>0</v>
      </c>
      <c r="AM274" s="19">
        <f t="shared" si="79"/>
        <v>0</v>
      </c>
    </row>
    <row r="275" spans="1:39" s="15" customFormat="1" x14ac:dyDescent="0.2">
      <c r="A275" s="23" t="s">
        <v>427</v>
      </c>
      <c r="B275" s="8" t="s">
        <v>32</v>
      </c>
      <c r="C275" s="1">
        <v>16653665380</v>
      </c>
      <c r="D275" s="1">
        <v>18223266057</v>
      </c>
      <c r="E275" s="6">
        <f t="shared" si="58"/>
        <v>1569600677</v>
      </c>
      <c r="F275" s="19">
        <f t="shared" si="59"/>
        <v>9.4249562554859008</v>
      </c>
      <c r="G275" s="1">
        <v>21193288246</v>
      </c>
      <c r="H275" s="1">
        <f t="shared" si="60"/>
        <v>2970022189</v>
      </c>
      <c r="I275" s="19">
        <f t="shared" si="61"/>
        <v>16.29796865013197</v>
      </c>
      <c r="J275" s="1">
        <v>18278529155</v>
      </c>
      <c r="K275" s="1">
        <f t="shared" si="62"/>
        <v>-2914759091</v>
      </c>
      <c r="L275" s="19">
        <f t="shared" si="63"/>
        <v>-13.753217797856966</v>
      </c>
      <c r="M275" s="1">
        <v>10835959936</v>
      </c>
      <c r="N275" s="1">
        <f t="shared" si="64"/>
        <v>-7442569219</v>
      </c>
      <c r="O275" s="19">
        <f t="shared" si="65"/>
        <v>-40.71754984160814</v>
      </c>
      <c r="P275" s="1">
        <v>11878458976</v>
      </c>
      <c r="Q275" s="1">
        <f t="shared" si="66"/>
        <v>1042499040</v>
      </c>
      <c r="R275" s="19">
        <f t="shared" si="67"/>
        <v>9.6207354600540302</v>
      </c>
      <c r="S275" s="1">
        <v>12327110040</v>
      </c>
      <c r="T275" s="1">
        <f t="shared" si="68"/>
        <v>448651064</v>
      </c>
      <c r="U275" s="19">
        <f t="shared" si="69"/>
        <v>3.7770140462368338</v>
      </c>
      <c r="V275" s="1">
        <v>13595181830</v>
      </c>
      <c r="W275" s="1">
        <f t="shared" si="70"/>
        <v>1268071790</v>
      </c>
      <c r="X275" s="19">
        <f t="shared" si="71"/>
        <v>10.286853819632164</v>
      </c>
      <c r="Y275" s="1">
        <v>0</v>
      </c>
      <c r="Z275" s="1">
        <f t="shared" si="72"/>
        <v>-13595181830</v>
      </c>
      <c r="AA275" s="19">
        <f t="shared" si="73"/>
        <v>-100</v>
      </c>
      <c r="AB275" s="1">
        <v>0</v>
      </c>
      <c r="AC275" s="1">
        <f t="shared" si="56"/>
        <v>0</v>
      </c>
      <c r="AD275" s="19">
        <f t="shared" si="57"/>
        <v>0</v>
      </c>
      <c r="AE275" s="19"/>
      <c r="AF275" s="19">
        <f t="shared" si="74"/>
        <v>0</v>
      </c>
      <c r="AG275" s="19">
        <f t="shared" si="75"/>
        <v>0</v>
      </c>
      <c r="AH275" s="19"/>
      <c r="AI275" s="19">
        <f t="shared" si="76"/>
        <v>0</v>
      </c>
      <c r="AJ275" s="19">
        <f t="shared" si="77"/>
        <v>0</v>
      </c>
      <c r="AK275" s="19">
        <v>0</v>
      </c>
      <c r="AL275" s="19">
        <f t="shared" si="78"/>
        <v>0</v>
      </c>
      <c r="AM275" s="19">
        <f t="shared" si="79"/>
        <v>0</v>
      </c>
    </row>
    <row r="276" spans="1:39" s="15" customFormat="1" x14ac:dyDescent="0.2">
      <c r="A276" s="23" t="s">
        <v>380</v>
      </c>
      <c r="B276" s="8" t="s">
        <v>202</v>
      </c>
      <c r="C276" s="1">
        <v>0</v>
      </c>
      <c r="D276" s="1">
        <v>0</v>
      </c>
      <c r="E276" s="6">
        <f t="shared" si="58"/>
        <v>0</v>
      </c>
      <c r="F276" s="19">
        <f t="shared" si="59"/>
        <v>0</v>
      </c>
      <c r="G276" s="1">
        <v>0</v>
      </c>
      <c r="H276" s="1">
        <f t="shared" si="60"/>
        <v>0</v>
      </c>
      <c r="I276" s="19">
        <f t="shared" si="61"/>
        <v>0</v>
      </c>
      <c r="J276" s="1">
        <v>0</v>
      </c>
      <c r="K276" s="1">
        <f t="shared" si="62"/>
        <v>0</v>
      </c>
      <c r="L276" s="19">
        <f t="shared" si="63"/>
        <v>0</v>
      </c>
      <c r="M276" s="1">
        <v>0</v>
      </c>
      <c r="N276" s="1">
        <f t="shared" si="64"/>
        <v>0</v>
      </c>
      <c r="O276" s="19">
        <f t="shared" si="65"/>
        <v>0</v>
      </c>
      <c r="P276" s="1">
        <v>0</v>
      </c>
      <c r="Q276" s="1">
        <f t="shared" si="66"/>
        <v>0</v>
      </c>
      <c r="R276" s="19">
        <f t="shared" si="67"/>
        <v>0</v>
      </c>
      <c r="S276" s="1">
        <v>0</v>
      </c>
      <c r="T276" s="1">
        <f t="shared" si="68"/>
        <v>0</v>
      </c>
      <c r="U276" s="19">
        <f t="shared" si="69"/>
        <v>0</v>
      </c>
      <c r="V276" s="1">
        <v>0</v>
      </c>
      <c r="W276" s="1">
        <f t="shared" si="70"/>
        <v>0</v>
      </c>
      <c r="X276" s="19">
        <f t="shared" si="71"/>
        <v>0</v>
      </c>
      <c r="Y276" s="1">
        <v>0</v>
      </c>
      <c r="Z276" s="1">
        <f t="shared" si="72"/>
        <v>0</v>
      </c>
      <c r="AA276" s="19">
        <f t="shared" si="73"/>
        <v>0</v>
      </c>
      <c r="AB276" s="1">
        <v>0</v>
      </c>
      <c r="AC276" s="1">
        <f t="shared" si="56"/>
        <v>0</v>
      </c>
      <c r="AD276" s="19">
        <f t="shared" si="57"/>
        <v>0</v>
      </c>
      <c r="AE276" s="19">
        <v>79309653.454999998</v>
      </c>
      <c r="AF276" s="19">
        <f t="shared" si="74"/>
        <v>79309653.454999998</v>
      </c>
      <c r="AG276" s="19">
        <f t="shared" si="75"/>
        <v>0</v>
      </c>
      <c r="AH276" s="19"/>
      <c r="AI276" s="19">
        <f t="shared" si="76"/>
        <v>-79309653.454999998</v>
      </c>
      <c r="AJ276" s="19">
        <f t="shared" si="77"/>
        <v>-100</v>
      </c>
      <c r="AK276" s="19">
        <v>0</v>
      </c>
      <c r="AL276" s="19">
        <f t="shared" si="78"/>
        <v>0</v>
      </c>
      <c r="AM276" s="19">
        <f t="shared" si="79"/>
        <v>0</v>
      </c>
    </row>
    <row r="277" spans="1:39" s="15" customFormat="1" ht="30" x14ac:dyDescent="0.2">
      <c r="A277" s="23" t="s">
        <v>381</v>
      </c>
      <c r="B277" s="8" t="s">
        <v>31</v>
      </c>
      <c r="C277" s="1">
        <v>567866218</v>
      </c>
      <c r="D277" s="1">
        <v>3920598759</v>
      </c>
      <c r="E277" s="6">
        <f t="shared" si="58"/>
        <v>3352732541</v>
      </c>
      <c r="F277" s="19">
        <f t="shared" si="59"/>
        <v>590.40887355620089</v>
      </c>
      <c r="G277" s="1">
        <v>4177610638</v>
      </c>
      <c r="H277" s="1">
        <f t="shared" si="60"/>
        <v>257011879</v>
      </c>
      <c r="I277" s="19">
        <f t="shared" si="61"/>
        <v>6.5554241787689147</v>
      </c>
      <c r="J277" s="1">
        <v>4226138742</v>
      </c>
      <c r="K277" s="1">
        <f t="shared" si="62"/>
        <v>48528104</v>
      </c>
      <c r="L277" s="19">
        <f t="shared" si="63"/>
        <v>1.1616234303547368</v>
      </c>
      <c r="M277" s="1">
        <v>4390205380</v>
      </c>
      <c r="N277" s="1">
        <f t="shared" si="64"/>
        <v>164066638</v>
      </c>
      <c r="O277" s="19">
        <f t="shared" si="65"/>
        <v>3.8821876898995571</v>
      </c>
      <c r="P277" s="1">
        <v>4610589647</v>
      </c>
      <c r="Q277" s="1">
        <f t="shared" si="66"/>
        <v>220384267</v>
      </c>
      <c r="R277" s="19">
        <f t="shared" si="67"/>
        <v>5.0199079069052575</v>
      </c>
      <c r="S277" s="1">
        <v>6174072814</v>
      </c>
      <c r="T277" s="1">
        <f t="shared" si="68"/>
        <v>1563483167</v>
      </c>
      <c r="U277" s="19">
        <f t="shared" si="69"/>
        <v>33.910698776181938</v>
      </c>
      <c r="V277" s="1">
        <v>6442485571</v>
      </c>
      <c r="W277" s="1">
        <f t="shared" si="70"/>
        <v>268412757</v>
      </c>
      <c r="X277" s="19">
        <f t="shared" si="71"/>
        <v>4.3474180672336979</v>
      </c>
      <c r="Y277" s="1">
        <v>3183857204</v>
      </c>
      <c r="Z277" s="1">
        <f t="shared" si="72"/>
        <v>-3258628367</v>
      </c>
      <c r="AA277" s="19">
        <f t="shared" si="73"/>
        <v>-50.580297481274719</v>
      </c>
      <c r="AB277" s="1">
        <v>4010688938</v>
      </c>
      <c r="AC277" s="1">
        <f t="shared" si="56"/>
        <v>826831734</v>
      </c>
      <c r="AD277" s="19">
        <f t="shared" si="57"/>
        <v>25.969498034058187</v>
      </c>
      <c r="AE277" s="19">
        <v>4381701300.0430002</v>
      </c>
      <c r="AF277" s="19">
        <f t="shared" si="74"/>
        <v>371012362.04300022</v>
      </c>
      <c r="AG277" s="19">
        <f t="shared" si="75"/>
        <v>9.2505893071830201</v>
      </c>
      <c r="AH277" s="19">
        <v>4759060346.8330002</v>
      </c>
      <c r="AI277" s="19">
        <f t="shared" si="76"/>
        <v>377359046.78999996</v>
      </c>
      <c r="AJ277" s="19">
        <f t="shared" si="77"/>
        <v>8.6121581766948996</v>
      </c>
      <c r="AK277" s="19">
        <v>5212447438.8710003</v>
      </c>
      <c r="AL277" s="19">
        <f t="shared" si="78"/>
        <v>453387092.03800011</v>
      </c>
      <c r="AM277" s="19">
        <f t="shared" si="79"/>
        <v>9.5268195609184598</v>
      </c>
    </row>
    <row r="278" spans="1:39" s="15" customFormat="1" x14ac:dyDescent="0.2">
      <c r="A278" s="23" t="s">
        <v>382</v>
      </c>
      <c r="B278" s="8" t="s">
        <v>203</v>
      </c>
      <c r="C278" s="1">
        <v>5435969763</v>
      </c>
      <c r="D278" s="1">
        <v>6742157415</v>
      </c>
      <c r="E278" s="6">
        <f t="shared" si="58"/>
        <v>1306187652</v>
      </c>
      <c r="F278" s="19">
        <f t="shared" si="59"/>
        <v>24.028604075221015</v>
      </c>
      <c r="G278" s="1">
        <v>6830058664</v>
      </c>
      <c r="H278" s="1">
        <f t="shared" si="60"/>
        <v>87901249</v>
      </c>
      <c r="I278" s="19">
        <f t="shared" si="61"/>
        <v>1.3037555131008463</v>
      </c>
      <c r="J278" s="1">
        <v>7159802511</v>
      </c>
      <c r="K278" s="1">
        <f t="shared" si="62"/>
        <v>329743847</v>
      </c>
      <c r="L278" s="19">
        <f t="shared" si="63"/>
        <v>4.8278333060010157</v>
      </c>
      <c r="M278" s="1">
        <v>7098269830</v>
      </c>
      <c r="N278" s="1">
        <f t="shared" si="64"/>
        <v>-61532681</v>
      </c>
      <c r="O278" s="19">
        <f t="shared" si="65"/>
        <v>-0.85941869074550503</v>
      </c>
      <c r="P278" s="1">
        <v>7262706386</v>
      </c>
      <c r="Q278" s="1">
        <f t="shared" si="66"/>
        <v>164436556</v>
      </c>
      <c r="R278" s="19">
        <f t="shared" si="67"/>
        <v>2.3165723470391093</v>
      </c>
      <c r="S278" s="1">
        <v>8511150782</v>
      </c>
      <c r="T278" s="1">
        <f t="shared" si="68"/>
        <v>1248444396</v>
      </c>
      <c r="U278" s="19">
        <f t="shared" si="69"/>
        <v>17.189795782004509</v>
      </c>
      <c r="V278" s="1">
        <v>11097919361</v>
      </c>
      <c r="W278" s="1">
        <f t="shared" si="70"/>
        <v>2586768579</v>
      </c>
      <c r="X278" s="19">
        <f t="shared" si="71"/>
        <v>30.392700649490152</v>
      </c>
      <c r="Y278" s="1">
        <v>14935011349</v>
      </c>
      <c r="Z278" s="1">
        <f t="shared" si="72"/>
        <v>3837091988</v>
      </c>
      <c r="AA278" s="19">
        <f t="shared" si="73"/>
        <v>34.574877174582852</v>
      </c>
      <c r="AB278" s="1">
        <v>22849779</v>
      </c>
      <c r="AC278" s="1">
        <f t="shared" si="56"/>
        <v>-14912161570</v>
      </c>
      <c r="AD278" s="19">
        <f t="shared" si="57"/>
        <v>-99.847005278629865</v>
      </c>
      <c r="AE278" s="19">
        <v>0</v>
      </c>
      <c r="AF278" s="19">
        <f t="shared" si="74"/>
        <v>-22849779</v>
      </c>
      <c r="AG278" s="19">
        <f t="shared" si="75"/>
        <v>-100</v>
      </c>
      <c r="AH278" s="19">
        <v>2603042035.961</v>
      </c>
      <c r="AI278" s="19">
        <f t="shared" si="76"/>
        <v>2603042035.961</v>
      </c>
      <c r="AJ278" s="19">
        <f t="shared" si="77"/>
        <v>0</v>
      </c>
      <c r="AK278" s="19">
        <v>2614279319.7709999</v>
      </c>
      <c r="AL278" s="19">
        <f t="shared" si="78"/>
        <v>11237283.809999943</v>
      </c>
      <c r="AM278" s="19">
        <f t="shared" si="79"/>
        <v>0.43169813067775997</v>
      </c>
    </row>
    <row r="279" spans="1:39" s="15" customFormat="1" x14ac:dyDescent="0.2">
      <c r="A279" s="23" t="s">
        <v>383</v>
      </c>
      <c r="B279" s="8" t="s">
        <v>30</v>
      </c>
      <c r="C279" s="1">
        <v>2779809744</v>
      </c>
      <c r="D279" s="1">
        <v>2569586791</v>
      </c>
      <c r="E279" s="6">
        <f t="shared" si="58"/>
        <v>-210222953</v>
      </c>
      <c r="F279" s="19">
        <f t="shared" si="59"/>
        <v>-7.5624942841411951</v>
      </c>
      <c r="G279" s="1">
        <v>3769925895</v>
      </c>
      <c r="H279" s="1">
        <f t="shared" si="60"/>
        <v>1200339104</v>
      </c>
      <c r="I279" s="19">
        <f t="shared" si="61"/>
        <v>46.713312358399342</v>
      </c>
      <c r="J279" s="1">
        <v>4081154869</v>
      </c>
      <c r="K279" s="1">
        <f t="shared" si="62"/>
        <v>311228974</v>
      </c>
      <c r="L279" s="19">
        <f t="shared" si="63"/>
        <v>8.2555727265827326</v>
      </c>
      <c r="M279" s="1">
        <v>4882304040</v>
      </c>
      <c r="N279" s="1">
        <f t="shared" si="64"/>
        <v>801149171</v>
      </c>
      <c r="O279" s="19">
        <f t="shared" si="65"/>
        <v>19.630452573251763</v>
      </c>
      <c r="P279" s="1">
        <v>5622184912</v>
      </c>
      <c r="Q279" s="1">
        <f t="shared" si="66"/>
        <v>739880872</v>
      </c>
      <c r="R279" s="19">
        <f t="shared" si="67"/>
        <v>15.154338319331707</v>
      </c>
      <c r="S279" s="1">
        <v>6600688603</v>
      </c>
      <c r="T279" s="1">
        <f t="shared" si="68"/>
        <v>978503691</v>
      </c>
      <c r="U279" s="19">
        <f t="shared" si="69"/>
        <v>17.40433134654608</v>
      </c>
      <c r="V279" s="1">
        <v>7829007399</v>
      </c>
      <c r="W279" s="1">
        <f t="shared" si="70"/>
        <v>1228318796</v>
      </c>
      <c r="X279" s="19">
        <f t="shared" si="71"/>
        <v>18.608949306315274</v>
      </c>
      <c r="Y279" s="1">
        <v>6290144032</v>
      </c>
      <c r="Z279" s="1">
        <f t="shared" si="72"/>
        <v>-1538863367</v>
      </c>
      <c r="AA279" s="19">
        <f t="shared" si="73"/>
        <v>-19.655919180719632</v>
      </c>
      <c r="AB279" s="1">
        <v>6976236686</v>
      </c>
      <c r="AC279" s="1">
        <f t="shared" si="56"/>
        <v>686092654</v>
      </c>
      <c r="AD279" s="19">
        <f t="shared" si="57"/>
        <v>10.907423590137594</v>
      </c>
      <c r="AE279" s="19">
        <v>3806421154.0636201</v>
      </c>
      <c r="AF279" s="19">
        <f t="shared" si="74"/>
        <v>-3169815531.9363799</v>
      </c>
      <c r="AG279" s="19">
        <f t="shared" si="75"/>
        <v>-45.437327811678266</v>
      </c>
      <c r="AH279" s="19">
        <v>9889574903.6213112</v>
      </c>
      <c r="AI279" s="19">
        <f t="shared" si="76"/>
        <v>6083153749.5576916</v>
      </c>
      <c r="AJ279" s="19">
        <f t="shared" si="77"/>
        <v>159.81294510891158</v>
      </c>
      <c r="AK279" s="19">
        <v>141582287604.522</v>
      </c>
      <c r="AL279" s="19">
        <f t="shared" si="78"/>
        <v>131692712700.9007</v>
      </c>
      <c r="AM279" s="19">
        <f t="shared" si="79"/>
        <v>1331.6316826993057</v>
      </c>
    </row>
    <row r="280" spans="1:39" s="15" customFormat="1" x14ac:dyDescent="0.2">
      <c r="A280" s="23" t="s">
        <v>384</v>
      </c>
      <c r="B280" s="8" t="s">
        <v>179</v>
      </c>
      <c r="C280" s="1">
        <v>40181516741</v>
      </c>
      <c r="D280" s="1">
        <v>44948181030</v>
      </c>
      <c r="E280" s="6">
        <f t="shared" si="58"/>
        <v>4766664289</v>
      </c>
      <c r="F280" s="19">
        <f t="shared" si="59"/>
        <v>11.862828174766832</v>
      </c>
      <c r="G280" s="1">
        <v>50367335995</v>
      </c>
      <c r="H280" s="1">
        <f t="shared" si="60"/>
        <v>5419154965</v>
      </c>
      <c r="I280" s="19">
        <f t="shared" si="61"/>
        <v>12.056449984890524</v>
      </c>
      <c r="J280" s="1">
        <v>54171545080</v>
      </c>
      <c r="K280" s="1">
        <f t="shared" si="62"/>
        <v>3804209085</v>
      </c>
      <c r="L280" s="19">
        <f t="shared" si="63"/>
        <v>7.552928916823487</v>
      </c>
      <c r="M280" s="1">
        <v>68674786222</v>
      </c>
      <c r="N280" s="1">
        <f t="shared" si="64"/>
        <v>14503241142</v>
      </c>
      <c r="O280" s="19">
        <f t="shared" si="65"/>
        <v>26.772803176615618</v>
      </c>
      <c r="P280" s="1">
        <v>72798909543</v>
      </c>
      <c r="Q280" s="1">
        <f t="shared" si="66"/>
        <v>4124123321</v>
      </c>
      <c r="R280" s="19">
        <f t="shared" si="67"/>
        <v>6.0052947346180972</v>
      </c>
      <c r="S280" s="1">
        <v>79032464255</v>
      </c>
      <c r="T280" s="1">
        <f t="shared" si="68"/>
        <v>6233554712</v>
      </c>
      <c r="U280" s="19">
        <f t="shared" si="69"/>
        <v>8.5627034129103787</v>
      </c>
      <c r="V280" s="1">
        <v>87209783891</v>
      </c>
      <c r="W280" s="1">
        <f t="shared" si="70"/>
        <v>8177319636</v>
      </c>
      <c r="X280" s="19">
        <f t="shared" si="71"/>
        <v>10.346785606501776</v>
      </c>
      <c r="Y280" s="1">
        <v>93567070022</v>
      </c>
      <c r="Z280" s="1">
        <f t="shared" si="72"/>
        <v>6357286131</v>
      </c>
      <c r="AA280" s="19">
        <f t="shared" si="73"/>
        <v>7.2896478438081171</v>
      </c>
      <c r="AB280" s="1">
        <v>101275781795</v>
      </c>
      <c r="AC280" s="1">
        <f t="shared" si="56"/>
        <v>7708711773</v>
      </c>
      <c r="AD280" s="19">
        <f t="shared" si="57"/>
        <v>8.2387016833887028</v>
      </c>
      <c r="AE280" s="19">
        <v>112997056312.563</v>
      </c>
      <c r="AF280" s="19">
        <f t="shared" si="74"/>
        <v>11721274517.563004</v>
      </c>
      <c r="AG280" s="19">
        <f t="shared" si="75"/>
        <v>11.573620375786312</v>
      </c>
      <c r="AH280" s="19">
        <v>139788374263.34799</v>
      </c>
      <c r="AI280" s="19">
        <f t="shared" si="76"/>
        <v>26791317950.784988</v>
      </c>
      <c r="AJ280" s="19">
        <f t="shared" si="77"/>
        <v>23.709748576703703</v>
      </c>
      <c r="AK280" s="19">
        <v>155567152070.185</v>
      </c>
      <c r="AL280" s="19">
        <f t="shared" si="78"/>
        <v>15778777806.837006</v>
      </c>
      <c r="AM280" s="19">
        <f t="shared" si="79"/>
        <v>11.287618079820637</v>
      </c>
    </row>
    <row r="281" spans="1:39" s="15" customFormat="1" x14ac:dyDescent="0.2">
      <c r="A281" s="23" t="s">
        <v>610</v>
      </c>
      <c r="B281" s="8" t="s">
        <v>47</v>
      </c>
      <c r="C281" s="1"/>
      <c r="D281" s="1"/>
      <c r="E281" s="6"/>
      <c r="F281" s="19"/>
      <c r="G281" s="1"/>
      <c r="H281" s="1"/>
      <c r="I281" s="19"/>
      <c r="J281" s="1"/>
      <c r="K281" s="1"/>
      <c r="L281" s="19"/>
      <c r="M281" s="1"/>
      <c r="N281" s="1"/>
      <c r="O281" s="19"/>
      <c r="P281" s="1"/>
      <c r="Q281" s="1"/>
      <c r="R281" s="19"/>
      <c r="S281" s="1"/>
      <c r="T281" s="1"/>
      <c r="U281" s="19"/>
      <c r="V281" s="1"/>
      <c r="W281" s="1"/>
      <c r="X281" s="19"/>
      <c r="Y281" s="1"/>
      <c r="Z281" s="1"/>
      <c r="AA281" s="19"/>
      <c r="AB281" s="1"/>
      <c r="AC281" s="1"/>
      <c r="AD281" s="19"/>
      <c r="AE281" s="19"/>
      <c r="AF281" s="19"/>
      <c r="AG281" s="19"/>
      <c r="AH281" s="19">
        <v>285984822.02702004</v>
      </c>
      <c r="AI281" s="19">
        <f t="shared" si="76"/>
        <v>285984822.02702004</v>
      </c>
      <c r="AJ281" s="19">
        <f t="shared" si="77"/>
        <v>0</v>
      </c>
      <c r="AK281" s="19">
        <v>308093445.88397998</v>
      </c>
      <c r="AL281" s="19">
        <f t="shared" si="78"/>
        <v>22108623.856959939</v>
      </c>
      <c r="AM281" s="19">
        <f t="shared" si="79"/>
        <v>7.7306983287634417</v>
      </c>
    </row>
    <row r="282" spans="1:39" s="15" customFormat="1" ht="30" x14ac:dyDescent="0.2">
      <c r="A282" s="23" t="s">
        <v>611</v>
      </c>
      <c r="B282" s="8" t="s">
        <v>46</v>
      </c>
      <c r="C282" s="1"/>
      <c r="D282" s="1"/>
      <c r="E282" s="6"/>
      <c r="F282" s="19"/>
      <c r="G282" s="1"/>
      <c r="H282" s="1"/>
      <c r="I282" s="19"/>
      <c r="J282" s="1"/>
      <c r="K282" s="1"/>
      <c r="L282" s="19"/>
      <c r="M282" s="1"/>
      <c r="N282" s="1"/>
      <c r="O282" s="19"/>
      <c r="P282" s="1"/>
      <c r="Q282" s="1"/>
      <c r="R282" s="19"/>
      <c r="S282" s="1"/>
      <c r="T282" s="1"/>
      <c r="U282" s="19"/>
      <c r="V282" s="1"/>
      <c r="W282" s="1"/>
      <c r="X282" s="19"/>
      <c r="Y282" s="1"/>
      <c r="Z282" s="1"/>
      <c r="AA282" s="19"/>
      <c r="AB282" s="1"/>
      <c r="AC282" s="1"/>
      <c r="AD282" s="19"/>
      <c r="AE282" s="19"/>
      <c r="AF282" s="19"/>
      <c r="AG282" s="19"/>
      <c r="AH282" s="19">
        <v>9355797062.3324699</v>
      </c>
      <c r="AI282" s="19">
        <f t="shared" si="76"/>
        <v>9355797062.3324699</v>
      </c>
      <c r="AJ282" s="19">
        <f t="shared" si="77"/>
        <v>0</v>
      </c>
      <c r="AK282" s="19">
        <v>29080571530.1343</v>
      </c>
      <c r="AL282" s="19">
        <f t="shared" si="78"/>
        <v>19724774467.80183</v>
      </c>
      <c r="AM282" s="19">
        <f t="shared" si="79"/>
        <v>210.82943907810989</v>
      </c>
    </row>
    <row r="283" spans="1:39" s="15" customFormat="1" x14ac:dyDescent="0.2">
      <c r="A283" s="23" t="s">
        <v>612</v>
      </c>
      <c r="B283" s="8" t="s">
        <v>45</v>
      </c>
      <c r="C283" s="1"/>
      <c r="D283" s="1"/>
      <c r="E283" s="6"/>
      <c r="F283" s="19"/>
      <c r="G283" s="1"/>
      <c r="H283" s="1"/>
      <c r="I283" s="19"/>
      <c r="J283" s="1"/>
      <c r="K283" s="1"/>
      <c r="L283" s="19"/>
      <c r="M283" s="1"/>
      <c r="N283" s="1"/>
      <c r="O283" s="19"/>
      <c r="P283" s="1"/>
      <c r="Q283" s="1"/>
      <c r="R283" s="19"/>
      <c r="S283" s="1"/>
      <c r="T283" s="1"/>
      <c r="U283" s="19"/>
      <c r="V283" s="1"/>
      <c r="W283" s="1"/>
      <c r="X283" s="19"/>
      <c r="Y283" s="1"/>
      <c r="Z283" s="1"/>
      <c r="AA283" s="19"/>
      <c r="AB283" s="1"/>
      <c r="AC283" s="1"/>
      <c r="AD283" s="19"/>
      <c r="AE283" s="19"/>
      <c r="AF283" s="19"/>
      <c r="AG283" s="19"/>
      <c r="AH283" s="19">
        <v>609839298.88328004</v>
      </c>
      <c r="AI283" s="19">
        <f t="shared" si="76"/>
        <v>609839298.88328004</v>
      </c>
      <c r="AJ283" s="19">
        <f t="shared" si="77"/>
        <v>0</v>
      </c>
      <c r="AK283" s="19">
        <v>817589631.38569999</v>
      </c>
      <c r="AL283" s="19">
        <f t="shared" si="78"/>
        <v>207750332.50241995</v>
      </c>
      <c r="AM283" s="19">
        <f t="shared" si="79"/>
        <v>34.066406163532967</v>
      </c>
    </row>
    <row r="284" spans="1:39" s="15" customFormat="1" ht="45" x14ac:dyDescent="0.2">
      <c r="A284" s="23" t="s">
        <v>613</v>
      </c>
      <c r="B284" s="8" t="s">
        <v>614</v>
      </c>
      <c r="C284" s="1"/>
      <c r="D284" s="1"/>
      <c r="E284" s="6"/>
      <c r="F284" s="19"/>
      <c r="G284" s="1"/>
      <c r="H284" s="1"/>
      <c r="I284" s="19"/>
      <c r="J284" s="1"/>
      <c r="K284" s="1"/>
      <c r="L284" s="19"/>
      <c r="M284" s="1"/>
      <c r="N284" s="1"/>
      <c r="O284" s="19"/>
      <c r="P284" s="1"/>
      <c r="Q284" s="1"/>
      <c r="R284" s="19"/>
      <c r="S284" s="1"/>
      <c r="T284" s="1"/>
      <c r="U284" s="19"/>
      <c r="V284" s="1"/>
      <c r="W284" s="1"/>
      <c r="X284" s="19"/>
      <c r="Y284" s="1"/>
      <c r="Z284" s="1"/>
      <c r="AA284" s="19"/>
      <c r="AB284" s="1"/>
      <c r="AC284" s="1"/>
      <c r="AD284" s="19"/>
      <c r="AE284" s="19"/>
      <c r="AF284" s="19"/>
      <c r="AG284" s="19"/>
      <c r="AH284" s="19">
        <v>201571829.45500001</v>
      </c>
      <c r="AI284" s="19">
        <f t="shared" si="76"/>
        <v>201571829.45500001</v>
      </c>
      <c r="AJ284" s="19">
        <f t="shared" si="77"/>
        <v>0</v>
      </c>
      <c r="AK284" s="19">
        <v>228697369.26093</v>
      </c>
      <c r="AL284" s="19">
        <f t="shared" si="78"/>
        <v>27125539.805929989</v>
      </c>
      <c r="AM284" s="19">
        <f t="shared" si="79"/>
        <v>13.457009285112253</v>
      </c>
    </row>
    <row r="285" spans="1:39" s="15" customFormat="1" x14ac:dyDescent="0.2">
      <c r="A285" s="23" t="s">
        <v>385</v>
      </c>
      <c r="B285" s="8" t="s">
        <v>29</v>
      </c>
      <c r="C285" s="1">
        <v>1911442867</v>
      </c>
      <c r="D285" s="1">
        <v>1929090784</v>
      </c>
      <c r="E285" s="6">
        <f t="shared" si="58"/>
        <v>17647917</v>
      </c>
      <c r="F285" s="19">
        <f t="shared" si="59"/>
        <v>0.92327724279294399</v>
      </c>
      <c r="G285" s="1">
        <v>1552026619</v>
      </c>
      <c r="H285" s="1">
        <f t="shared" si="60"/>
        <v>-377064165</v>
      </c>
      <c r="I285" s="19">
        <f t="shared" si="61"/>
        <v>-19.546211517228418</v>
      </c>
      <c r="J285" s="1">
        <v>1916188898</v>
      </c>
      <c r="K285" s="1">
        <f t="shared" si="62"/>
        <v>364162279</v>
      </c>
      <c r="L285" s="19">
        <f t="shared" si="63"/>
        <v>23.463661933494194</v>
      </c>
      <c r="M285" s="1">
        <v>4759471523</v>
      </c>
      <c r="N285" s="1">
        <f t="shared" si="64"/>
        <v>2843282625</v>
      </c>
      <c r="O285" s="19">
        <f t="shared" si="65"/>
        <v>148.38216774805676</v>
      </c>
      <c r="P285" s="1">
        <v>4054975993</v>
      </c>
      <c r="Q285" s="1">
        <f t="shared" si="66"/>
        <v>-704495530</v>
      </c>
      <c r="R285" s="19">
        <f t="shared" si="67"/>
        <v>-14.801969642964497</v>
      </c>
      <c r="S285" s="1">
        <v>2378616950</v>
      </c>
      <c r="T285" s="1">
        <f t="shared" si="68"/>
        <v>-1676359043</v>
      </c>
      <c r="U285" s="19">
        <f t="shared" si="69"/>
        <v>-41.34078835223329</v>
      </c>
      <c r="V285" s="1">
        <v>2316783429</v>
      </c>
      <c r="W285" s="1">
        <f t="shared" si="70"/>
        <v>-61833521</v>
      </c>
      <c r="X285" s="19">
        <f t="shared" si="71"/>
        <v>-2.5995577387943865</v>
      </c>
      <c r="Y285" s="1">
        <v>2470519583</v>
      </c>
      <c r="Z285" s="1">
        <f t="shared" si="72"/>
        <v>153736154</v>
      </c>
      <c r="AA285" s="19">
        <f t="shared" si="73"/>
        <v>6.6357585295038808</v>
      </c>
      <c r="AB285" s="1">
        <v>1626586305</v>
      </c>
      <c r="AC285" s="1">
        <f t="shared" si="56"/>
        <v>-843933278</v>
      </c>
      <c r="AD285" s="19">
        <f t="shared" si="57"/>
        <v>-34.160153346171633</v>
      </c>
      <c r="AE285" s="19">
        <v>1743352743.75104</v>
      </c>
      <c r="AF285" s="19">
        <f t="shared" si="74"/>
        <v>116766438.75103998</v>
      </c>
      <c r="AG285" s="19">
        <f t="shared" si="75"/>
        <v>7.1786193202358222</v>
      </c>
      <c r="AH285" s="19"/>
      <c r="AI285" s="19">
        <f t="shared" si="76"/>
        <v>-1743352743.75104</v>
      </c>
      <c r="AJ285" s="19">
        <f t="shared" si="77"/>
        <v>-100</v>
      </c>
      <c r="AK285" s="19">
        <v>0</v>
      </c>
      <c r="AL285" s="19">
        <f t="shared" si="78"/>
        <v>0</v>
      </c>
      <c r="AM285" s="19">
        <f t="shared" si="79"/>
        <v>0</v>
      </c>
    </row>
    <row r="286" spans="1:39" s="15" customFormat="1" x14ac:dyDescent="0.2">
      <c r="A286" s="23" t="s">
        <v>386</v>
      </c>
      <c r="B286" s="8" t="s">
        <v>28</v>
      </c>
      <c r="C286" s="1">
        <v>1780980444</v>
      </c>
      <c r="D286" s="1">
        <v>1767456262</v>
      </c>
      <c r="E286" s="6">
        <f t="shared" si="58"/>
        <v>-13524182</v>
      </c>
      <c r="F286" s="19">
        <f t="shared" si="59"/>
        <v>-0.75936723761128511</v>
      </c>
      <c r="G286" s="1">
        <v>1630610290</v>
      </c>
      <c r="H286" s="1">
        <f t="shared" si="60"/>
        <v>-136845972</v>
      </c>
      <c r="I286" s="19">
        <f t="shared" si="61"/>
        <v>-7.7425379593353689</v>
      </c>
      <c r="J286" s="1">
        <v>1422711571</v>
      </c>
      <c r="K286" s="1">
        <f t="shared" si="62"/>
        <v>-207898719</v>
      </c>
      <c r="L286" s="19">
        <f t="shared" si="63"/>
        <v>-12.749748991219722</v>
      </c>
      <c r="M286" s="1">
        <v>1532263032</v>
      </c>
      <c r="N286" s="1">
        <f t="shared" si="64"/>
        <v>109551461</v>
      </c>
      <c r="O286" s="19">
        <f t="shared" si="65"/>
        <v>7.7001876721223352</v>
      </c>
      <c r="P286" s="1">
        <v>1724603867</v>
      </c>
      <c r="Q286" s="1">
        <f t="shared" si="66"/>
        <v>192340835</v>
      </c>
      <c r="R286" s="19">
        <f t="shared" si="67"/>
        <v>12.552729589054001</v>
      </c>
      <c r="S286" s="1">
        <v>871459907</v>
      </c>
      <c r="T286" s="1">
        <f t="shared" si="68"/>
        <v>-853143960</v>
      </c>
      <c r="U286" s="19">
        <f t="shared" si="69"/>
        <v>-49.468981041082174</v>
      </c>
      <c r="V286" s="1">
        <v>1061209236</v>
      </c>
      <c r="W286" s="1">
        <f t="shared" si="70"/>
        <v>189749329</v>
      </c>
      <c r="X286" s="19">
        <f t="shared" si="71"/>
        <v>21.773730205582481</v>
      </c>
      <c r="Y286" s="1">
        <v>1015016601</v>
      </c>
      <c r="Z286" s="1">
        <f t="shared" si="72"/>
        <v>-46192635</v>
      </c>
      <c r="AA286" s="19">
        <f t="shared" si="73"/>
        <v>-4.3528300954214467</v>
      </c>
      <c r="AB286" s="1">
        <v>1458038001</v>
      </c>
      <c r="AC286" s="1">
        <f t="shared" si="56"/>
        <v>443021400</v>
      </c>
      <c r="AD286" s="19">
        <f t="shared" si="57"/>
        <v>43.646714700383505</v>
      </c>
      <c r="AE286" s="19">
        <v>1289448774.29161</v>
      </c>
      <c r="AF286" s="19">
        <f t="shared" si="74"/>
        <v>-168589226.70839</v>
      </c>
      <c r="AG286" s="19">
        <f t="shared" si="75"/>
        <v>-11.562745730410493</v>
      </c>
      <c r="AH286" s="19">
        <v>1511125424.16769</v>
      </c>
      <c r="AI286" s="19">
        <f t="shared" si="76"/>
        <v>221676649.87608004</v>
      </c>
      <c r="AJ286" s="19">
        <f t="shared" si="77"/>
        <v>17.191582503761229</v>
      </c>
      <c r="AK286" s="19">
        <v>1509088530.50807</v>
      </c>
      <c r="AL286" s="19">
        <f t="shared" si="78"/>
        <v>-2036893.6596200466</v>
      </c>
      <c r="AM286" s="19">
        <f t="shared" si="79"/>
        <v>-0.13479315661318739</v>
      </c>
    </row>
    <row r="287" spans="1:39" s="15" customFormat="1" x14ac:dyDescent="0.2">
      <c r="A287" s="23" t="s">
        <v>387</v>
      </c>
      <c r="B287" s="8" t="s">
        <v>27</v>
      </c>
      <c r="C287" s="1">
        <v>8924268529</v>
      </c>
      <c r="D287" s="1">
        <v>7056911904</v>
      </c>
      <c r="E287" s="6">
        <f t="shared" si="58"/>
        <v>-1867356625</v>
      </c>
      <c r="F287" s="19">
        <f t="shared" si="59"/>
        <v>-20.92447822397882</v>
      </c>
      <c r="G287" s="1">
        <v>8537096201</v>
      </c>
      <c r="H287" s="1">
        <f t="shared" si="60"/>
        <v>1480184297</v>
      </c>
      <c r="I287" s="19">
        <f t="shared" si="61"/>
        <v>20.974957844677096</v>
      </c>
      <c r="J287" s="1">
        <v>10790946070</v>
      </c>
      <c r="K287" s="1">
        <f t="shared" si="62"/>
        <v>2253849869</v>
      </c>
      <c r="L287" s="19">
        <f t="shared" si="63"/>
        <v>26.400661488809195</v>
      </c>
      <c r="M287" s="1">
        <v>14870741735</v>
      </c>
      <c r="N287" s="1">
        <f t="shared" si="64"/>
        <v>4079795665</v>
      </c>
      <c r="O287" s="19">
        <f t="shared" si="65"/>
        <v>37.807580897306806</v>
      </c>
      <c r="P287" s="1">
        <v>16605087910</v>
      </c>
      <c r="Q287" s="1">
        <f t="shared" si="66"/>
        <v>1734346175</v>
      </c>
      <c r="R287" s="19">
        <f t="shared" si="67"/>
        <v>11.662808795327384</v>
      </c>
      <c r="S287" s="1">
        <v>18642986529</v>
      </c>
      <c r="T287" s="1">
        <f t="shared" si="68"/>
        <v>2037898619</v>
      </c>
      <c r="U287" s="19">
        <f t="shared" si="69"/>
        <v>12.272736103810244</v>
      </c>
      <c r="V287" s="1">
        <v>22316879816</v>
      </c>
      <c r="W287" s="1">
        <f t="shared" si="70"/>
        <v>3673893287</v>
      </c>
      <c r="X287" s="19">
        <f t="shared" si="71"/>
        <v>19.706570518007371</v>
      </c>
      <c r="Y287" s="1">
        <v>19778088939</v>
      </c>
      <c r="Z287" s="1">
        <f t="shared" si="72"/>
        <v>-2538790877</v>
      </c>
      <c r="AA287" s="19">
        <f t="shared" si="73"/>
        <v>-11.376101399174198</v>
      </c>
      <c r="AB287" s="1">
        <v>21708197194</v>
      </c>
      <c r="AC287" s="1">
        <f t="shared" si="56"/>
        <v>1930108255</v>
      </c>
      <c r="AD287" s="19">
        <f t="shared" si="57"/>
        <v>9.7588207887672098</v>
      </c>
      <c r="AE287" s="19">
        <v>24742305929.426899</v>
      </c>
      <c r="AF287" s="19">
        <f t="shared" si="74"/>
        <v>3034108735.426899</v>
      </c>
      <c r="AG287" s="19">
        <f t="shared" si="75"/>
        <v>13.976788161227438</v>
      </c>
      <c r="AH287" s="19"/>
      <c r="AI287" s="19">
        <f t="shared" si="76"/>
        <v>-24742305929.426899</v>
      </c>
      <c r="AJ287" s="19">
        <f t="shared" si="77"/>
        <v>-100</v>
      </c>
      <c r="AK287" s="19">
        <v>0</v>
      </c>
      <c r="AL287" s="19">
        <f t="shared" si="78"/>
        <v>0</v>
      </c>
      <c r="AM287" s="19">
        <f t="shared" si="79"/>
        <v>0</v>
      </c>
    </row>
    <row r="288" spans="1:39" s="15" customFormat="1" x14ac:dyDescent="0.2">
      <c r="A288" s="23" t="s">
        <v>388</v>
      </c>
      <c r="B288" s="8" t="s">
        <v>26</v>
      </c>
      <c r="C288" s="1">
        <v>27563643669</v>
      </c>
      <c r="D288" s="1">
        <v>34193540848</v>
      </c>
      <c r="E288" s="6">
        <f t="shared" si="58"/>
        <v>6629897179</v>
      </c>
      <c r="F288" s="19">
        <f t="shared" si="59"/>
        <v>24.053050672892155</v>
      </c>
      <c r="G288" s="1">
        <v>38646421653</v>
      </c>
      <c r="H288" s="1">
        <f t="shared" si="60"/>
        <v>4452880805</v>
      </c>
      <c r="I288" s="19">
        <f t="shared" si="61"/>
        <v>13.022578810408433</v>
      </c>
      <c r="J288" s="1">
        <v>40040517309</v>
      </c>
      <c r="K288" s="1">
        <f t="shared" si="62"/>
        <v>1394095656</v>
      </c>
      <c r="L288" s="19">
        <f t="shared" si="63"/>
        <v>3.607308507155877</v>
      </c>
      <c r="M288" s="1">
        <v>47511128700</v>
      </c>
      <c r="N288" s="1">
        <f t="shared" si="64"/>
        <v>7470611391</v>
      </c>
      <c r="O288" s="19">
        <f t="shared" si="65"/>
        <v>18.657629553953871</v>
      </c>
      <c r="P288" s="1">
        <v>50413060541</v>
      </c>
      <c r="Q288" s="1">
        <f t="shared" si="66"/>
        <v>2901931841</v>
      </c>
      <c r="R288" s="19">
        <f t="shared" si="67"/>
        <v>6.1078991815237593</v>
      </c>
      <c r="S288" s="1">
        <v>57138219637</v>
      </c>
      <c r="T288" s="1">
        <f t="shared" si="68"/>
        <v>6725159096</v>
      </c>
      <c r="U288" s="19">
        <f t="shared" si="69"/>
        <v>13.340112708552091</v>
      </c>
      <c r="V288" s="1">
        <v>61513730178</v>
      </c>
      <c r="W288" s="1">
        <f t="shared" si="70"/>
        <v>4375510541</v>
      </c>
      <c r="X288" s="19">
        <f t="shared" si="71"/>
        <v>7.657764923019454</v>
      </c>
      <c r="Y288" s="1">
        <v>70293703349</v>
      </c>
      <c r="Z288" s="1">
        <f t="shared" si="72"/>
        <v>8779973171</v>
      </c>
      <c r="AA288" s="19">
        <f t="shared" si="73"/>
        <v>14.273192579272493</v>
      </c>
      <c r="AB288" s="1">
        <v>76481757803</v>
      </c>
      <c r="AC288" s="1">
        <f t="shared" si="56"/>
        <v>6188054454</v>
      </c>
      <c r="AD288" s="19">
        <f t="shared" si="57"/>
        <v>8.8031419020236203</v>
      </c>
      <c r="AE288" s="19">
        <v>85220766768.783005</v>
      </c>
      <c r="AF288" s="19">
        <f t="shared" si="74"/>
        <v>8739008965.7830048</v>
      </c>
      <c r="AG288" s="19">
        <f t="shared" si="75"/>
        <v>11.426265840140271</v>
      </c>
      <c r="AH288" s="19">
        <v>95184951965.360992</v>
      </c>
      <c r="AI288" s="19">
        <f t="shared" si="76"/>
        <v>9964185196.5779877</v>
      </c>
      <c r="AJ288" s="19">
        <f t="shared" si="77"/>
        <v>11.692203173449904</v>
      </c>
      <c r="AK288" s="19">
        <v>100988252775.62399</v>
      </c>
      <c r="AL288" s="19">
        <f t="shared" si="78"/>
        <v>5803300810.2630005</v>
      </c>
      <c r="AM288" s="19">
        <f t="shared" si="79"/>
        <v>6.0968679296858763</v>
      </c>
    </row>
    <row r="289" spans="1:39" s="15" customFormat="1" x14ac:dyDescent="0.2">
      <c r="A289" s="23" t="s">
        <v>615</v>
      </c>
      <c r="B289" s="8" t="s">
        <v>616</v>
      </c>
      <c r="C289" s="1"/>
      <c r="D289" s="1"/>
      <c r="E289" s="6"/>
      <c r="F289" s="19"/>
      <c r="G289" s="1"/>
      <c r="H289" s="1"/>
      <c r="I289" s="19"/>
      <c r="J289" s="1"/>
      <c r="K289" s="1"/>
      <c r="L289" s="19"/>
      <c r="M289" s="1"/>
      <c r="N289" s="1"/>
      <c r="O289" s="19"/>
      <c r="P289" s="1"/>
      <c r="Q289" s="1"/>
      <c r="R289" s="19"/>
      <c r="S289" s="1"/>
      <c r="T289" s="1"/>
      <c r="U289" s="19"/>
      <c r="V289" s="1"/>
      <c r="W289" s="1"/>
      <c r="X289" s="19"/>
      <c r="Y289" s="1"/>
      <c r="Z289" s="1"/>
      <c r="AA289" s="19"/>
      <c r="AB289" s="1"/>
      <c r="AC289" s="1"/>
      <c r="AD289" s="19"/>
      <c r="AE289" s="19"/>
      <c r="AF289" s="19"/>
      <c r="AG289" s="19"/>
      <c r="AH289" s="19">
        <v>2511421191.7933903</v>
      </c>
      <c r="AI289" s="19">
        <f t="shared" si="76"/>
        <v>2511421191.7933903</v>
      </c>
      <c r="AJ289" s="19">
        <f t="shared" si="77"/>
        <v>0</v>
      </c>
      <c r="AK289" s="19">
        <v>2379850680.9751801</v>
      </c>
      <c r="AL289" s="19">
        <f t="shared" si="78"/>
        <v>-131570510.81821012</v>
      </c>
      <c r="AM289" s="19">
        <f t="shared" si="79"/>
        <v>-5.2388867008108839</v>
      </c>
    </row>
    <row r="290" spans="1:39" s="15" customFormat="1" x14ac:dyDescent="0.2">
      <c r="A290" s="23" t="s">
        <v>617</v>
      </c>
      <c r="B290" s="8" t="s">
        <v>201</v>
      </c>
      <c r="C290" s="1"/>
      <c r="D290" s="1"/>
      <c r="E290" s="6"/>
      <c r="F290" s="19"/>
      <c r="G290" s="1"/>
      <c r="H290" s="1"/>
      <c r="I290" s="19"/>
      <c r="J290" s="1"/>
      <c r="K290" s="1"/>
      <c r="L290" s="19"/>
      <c r="M290" s="1"/>
      <c r="N290" s="1"/>
      <c r="O290" s="19"/>
      <c r="P290" s="1"/>
      <c r="Q290" s="1"/>
      <c r="R290" s="19"/>
      <c r="S290" s="1"/>
      <c r="T290" s="1"/>
      <c r="U290" s="19"/>
      <c r="V290" s="1"/>
      <c r="W290" s="1"/>
      <c r="X290" s="19"/>
      <c r="Y290" s="1"/>
      <c r="Z290" s="1"/>
      <c r="AA290" s="19"/>
      <c r="AB290" s="1"/>
      <c r="AC290" s="1"/>
      <c r="AD290" s="19"/>
      <c r="AE290" s="19"/>
      <c r="AF290" s="19"/>
      <c r="AG290" s="19"/>
      <c r="AH290" s="19">
        <v>10491674208.2008</v>
      </c>
      <c r="AI290" s="19">
        <f t="shared" si="76"/>
        <v>10491674208.2008</v>
      </c>
      <c r="AJ290" s="19">
        <f t="shared" si="77"/>
        <v>0</v>
      </c>
      <c r="AK290" s="19">
        <v>98231061.210969999</v>
      </c>
      <c r="AL290" s="19">
        <f t="shared" si="78"/>
        <v>-10393443146.98983</v>
      </c>
      <c r="AM290" s="19">
        <f t="shared" si="79"/>
        <v>-99.063723679732746</v>
      </c>
    </row>
    <row r="291" spans="1:39" s="15" customFormat="1" x14ac:dyDescent="0.2">
      <c r="A291" s="23" t="s">
        <v>389</v>
      </c>
      <c r="B291" s="8" t="s">
        <v>25</v>
      </c>
      <c r="C291" s="11">
        <v>1181232</v>
      </c>
      <c r="D291" s="1">
        <v>1181232</v>
      </c>
      <c r="E291" s="6">
        <f t="shared" si="58"/>
        <v>0</v>
      </c>
      <c r="F291" s="19">
        <f t="shared" si="59"/>
        <v>0</v>
      </c>
      <c r="G291" s="1">
        <v>1181232</v>
      </c>
      <c r="H291" s="1">
        <f t="shared" si="60"/>
        <v>0</v>
      </c>
      <c r="I291" s="19">
        <f t="shared" si="61"/>
        <v>0</v>
      </c>
      <c r="J291" s="1">
        <v>1181232</v>
      </c>
      <c r="K291" s="1">
        <f t="shared" si="62"/>
        <v>0</v>
      </c>
      <c r="L291" s="19">
        <f t="shared" si="63"/>
        <v>0</v>
      </c>
      <c r="M291" s="1">
        <v>1181232</v>
      </c>
      <c r="N291" s="1">
        <f t="shared" si="64"/>
        <v>0</v>
      </c>
      <c r="O291" s="19">
        <f t="shared" si="65"/>
        <v>0</v>
      </c>
      <c r="P291" s="1">
        <v>1181232</v>
      </c>
      <c r="Q291" s="1">
        <f t="shared" si="66"/>
        <v>0</v>
      </c>
      <c r="R291" s="19">
        <f t="shared" si="67"/>
        <v>0</v>
      </c>
      <c r="S291" s="1">
        <v>1181232</v>
      </c>
      <c r="T291" s="1">
        <f t="shared" si="68"/>
        <v>0</v>
      </c>
      <c r="U291" s="19">
        <f t="shared" si="69"/>
        <v>0</v>
      </c>
      <c r="V291" s="1">
        <v>1181232</v>
      </c>
      <c r="W291" s="1">
        <f t="shared" si="70"/>
        <v>0</v>
      </c>
      <c r="X291" s="19">
        <f t="shared" si="71"/>
        <v>0</v>
      </c>
      <c r="Y291" s="1">
        <v>9741550</v>
      </c>
      <c r="Z291" s="1">
        <f t="shared" si="72"/>
        <v>8560318</v>
      </c>
      <c r="AA291" s="19">
        <f t="shared" si="73"/>
        <v>724.69404824793094</v>
      </c>
      <c r="AB291" s="1">
        <v>1202492</v>
      </c>
      <c r="AC291" s="1">
        <f t="shared" si="56"/>
        <v>-8539058</v>
      </c>
      <c r="AD291" s="19">
        <f t="shared" si="57"/>
        <v>-87.656050628493404</v>
      </c>
      <c r="AE291" s="19">
        <v>1182096.31</v>
      </c>
      <c r="AF291" s="19">
        <f t="shared" si="74"/>
        <v>-20395.689999999944</v>
      </c>
      <c r="AG291" s="19">
        <f t="shared" si="75"/>
        <v>-1.6961185604561149</v>
      </c>
      <c r="AH291" s="19"/>
      <c r="AI291" s="19">
        <f t="shared" si="76"/>
        <v>-1182096.31</v>
      </c>
      <c r="AJ291" s="19">
        <f t="shared" si="77"/>
        <v>-100</v>
      </c>
      <c r="AK291" s="19">
        <v>0</v>
      </c>
      <c r="AL291" s="19">
        <f t="shared" si="78"/>
        <v>0</v>
      </c>
      <c r="AM291" s="19">
        <f t="shared" si="79"/>
        <v>0</v>
      </c>
    </row>
    <row r="292" spans="1:39" s="15" customFormat="1" x14ac:dyDescent="0.2">
      <c r="A292" s="23" t="s">
        <v>618</v>
      </c>
      <c r="B292" s="8" t="s">
        <v>619</v>
      </c>
      <c r="C292" s="11"/>
      <c r="D292" s="1"/>
      <c r="E292" s="6"/>
      <c r="F292" s="19"/>
      <c r="G292" s="1"/>
      <c r="H292" s="1"/>
      <c r="I292" s="19"/>
      <c r="J292" s="1"/>
      <c r="K292" s="1"/>
      <c r="L292" s="19"/>
      <c r="M292" s="1"/>
      <c r="N292" s="1"/>
      <c r="O292" s="19"/>
      <c r="P292" s="1"/>
      <c r="Q292" s="1"/>
      <c r="R292" s="19"/>
      <c r="S292" s="1"/>
      <c r="T292" s="1"/>
      <c r="U292" s="19"/>
      <c r="V292" s="1"/>
      <c r="W292" s="1"/>
      <c r="X292" s="19"/>
      <c r="Y292" s="1"/>
      <c r="Z292" s="1"/>
      <c r="AA292" s="19"/>
      <c r="AB292" s="1"/>
      <c r="AC292" s="1"/>
      <c r="AD292" s="19"/>
      <c r="AE292" s="19"/>
      <c r="AF292" s="19"/>
      <c r="AG292" s="19"/>
      <c r="AH292" s="19">
        <v>19444487077.7327</v>
      </c>
      <c r="AI292" s="19">
        <f t="shared" si="76"/>
        <v>19444487077.7327</v>
      </c>
      <c r="AJ292" s="19">
        <f t="shared" si="77"/>
        <v>0</v>
      </c>
      <c r="AK292" s="19">
        <v>19602651158.892799</v>
      </c>
      <c r="AL292" s="19">
        <f t="shared" si="78"/>
        <v>158164081.16009903</v>
      </c>
      <c r="AM292" s="19">
        <f t="shared" si="79"/>
        <v>0.81341349107235772</v>
      </c>
    </row>
    <row r="293" spans="1:39" s="15" customFormat="1" x14ac:dyDescent="0.2">
      <c r="A293" s="23" t="s">
        <v>620</v>
      </c>
      <c r="B293" s="8" t="s">
        <v>621</v>
      </c>
      <c r="C293" s="11"/>
      <c r="D293" s="1"/>
      <c r="E293" s="6"/>
      <c r="F293" s="19"/>
      <c r="G293" s="1"/>
      <c r="H293" s="1"/>
      <c r="I293" s="19"/>
      <c r="J293" s="1"/>
      <c r="K293" s="1"/>
      <c r="L293" s="19"/>
      <c r="M293" s="1"/>
      <c r="N293" s="1"/>
      <c r="O293" s="19"/>
      <c r="P293" s="1"/>
      <c r="Q293" s="1"/>
      <c r="R293" s="19"/>
      <c r="S293" s="1"/>
      <c r="T293" s="1"/>
      <c r="U293" s="19"/>
      <c r="V293" s="1"/>
      <c r="W293" s="1"/>
      <c r="X293" s="19"/>
      <c r="Y293" s="1"/>
      <c r="Z293" s="1"/>
      <c r="AA293" s="19"/>
      <c r="AB293" s="1"/>
      <c r="AC293" s="1"/>
      <c r="AD293" s="19"/>
      <c r="AE293" s="19"/>
      <c r="AF293" s="19"/>
      <c r="AG293" s="19"/>
      <c r="AH293" s="19">
        <v>190825274.84</v>
      </c>
      <c r="AI293" s="19">
        <f t="shared" si="76"/>
        <v>190825274.84</v>
      </c>
      <c r="AJ293" s="19">
        <f t="shared" si="77"/>
        <v>0</v>
      </c>
      <c r="AK293" s="19">
        <v>553445998.01291001</v>
      </c>
      <c r="AL293" s="19">
        <f t="shared" si="78"/>
        <v>362620723.17290998</v>
      </c>
      <c r="AM293" s="19">
        <f t="shared" si="79"/>
        <v>190.02761739866699</v>
      </c>
    </row>
    <row r="294" spans="1:39" s="15" customFormat="1" x14ac:dyDescent="0.2">
      <c r="A294" s="23" t="s">
        <v>622</v>
      </c>
      <c r="B294" s="8" t="s">
        <v>623</v>
      </c>
      <c r="C294" s="11"/>
      <c r="D294" s="1"/>
      <c r="E294" s="6"/>
      <c r="F294" s="19"/>
      <c r="G294" s="1"/>
      <c r="H294" s="1"/>
      <c r="I294" s="19"/>
      <c r="J294" s="1"/>
      <c r="K294" s="1"/>
      <c r="L294" s="19"/>
      <c r="M294" s="1"/>
      <c r="N294" s="1"/>
      <c r="O294" s="19"/>
      <c r="P294" s="1"/>
      <c r="Q294" s="1"/>
      <c r="R294" s="19"/>
      <c r="S294" s="1"/>
      <c r="T294" s="1"/>
      <c r="U294" s="19"/>
      <c r="V294" s="1"/>
      <c r="W294" s="1"/>
      <c r="X294" s="19"/>
      <c r="Y294" s="1"/>
      <c r="Z294" s="1"/>
      <c r="AA294" s="19"/>
      <c r="AB294" s="1"/>
      <c r="AC294" s="1"/>
      <c r="AD294" s="19"/>
      <c r="AE294" s="19"/>
      <c r="AF294" s="19"/>
      <c r="AG294" s="19"/>
      <c r="AH294" s="19">
        <v>696108.55500000005</v>
      </c>
      <c r="AI294" s="19">
        <f t="shared" si="76"/>
        <v>696108.55500000005</v>
      </c>
      <c r="AJ294" s="19">
        <f t="shared" si="77"/>
        <v>0</v>
      </c>
      <c r="AK294" s="19">
        <v>679888.29599999997</v>
      </c>
      <c r="AL294" s="19">
        <f t="shared" si="78"/>
        <v>-16220.259000000078</v>
      </c>
      <c r="AM294" s="19">
        <f t="shared" si="79"/>
        <v>-2.3301335522302375</v>
      </c>
    </row>
    <row r="295" spans="1:39" s="15" customFormat="1" ht="30" x14ac:dyDescent="0.2">
      <c r="A295" s="23" t="s">
        <v>390</v>
      </c>
      <c r="B295" s="8" t="s">
        <v>204</v>
      </c>
      <c r="C295" s="1">
        <v>-5816895582</v>
      </c>
      <c r="D295" s="1">
        <v>-5314932969</v>
      </c>
      <c r="E295" s="6">
        <f t="shared" si="58"/>
        <v>501962613</v>
      </c>
      <c r="F295" s="19">
        <f t="shared" si="59"/>
        <v>-8.6293901261231198</v>
      </c>
      <c r="G295" s="1">
        <v>-3821040460</v>
      </c>
      <c r="H295" s="1">
        <f t="shared" si="60"/>
        <v>1493892509</v>
      </c>
      <c r="I295" s="19">
        <f t="shared" si="61"/>
        <v>-28.107457191150136</v>
      </c>
      <c r="J295" s="1">
        <v>-2932139915</v>
      </c>
      <c r="K295" s="1">
        <f t="shared" si="62"/>
        <v>888900545</v>
      </c>
      <c r="L295" s="19">
        <f t="shared" si="63"/>
        <v>-23.263311506520921</v>
      </c>
      <c r="M295" s="1">
        <v>-4972572181</v>
      </c>
      <c r="N295" s="1">
        <f t="shared" si="64"/>
        <v>-2040432266</v>
      </c>
      <c r="O295" s="19">
        <f t="shared" si="65"/>
        <v>69.588502771021425</v>
      </c>
      <c r="P295" s="1">
        <v>-6828680002</v>
      </c>
      <c r="Q295" s="1">
        <f t="shared" si="66"/>
        <v>-1856107821</v>
      </c>
      <c r="R295" s="19">
        <f t="shared" si="67"/>
        <v>37.326915596964362</v>
      </c>
      <c r="S295" s="1">
        <v>-10497462340</v>
      </c>
      <c r="T295" s="1">
        <f t="shared" si="68"/>
        <v>-3668782338</v>
      </c>
      <c r="U295" s="19">
        <f t="shared" si="69"/>
        <v>53.726083766196076</v>
      </c>
      <c r="V295" s="1">
        <v>-12369076691</v>
      </c>
      <c r="W295" s="1">
        <f t="shared" si="70"/>
        <v>-1871614351</v>
      </c>
      <c r="X295" s="19">
        <f t="shared" si="71"/>
        <v>17.82920757780018</v>
      </c>
      <c r="Y295" s="1">
        <v>-15742858275</v>
      </c>
      <c r="Z295" s="1">
        <f t="shared" si="72"/>
        <v>-3373781584</v>
      </c>
      <c r="AA295" s="19">
        <f t="shared" si="73"/>
        <v>27.275937147797251</v>
      </c>
      <c r="AB295" s="1">
        <v>-4396447960</v>
      </c>
      <c r="AC295" s="1">
        <f t="shared" si="56"/>
        <v>11346410315</v>
      </c>
      <c r="AD295" s="19">
        <f t="shared" si="57"/>
        <v>-72.073381572762713</v>
      </c>
      <c r="AE295" s="19">
        <v>-3540220274.9853802</v>
      </c>
      <c r="AF295" s="19">
        <f t="shared" si="74"/>
        <v>856227685.01461983</v>
      </c>
      <c r="AG295" s="19">
        <f t="shared" si="75"/>
        <v>-19.475442284425899</v>
      </c>
      <c r="AH295" s="19">
        <v>2862584510.9868903</v>
      </c>
      <c r="AI295" s="19">
        <f t="shared" si="76"/>
        <v>6402804785.972271</v>
      </c>
      <c r="AJ295" s="19">
        <f t="shared" si="77"/>
        <v>-180.85893782410793</v>
      </c>
      <c r="AK295" s="19">
        <v>4416119676.5218201</v>
      </c>
      <c r="AL295" s="19">
        <f t="shared" si="78"/>
        <v>1553535165.5349298</v>
      </c>
      <c r="AM295" s="19">
        <f t="shared" si="79"/>
        <v>54.270368597758555</v>
      </c>
    </row>
    <row r="296" spans="1:39" s="15" customFormat="1" x14ac:dyDescent="0.2">
      <c r="A296" s="23" t="s">
        <v>428</v>
      </c>
      <c r="B296" s="17" t="s">
        <v>0</v>
      </c>
      <c r="C296" s="2">
        <v>6411777843.8199997</v>
      </c>
      <c r="D296" s="2">
        <v>7437870646.7399902</v>
      </c>
      <c r="E296" s="10">
        <f t="shared" si="58"/>
        <v>1026092802.9199905</v>
      </c>
      <c r="F296" s="18">
        <f t="shared" si="59"/>
        <v>16.003249456139397</v>
      </c>
      <c r="G296" s="2">
        <v>10223919628.25</v>
      </c>
      <c r="H296" s="2">
        <f t="shared" si="60"/>
        <v>2786048981.5100098</v>
      </c>
      <c r="I296" s="18">
        <f t="shared" si="61"/>
        <v>37.457615409473831</v>
      </c>
      <c r="J296" s="2">
        <v>11406000500.360016</v>
      </c>
      <c r="K296" s="2">
        <f t="shared" si="62"/>
        <v>1182080872.1100159</v>
      </c>
      <c r="L296" s="18">
        <f t="shared" si="63"/>
        <v>11.561914755704603</v>
      </c>
      <c r="M296" s="2">
        <v>15321258398.199982</v>
      </c>
      <c r="N296" s="2">
        <f t="shared" si="64"/>
        <v>3915257897.8399658</v>
      </c>
      <c r="O296" s="18">
        <f t="shared" si="65"/>
        <v>34.326299544843835</v>
      </c>
      <c r="P296" s="2">
        <v>16366314219.189999</v>
      </c>
      <c r="Q296" s="2">
        <f t="shared" si="66"/>
        <v>1045055820.9900169</v>
      </c>
      <c r="R296" s="18">
        <f t="shared" si="67"/>
        <v>6.8209529128024844</v>
      </c>
      <c r="S296" s="2">
        <v>21442767604.379997</v>
      </c>
      <c r="T296" s="2">
        <f t="shared" si="68"/>
        <v>5076453385.1899986</v>
      </c>
      <c r="U296" s="18">
        <f t="shared" si="69"/>
        <v>31.017694743008807</v>
      </c>
      <c r="V296" s="2">
        <v>20939356803.619999</v>
      </c>
      <c r="W296" s="2">
        <f t="shared" si="70"/>
        <v>-503410800.75999832</v>
      </c>
      <c r="X296" s="18">
        <f t="shared" si="71"/>
        <v>-2.3476950832464807</v>
      </c>
      <c r="Y296" s="2">
        <v>17882318958.380001</v>
      </c>
      <c r="Z296" s="2">
        <f t="shared" si="72"/>
        <v>-3057037845.2399979</v>
      </c>
      <c r="AA296" s="18">
        <f t="shared" si="73"/>
        <v>-14.599483040049716</v>
      </c>
      <c r="AB296" s="2">
        <v>17087176290.230001</v>
      </c>
      <c r="AC296" s="2">
        <f t="shared" si="56"/>
        <v>-795142668.14999962</v>
      </c>
      <c r="AD296" s="18">
        <f t="shared" si="57"/>
        <v>-4.4465299495028878</v>
      </c>
      <c r="AE296" s="18">
        <v>18756822837.946251</v>
      </c>
      <c r="AF296" s="18">
        <f t="shared" si="74"/>
        <v>1669646547.7162495</v>
      </c>
      <c r="AG296" s="18">
        <f t="shared" si="75"/>
        <v>9.7713426686591252</v>
      </c>
      <c r="AH296" s="19"/>
      <c r="AI296" s="19">
        <f t="shared" si="76"/>
        <v>-18756822837.946251</v>
      </c>
      <c r="AJ296" s="19">
        <f t="shared" si="77"/>
        <v>-100</v>
      </c>
      <c r="AK296" s="19">
        <v>0</v>
      </c>
      <c r="AL296" s="19">
        <f t="shared" si="78"/>
        <v>0</v>
      </c>
      <c r="AM296" s="19">
        <f t="shared" si="79"/>
        <v>0</v>
      </c>
    </row>
    <row r="297" spans="1:39" s="15" customFormat="1" x14ac:dyDescent="0.2">
      <c r="A297" s="24">
        <v>3</v>
      </c>
      <c r="B297" s="17" t="s">
        <v>24</v>
      </c>
      <c r="C297" s="2">
        <v>-104145010457.46001</v>
      </c>
      <c r="D297" s="10">
        <v>-124394425298.92999</v>
      </c>
      <c r="E297" s="10">
        <f t="shared" si="58"/>
        <v>-20249414841.469986</v>
      </c>
      <c r="F297" s="18">
        <f t="shared" si="59"/>
        <v>19.44348053980103</v>
      </c>
      <c r="G297" s="10">
        <v>-139258216798.23999</v>
      </c>
      <c r="H297" s="10">
        <f t="shared" si="60"/>
        <v>-14863791499.309998</v>
      </c>
      <c r="I297" s="18">
        <f t="shared" si="61"/>
        <v>11.948920913128616</v>
      </c>
      <c r="J297" s="10">
        <v>-148107682115.16</v>
      </c>
      <c r="K297" s="10">
        <f t="shared" si="62"/>
        <v>-8849465316.9200134</v>
      </c>
      <c r="L297" s="18">
        <f t="shared" si="63"/>
        <v>6.354716813400886</v>
      </c>
      <c r="M297" s="10">
        <v>-119245128077.16</v>
      </c>
      <c r="N297" s="10">
        <f t="shared" si="64"/>
        <v>28862554038</v>
      </c>
      <c r="O297" s="18">
        <f t="shared" si="65"/>
        <v>-19.487546915735361</v>
      </c>
      <c r="P297" s="10">
        <v>-86445631354.600006</v>
      </c>
      <c r="Q297" s="10">
        <f t="shared" si="66"/>
        <v>32799496722.559998</v>
      </c>
      <c r="R297" s="18">
        <f t="shared" si="67"/>
        <v>-27.505942801567883</v>
      </c>
      <c r="S297" s="10">
        <v>-90229666914.639999</v>
      </c>
      <c r="T297" s="10">
        <f t="shared" si="68"/>
        <v>-3784035560.0399933</v>
      </c>
      <c r="U297" s="18">
        <f t="shared" si="69"/>
        <v>4.3773589257713654</v>
      </c>
      <c r="V297" s="10">
        <v>-145851126068.63</v>
      </c>
      <c r="W297" s="10">
        <f t="shared" si="70"/>
        <v>-55621459153.990005</v>
      </c>
      <c r="X297" s="18">
        <f t="shared" si="71"/>
        <v>61.644313955641209</v>
      </c>
      <c r="Y297" s="10">
        <v>-138216290228.26001</v>
      </c>
      <c r="Z297" s="10">
        <f t="shared" si="72"/>
        <v>7634835840.3699951</v>
      </c>
      <c r="AA297" s="18">
        <f t="shared" si="73"/>
        <v>-5.2346773358317691</v>
      </c>
      <c r="AB297" s="10">
        <v>-152881702358.26999</v>
      </c>
      <c r="AC297" s="10">
        <f t="shared" si="56"/>
        <v>-14665412130.009979</v>
      </c>
      <c r="AD297" s="18">
        <f t="shared" si="57"/>
        <v>10.610480216037123</v>
      </c>
      <c r="AE297" s="18">
        <v>-173163834089.04001</v>
      </c>
      <c r="AF297" s="18">
        <f t="shared" si="74"/>
        <v>-20282131730.77002</v>
      </c>
      <c r="AG297" s="18">
        <f t="shared" si="75"/>
        <v>13.266552777676392</v>
      </c>
      <c r="AH297" s="19"/>
      <c r="AI297" s="19">
        <f t="shared" si="76"/>
        <v>173163834089.04001</v>
      </c>
      <c r="AJ297" s="19">
        <f t="shared" si="77"/>
        <v>-100</v>
      </c>
      <c r="AK297" s="19">
        <v>-755512606040.27295</v>
      </c>
      <c r="AL297" s="19">
        <f t="shared" si="78"/>
        <v>-755512606040.27295</v>
      </c>
      <c r="AM297" s="19">
        <f t="shared" si="79"/>
        <v>0</v>
      </c>
    </row>
    <row r="298" spans="1:39" s="15" customFormat="1" x14ac:dyDescent="0.2">
      <c r="A298" s="23" t="s">
        <v>391</v>
      </c>
      <c r="B298" s="8" t="s">
        <v>180</v>
      </c>
      <c r="C298" s="1">
        <v>-86803889611</v>
      </c>
      <c r="D298" s="1">
        <v>-98680373087</v>
      </c>
      <c r="E298" s="6">
        <f t="shared" si="58"/>
        <v>-11876483476</v>
      </c>
      <c r="F298" s="19">
        <f t="shared" si="59"/>
        <v>13.681971544389162</v>
      </c>
      <c r="G298" s="1">
        <v>-128613072726</v>
      </c>
      <c r="H298" s="1">
        <f t="shared" si="60"/>
        <v>-29932699639</v>
      </c>
      <c r="I298" s="19">
        <f t="shared" si="61"/>
        <v>30.332981830754029</v>
      </c>
      <c r="J298" s="1">
        <v>-138442848125</v>
      </c>
      <c r="K298" s="1">
        <f t="shared" si="62"/>
        <v>-9829775399</v>
      </c>
      <c r="L298" s="19">
        <f t="shared" si="63"/>
        <v>7.6429053366461126</v>
      </c>
      <c r="M298" s="1">
        <v>-145279380157</v>
      </c>
      <c r="N298" s="1">
        <f t="shared" si="64"/>
        <v>-6836532032</v>
      </c>
      <c r="O298" s="19">
        <f t="shared" si="65"/>
        <v>4.9381619380058535</v>
      </c>
      <c r="P298" s="1">
        <v>-118694635154</v>
      </c>
      <c r="Q298" s="1">
        <f t="shared" si="66"/>
        <v>26584745003</v>
      </c>
      <c r="R298" s="19">
        <f t="shared" si="67"/>
        <v>-18.299049028341457</v>
      </c>
      <c r="S298" s="1">
        <v>-96241112543</v>
      </c>
      <c r="T298" s="1">
        <f t="shared" si="68"/>
        <v>22453522611</v>
      </c>
      <c r="U298" s="19">
        <f t="shared" si="69"/>
        <v>-18.917049268374889</v>
      </c>
      <c r="V298" s="1">
        <v>-127848920077</v>
      </c>
      <c r="W298" s="1">
        <f t="shared" si="70"/>
        <v>-31607807534</v>
      </c>
      <c r="X298" s="19">
        <f t="shared" si="71"/>
        <v>32.842313122552284</v>
      </c>
      <c r="Y298" s="1">
        <v>-190400523461</v>
      </c>
      <c r="Z298" s="1">
        <f t="shared" si="72"/>
        <v>-62551603384</v>
      </c>
      <c r="AA298" s="19">
        <f t="shared" si="73"/>
        <v>48.926188305952714</v>
      </c>
      <c r="AB298" s="1">
        <v>-257201079819</v>
      </c>
      <c r="AC298" s="1">
        <f t="shared" si="56"/>
        <v>-66800556358</v>
      </c>
      <c r="AD298" s="19">
        <f t="shared" si="57"/>
        <v>35.084229362259528</v>
      </c>
      <c r="AE298" s="19">
        <v>-286381598586.37701</v>
      </c>
      <c r="AF298" s="19">
        <f t="shared" si="74"/>
        <v>-29180518767.377014</v>
      </c>
      <c r="AG298" s="19">
        <f t="shared" si="75"/>
        <v>11.345410675535348</v>
      </c>
      <c r="AH298" s="19">
        <v>-422337480703.20801</v>
      </c>
      <c r="AI298" s="19">
        <f t="shared" si="76"/>
        <v>-135955882116.83099</v>
      </c>
      <c r="AJ298" s="19">
        <f t="shared" si="77"/>
        <v>47.473679450051904</v>
      </c>
      <c r="AK298" s="19">
        <v>-762546008248.77905</v>
      </c>
      <c r="AL298" s="19">
        <f t="shared" si="78"/>
        <v>-340208527545.57104</v>
      </c>
      <c r="AM298" s="19">
        <f t="shared" si="79"/>
        <v>80.553714290076954</v>
      </c>
    </row>
    <row r="299" spans="1:39" s="15" customFormat="1" x14ac:dyDescent="0.2">
      <c r="A299" s="23" t="s">
        <v>392</v>
      </c>
      <c r="B299" s="8" t="s">
        <v>18</v>
      </c>
      <c r="C299" s="1">
        <v>-128019835651</v>
      </c>
      <c r="D299" s="1">
        <v>-127464645503</v>
      </c>
      <c r="E299" s="6">
        <f t="shared" si="58"/>
        <v>555190148</v>
      </c>
      <c r="F299" s="19">
        <f t="shared" si="59"/>
        <v>-0.43367509821956507</v>
      </c>
      <c r="G299" s="1">
        <v>-158740998684</v>
      </c>
      <c r="H299" s="1">
        <f t="shared" si="60"/>
        <v>-31276353181</v>
      </c>
      <c r="I299" s="19">
        <f t="shared" si="61"/>
        <v>24.537277028918485</v>
      </c>
      <c r="J299" s="1">
        <v>-184868074471</v>
      </c>
      <c r="K299" s="1">
        <f t="shared" si="62"/>
        <v>-26127075787</v>
      </c>
      <c r="L299" s="19">
        <f t="shared" si="63"/>
        <v>16.458933737093485</v>
      </c>
      <c r="M299" s="1">
        <v>-212857742892</v>
      </c>
      <c r="N299" s="1">
        <f t="shared" si="64"/>
        <v>-27989668421</v>
      </c>
      <c r="O299" s="19">
        <f t="shared" si="65"/>
        <v>15.140347245511393</v>
      </c>
      <c r="P299" s="1">
        <v>-178670697987</v>
      </c>
      <c r="Q299" s="1">
        <f t="shared" si="66"/>
        <v>34187044905</v>
      </c>
      <c r="R299" s="19">
        <f t="shared" si="67"/>
        <v>-16.060982532519787</v>
      </c>
      <c r="S299" s="1">
        <v>-168561724977</v>
      </c>
      <c r="T299" s="1">
        <f t="shared" si="68"/>
        <v>10108973010</v>
      </c>
      <c r="U299" s="19">
        <f t="shared" si="69"/>
        <v>-5.6578796209412721</v>
      </c>
      <c r="V299" s="1">
        <v>-189154686814</v>
      </c>
      <c r="W299" s="1">
        <f t="shared" si="70"/>
        <v>-20592961837</v>
      </c>
      <c r="X299" s="19">
        <f t="shared" si="71"/>
        <v>12.216867049628188</v>
      </c>
      <c r="Y299" s="1">
        <v>-243902025969</v>
      </c>
      <c r="Z299" s="1">
        <f t="shared" si="72"/>
        <v>-54747339155</v>
      </c>
      <c r="AA299" s="19">
        <f t="shared" si="73"/>
        <v>28.943157622541104</v>
      </c>
      <c r="AB299" s="1">
        <v>-320899677841</v>
      </c>
      <c r="AC299" s="1">
        <f t="shared" si="56"/>
        <v>-76997651872</v>
      </c>
      <c r="AD299" s="19">
        <f t="shared" si="57"/>
        <v>31.569090730630673</v>
      </c>
      <c r="AE299" s="19">
        <v>-357511271869.53101</v>
      </c>
      <c r="AF299" s="19">
        <f t="shared" si="74"/>
        <v>-36611594028.531006</v>
      </c>
      <c r="AG299" s="19">
        <f t="shared" si="75"/>
        <v>11.409046676161323</v>
      </c>
      <c r="AH299" s="19">
        <v>-331041217946.34302</v>
      </c>
      <c r="AI299" s="19">
        <f t="shared" si="76"/>
        <v>26470053923.187988</v>
      </c>
      <c r="AJ299" s="19">
        <f t="shared" si="77"/>
        <v>-7.4039774423805813</v>
      </c>
      <c r="AK299" s="19">
        <v>-357803975052.15601</v>
      </c>
      <c r="AL299" s="19">
        <f t="shared" si="78"/>
        <v>-26762757105.812988</v>
      </c>
      <c r="AM299" s="19">
        <f t="shared" si="79"/>
        <v>8.0844183911112975</v>
      </c>
    </row>
    <row r="300" spans="1:39" s="15" customFormat="1" ht="30" x14ac:dyDescent="0.2">
      <c r="A300" s="23" t="s">
        <v>624</v>
      </c>
      <c r="B300" s="8" t="s">
        <v>207</v>
      </c>
      <c r="C300" s="1"/>
      <c r="D300" s="1"/>
      <c r="E300" s="6"/>
      <c r="F300" s="19"/>
      <c r="G300" s="1"/>
      <c r="H300" s="1"/>
      <c r="I300" s="19"/>
      <c r="J300" s="1"/>
      <c r="K300" s="1"/>
      <c r="L300" s="19"/>
      <c r="M300" s="1"/>
      <c r="N300" s="1"/>
      <c r="O300" s="19"/>
      <c r="P300" s="1"/>
      <c r="Q300" s="1"/>
      <c r="R300" s="19"/>
      <c r="S300" s="1"/>
      <c r="T300" s="1"/>
      <c r="U300" s="19"/>
      <c r="V300" s="1"/>
      <c r="W300" s="1"/>
      <c r="X300" s="19"/>
      <c r="Y300" s="1"/>
      <c r="Z300" s="1"/>
      <c r="AA300" s="19"/>
      <c r="AB300" s="1"/>
      <c r="AC300" s="1"/>
      <c r="AD300" s="19"/>
      <c r="AE300" s="19"/>
      <c r="AF300" s="19"/>
      <c r="AG300" s="19"/>
      <c r="AH300" s="19">
        <v>60242855727.577202</v>
      </c>
      <c r="AI300" s="19">
        <f t="shared" si="76"/>
        <v>60242855727.577202</v>
      </c>
      <c r="AJ300" s="19">
        <f t="shared" si="77"/>
        <v>0</v>
      </c>
      <c r="AK300" s="19">
        <v>60205734359.216003</v>
      </c>
      <c r="AL300" s="19">
        <f t="shared" si="78"/>
        <v>-37121368.361198425</v>
      </c>
      <c r="AM300" s="19">
        <f t="shared" si="79"/>
        <v>-6.1619536313258602E-2</v>
      </c>
    </row>
    <row r="301" spans="1:39" s="15" customFormat="1" x14ac:dyDescent="0.2">
      <c r="A301" s="23" t="s">
        <v>625</v>
      </c>
      <c r="B301" s="8" t="s">
        <v>20</v>
      </c>
      <c r="C301" s="1"/>
      <c r="D301" s="1"/>
      <c r="E301" s="6"/>
      <c r="F301" s="19"/>
      <c r="G301" s="1"/>
      <c r="H301" s="1"/>
      <c r="I301" s="19"/>
      <c r="J301" s="1"/>
      <c r="K301" s="1"/>
      <c r="L301" s="19"/>
      <c r="M301" s="1"/>
      <c r="N301" s="1"/>
      <c r="O301" s="19"/>
      <c r="P301" s="1"/>
      <c r="Q301" s="1"/>
      <c r="R301" s="19"/>
      <c r="S301" s="1"/>
      <c r="T301" s="1"/>
      <c r="U301" s="19"/>
      <c r="V301" s="1"/>
      <c r="W301" s="1"/>
      <c r="X301" s="19"/>
      <c r="Y301" s="1"/>
      <c r="Z301" s="1"/>
      <c r="AA301" s="19"/>
      <c r="AB301" s="1"/>
      <c r="AC301" s="1"/>
      <c r="AD301" s="19"/>
      <c r="AE301" s="19"/>
      <c r="AF301" s="19"/>
      <c r="AG301" s="19"/>
      <c r="AH301" s="19">
        <v>21844936.208000001</v>
      </c>
      <c r="AI301" s="19">
        <f t="shared" si="76"/>
        <v>21844936.208000001</v>
      </c>
      <c r="AJ301" s="19">
        <f t="shared" si="77"/>
        <v>0</v>
      </c>
      <c r="AK301" s="19">
        <v>5844936.2079999996</v>
      </c>
      <c r="AL301" s="19">
        <f t="shared" si="78"/>
        <v>-16000000</v>
      </c>
      <c r="AM301" s="19">
        <f t="shared" si="79"/>
        <v>-73.243518990641491</v>
      </c>
    </row>
    <row r="302" spans="1:39" s="15" customFormat="1" ht="30" x14ac:dyDescent="0.2">
      <c r="A302" s="23" t="s">
        <v>626</v>
      </c>
      <c r="B302" s="8" t="s">
        <v>12</v>
      </c>
      <c r="C302" s="1"/>
      <c r="D302" s="1"/>
      <c r="E302" s="6"/>
      <c r="F302" s="19"/>
      <c r="G302" s="1"/>
      <c r="H302" s="1"/>
      <c r="I302" s="19"/>
      <c r="J302" s="1"/>
      <c r="K302" s="1"/>
      <c r="L302" s="19"/>
      <c r="M302" s="1"/>
      <c r="N302" s="1"/>
      <c r="O302" s="19"/>
      <c r="P302" s="1"/>
      <c r="Q302" s="1"/>
      <c r="R302" s="19"/>
      <c r="S302" s="1"/>
      <c r="T302" s="1"/>
      <c r="U302" s="19"/>
      <c r="V302" s="1"/>
      <c r="W302" s="1"/>
      <c r="X302" s="19"/>
      <c r="Y302" s="1"/>
      <c r="Z302" s="1"/>
      <c r="AA302" s="19"/>
      <c r="AB302" s="1"/>
      <c r="AC302" s="1"/>
      <c r="AD302" s="19"/>
      <c r="AE302" s="19"/>
      <c r="AF302" s="19"/>
      <c r="AG302" s="19"/>
      <c r="AH302" s="19">
        <v>-14643571120.3498</v>
      </c>
      <c r="AI302" s="19">
        <f t="shared" si="76"/>
        <v>-14643571120.3498</v>
      </c>
      <c r="AJ302" s="19">
        <f t="shared" si="77"/>
        <v>0</v>
      </c>
      <c r="AK302" s="19">
        <v>-480873882398.67603</v>
      </c>
      <c r="AL302" s="19">
        <f t="shared" si="78"/>
        <v>-466230311278.32623</v>
      </c>
      <c r="AM302" s="19">
        <f t="shared" si="79"/>
        <v>3183.8566388387171</v>
      </c>
    </row>
    <row r="303" spans="1:39" s="15" customFormat="1" x14ac:dyDescent="0.2">
      <c r="A303" s="23" t="s">
        <v>627</v>
      </c>
      <c r="B303" s="8" t="s">
        <v>628</v>
      </c>
      <c r="C303" s="1"/>
      <c r="D303" s="1"/>
      <c r="E303" s="6"/>
      <c r="F303" s="19"/>
      <c r="G303" s="1"/>
      <c r="H303" s="1"/>
      <c r="I303" s="19"/>
      <c r="J303" s="1"/>
      <c r="K303" s="1"/>
      <c r="L303" s="19"/>
      <c r="M303" s="1"/>
      <c r="N303" s="1"/>
      <c r="O303" s="19"/>
      <c r="P303" s="1"/>
      <c r="Q303" s="1"/>
      <c r="R303" s="19"/>
      <c r="S303" s="1"/>
      <c r="T303" s="1"/>
      <c r="U303" s="19"/>
      <c r="V303" s="1"/>
      <c r="W303" s="1"/>
      <c r="X303" s="19"/>
      <c r="Y303" s="1"/>
      <c r="Z303" s="1"/>
      <c r="AA303" s="19"/>
      <c r="AB303" s="1"/>
      <c r="AC303" s="1"/>
      <c r="AD303" s="19"/>
      <c r="AE303" s="19"/>
      <c r="AF303" s="19"/>
      <c r="AG303" s="19"/>
      <c r="AH303" s="19"/>
      <c r="AI303" s="19">
        <f t="shared" si="76"/>
        <v>0</v>
      </c>
      <c r="AJ303" s="19">
        <f t="shared" si="77"/>
        <v>0</v>
      </c>
      <c r="AK303" s="19">
        <v>0</v>
      </c>
      <c r="AL303" s="19">
        <f t="shared" si="78"/>
        <v>0</v>
      </c>
      <c r="AM303" s="19">
        <f t="shared" si="79"/>
        <v>0</v>
      </c>
    </row>
    <row r="304" spans="1:39" s="15" customFormat="1" x14ac:dyDescent="0.2">
      <c r="A304" s="23" t="s">
        <v>629</v>
      </c>
      <c r="B304" s="8" t="s">
        <v>15</v>
      </c>
      <c r="C304" s="1"/>
      <c r="D304" s="1"/>
      <c r="E304" s="6"/>
      <c r="F304" s="19"/>
      <c r="G304" s="1"/>
      <c r="H304" s="1"/>
      <c r="I304" s="19"/>
      <c r="J304" s="1"/>
      <c r="K304" s="1"/>
      <c r="L304" s="19"/>
      <c r="M304" s="1"/>
      <c r="N304" s="1"/>
      <c r="O304" s="19"/>
      <c r="P304" s="1"/>
      <c r="Q304" s="1"/>
      <c r="R304" s="19"/>
      <c r="S304" s="1"/>
      <c r="T304" s="1"/>
      <c r="U304" s="19"/>
      <c r="V304" s="1"/>
      <c r="W304" s="1"/>
      <c r="X304" s="19"/>
      <c r="Y304" s="1"/>
      <c r="Z304" s="1"/>
      <c r="AA304" s="19"/>
      <c r="AB304" s="1"/>
      <c r="AC304" s="1"/>
      <c r="AD304" s="19"/>
      <c r="AE304" s="19"/>
      <c r="AF304" s="19"/>
      <c r="AG304" s="19"/>
      <c r="AH304" s="19">
        <v>182795919.30271</v>
      </c>
      <c r="AI304" s="19">
        <f t="shared" si="76"/>
        <v>182795919.30271</v>
      </c>
      <c r="AJ304" s="19">
        <f t="shared" si="77"/>
        <v>0</v>
      </c>
      <c r="AK304" s="19">
        <v>213925884.85876998</v>
      </c>
      <c r="AL304" s="19">
        <f t="shared" si="78"/>
        <v>31129965.556059986</v>
      </c>
      <c r="AM304" s="19">
        <f t="shared" si="79"/>
        <v>17.029901802407728</v>
      </c>
    </row>
    <row r="305" spans="1:39" s="15" customFormat="1" x14ac:dyDescent="0.2">
      <c r="A305" s="23" t="s">
        <v>393</v>
      </c>
      <c r="B305" s="8" t="s">
        <v>9</v>
      </c>
      <c r="C305" s="1">
        <v>14453288672</v>
      </c>
      <c r="D305" s="1">
        <v>6942627446</v>
      </c>
      <c r="E305" s="6">
        <f t="shared" si="58"/>
        <v>-7510661226</v>
      </c>
      <c r="F305" s="19">
        <f t="shared" si="59"/>
        <v>-51.965067580433924</v>
      </c>
      <c r="G305" s="1">
        <v>13047823869</v>
      </c>
      <c r="H305" s="1">
        <f t="shared" si="60"/>
        <v>6105196423</v>
      </c>
      <c r="I305" s="19">
        <f t="shared" si="61"/>
        <v>87.937837230737671</v>
      </c>
      <c r="J305" s="1">
        <v>10626439060</v>
      </c>
      <c r="K305" s="1">
        <f t="shared" si="62"/>
        <v>-2421384809</v>
      </c>
      <c r="L305" s="19">
        <f t="shared" si="63"/>
        <v>-18.557767435479473</v>
      </c>
      <c r="M305" s="1">
        <v>12875866478</v>
      </c>
      <c r="N305" s="1">
        <f t="shared" si="64"/>
        <v>2249427418</v>
      </c>
      <c r="O305" s="19">
        <f t="shared" si="65"/>
        <v>21.168214538276381</v>
      </c>
      <c r="P305" s="1">
        <v>13619235790</v>
      </c>
      <c r="Q305" s="1">
        <f t="shared" si="66"/>
        <v>743369312</v>
      </c>
      <c r="R305" s="19">
        <f t="shared" si="67"/>
        <v>5.7733536866830502</v>
      </c>
      <c r="S305" s="1">
        <v>16440899178</v>
      </c>
      <c r="T305" s="1">
        <f t="shared" si="68"/>
        <v>2821663388</v>
      </c>
      <c r="U305" s="19">
        <f t="shared" si="69"/>
        <v>20.718221135959936</v>
      </c>
      <c r="V305" s="1">
        <v>21158603631</v>
      </c>
      <c r="W305" s="1">
        <f t="shared" si="70"/>
        <v>4717704453</v>
      </c>
      <c r="X305" s="19">
        <f t="shared" si="71"/>
        <v>28.694929650276578</v>
      </c>
      <c r="Y305" s="1">
        <v>24785895451</v>
      </c>
      <c r="Z305" s="1">
        <f t="shared" si="72"/>
        <v>3627291820</v>
      </c>
      <c r="AA305" s="19">
        <f t="shared" si="73"/>
        <v>17.143342175405017</v>
      </c>
      <c r="AB305" s="1">
        <v>26686990842</v>
      </c>
      <c r="AC305" s="1">
        <f t="shared" si="56"/>
        <v>1901095391</v>
      </c>
      <c r="AD305" s="19">
        <f t="shared" si="57"/>
        <v>7.6700694342810172</v>
      </c>
      <c r="AE305" s="19">
        <v>34110377360.182999</v>
      </c>
      <c r="AF305" s="19">
        <f t="shared" si="74"/>
        <v>7423386518.1829987</v>
      </c>
      <c r="AG305" s="19">
        <f t="shared" si="75"/>
        <v>27.816498915644207</v>
      </c>
      <c r="AH305" s="19"/>
      <c r="AI305" s="19">
        <f t="shared" si="76"/>
        <v>-34110377360.182999</v>
      </c>
      <c r="AJ305" s="19">
        <f t="shared" si="77"/>
        <v>-100</v>
      </c>
      <c r="AK305" s="19">
        <v>0</v>
      </c>
      <c r="AL305" s="19">
        <f t="shared" si="78"/>
        <v>0</v>
      </c>
      <c r="AM305" s="19">
        <f t="shared" si="79"/>
        <v>0</v>
      </c>
    </row>
    <row r="306" spans="1:39" s="15" customFormat="1" ht="30" x14ac:dyDescent="0.2">
      <c r="A306" s="23" t="s">
        <v>630</v>
      </c>
      <c r="B306" s="8" t="s">
        <v>14</v>
      </c>
      <c r="C306" s="1"/>
      <c r="D306" s="1"/>
      <c r="E306" s="6"/>
      <c r="F306" s="19"/>
      <c r="G306" s="1"/>
      <c r="H306" s="1"/>
      <c r="I306" s="19"/>
      <c r="J306" s="1"/>
      <c r="K306" s="1"/>
      <c r="L306" s="19"/>
      <c r="M306" s="1"/>
      <c r="N306" s="1"/>
      <c r="O306" s="19"/>
      <c r="P306" s="1"/>
      <c r="Q306" s="1"/>
      <c r="R306" s="19"/>
      <c r="S306" s="1"/>
      <c r="T306" s="1"/>
      <c r="U306" s="19"/>
      <c r="V306" s="1"/>
      <c r="W306" s="1"/>
      <c r="X306" s="19"/>
      <c r="Y306" s="1"/>
      <c r="Z306" s="1"/>
      <c r="AA306" s="19"/>
      <c r="AB306" s="1"/>
      <c r="AC306" s="1"/>
      <c r="AD306" s="19"/>
      <c r="AE306" s="19"/>
      <c r="AF306" s="19"/>
      <c r="AG306" s="19"/>
      <c r="AH306" s="19">
        <v>305025.86</v>
      </c>
      <c r="AI306" s="19">
        <f t="shared" si="76"/>
        <v>305025.86</v>
      </c>
      <c r="AJ306" s="19">
        <f t="shared" si="77"/>
        <v>0</v>
      </c>
      <c r="AK306" s="19">
        <v>3547927.8603000003</v>
      </c>
      <c r="AL306" s="19">
        <f t="shared" si="78"/>
        <v>3242902.0003000004</v>
      </c>
      <c r="AM306" s="19">
        <f t="shared" si="79"/>
        <v>1063.1564157543889</v>
      </c>
    </row>
    <row r="307" spans="1:39" s="15" customFormat="1" ht="30" x14ac:dyDescent="0.2">
      <c r="A307" s="23" t="s">
        <v>394</v>
      </c>
      <c r="B307" s="8" t="s">
        <v>8</v>
      </c>
      <c r="C307" s="1">
        <v>20233184087</v>
      </c>
      <c r="D307" s="1">
        <v>22286625947</v>
      </c>
      <c r="E307" s="6">
        <f t="shared" si="58"/>
        <v>2053441860</v>
      </c>
      <c r="F307" s="19">
        <f t="shared" si="59"/>
        <v>10.148881417627958</v>
      </c>
      <c r="G307" s="1">
        <v>18666746847</v>
      </c>
      <c r="H307" s="1">
        <f t="shared" si="60"/>
        <v>-3619879100</v>
      </c>
      <c r="I307" s="19">
        <f t="shared" si="61"/>
        <v>-16.242382802172312</v>
      </c>
      <c r="J307" s="1">
        <v>26261312702</v>
      </c>
      <c r="K307" s="1">
        <f t="shared" si="62"/>
        <v>7594565855</v>
      </c>
      <c r="L307" s="19">
        <f t="shared" si="63"/>
        <v>40.684999465884701</v>
      </c>
      <c r="M307" s="1">
        <v>29256690876</v>
      </c>
      <c r="N307" s="1">
        <f t="shared" si="64"/>
        <v>2995378174</v>
      </c>
      <c r="O307" s="19">
        <f t="shared" si="65"/>
        <v>11.406048920669068</v>
      </c>
      <c r="P307" s="1">
        <v>35782023412</v>
      </c>
      <c r="Q307" s="1">
        <f t="shared" si="66"/>
        <v>6525332536</v>
      </c>
      <c r="R307" s="19">
        <f t="shared" si="67"/>
        <v>22.303727252192061</v>
      </c>
      <c r="S307" s="1">
        <v>40700542388</v>
      </c>
      <c r="T307" s="1">
        <f t="shared" si="68"/>
        <v>4918518976</v>
      </c>
      <c r="U307" s="19">
        <f t="shared" si="69"/>
        <v>13.745782119047259</v>
      </c>
      <c r="V307" s="1">
        <v>41880665315</v>
      </c>
      <c r="W307" s="1">
        <f t="shared" si="70"/>
        <v>1180122927</v>
      </c>
      <c r="X307" s="19">
        <f t="shared" si="71"/>
        <v>2.8995262907060009</v>
      </c>
      <c r="Y307" s="1">
        <v>26752576865</v>
      </c>
      <c r="Z307" s="1">
        <f t="shared" si="72"/>
        <v>-15128088450</v>
      </c>
      <c r="AA307" s="19">
        <f t="shared" si="73"/>
        <v>-36.121891417474011</v>
      </c>
      <c r="AB307" s="1">
        <v>25849267538</v>
      </c>
      <c r="AC307" s="1">
        <f t="shared" si="56"/>
        <v>-903309327</v>
      </c>
      <c r="AD307" s="19">
        <f t="shared" si="57"/>
        <v>-3.3765320311322471</v>
      </c>
      <c r="AE307" s="19">
        <v>24858655617.667999</v>
      </c>
      <c r="AF307" s="19">
        <f t="shared" si="74"/>
        <v>-990611920.33200073</v>
      </c>
      <c r="AG307" s="19">
        <f t="shared" si="75"/>
        <v>-3.8322630181909054</v>
      </c>
      <c r="AH307" s="19"/>
      <c r="AI307" s="19">
        <f t="shared" si="76"/>
        <v>-24858655617.667999</v>
      </c>
      <c r="AJ307" s="19">
        <f t="shared" si="77"/>
        <v>-100</v>
      </c>
      <c r="AK307" s="19">
        <v>0</v>
      </c>
      <c r="AL307" s="19">
        <f t="shared" si="78"/>
        <v>0</v>
      </c>
      <c r="AM307" s="19">
        <f t="shared" si="79"/>
        <v>0</v>
      </c>
    </row>
    <row r="308" spans="1:39" s="15" customFormat="1" x14ac:dyDescent="0.2">
      <c r="A308" s="23" t="s">
        <v>395</v>
      </c>
      <c r="B308" s="8" t="s">
        <v>11</v>
      </c>
      <c r="C308" s="1">
        <v>1318780537</v>
      </c>
      <c r="D308" s="1">
        <v>1662102103</v>
      </c>
      <c r="E308" s="6">
        <f t="shared" si="58"/>
        <v>343321566</v>
      </c>
      <c r="F308" s="19">
        <f t="shared" si="59"/>
        <v>26.033259997982515</v>
      </c>
      <c r="G308" s="1">
        <v>1836051259</v>
      </c>
      <c r="H308" s="1">
        <f t="shared" si="60"/>
        <v>173949156</v>
      </c>
      <c r="I308" s="19">
        <f t="shared" si="61"/>
        <v>10.465611931182304</v>
      </c>
      <c r="J308" s="1">
        <v>1699486221</v>
      </c>
      <c r="K308" s="1">
        <f t="shared" si="62"/>
        <v>-136565038</v>
      </c>
      <c r="L308" s="19">
        <f t="shared" si="63"/>
        <v>-7.4379752379233537</v>
      </c>
      <c r="M308" s="1">
        <v>2036803306</v>
      </c>
      <c r="N308" s="1">
        <f t="shared" si="64"/>
        <v>337317085</v>
      </c>
      <c r="O308" s="19">
        <f t="shared" si="65"/>
        <v>19.848180045938719</v>
      </c>
      <c r="P308" s="1">
        <v>2459720168</v>
      </c>
      <c r="Q308" s="1">
        <f t="shared" si="66"/>
        <v>422916862</v>
      </c>
      <c r="R308" s="19">
        <f t="shared" si="67"/>
        <v>20.763755673126347</v>
      </c>
      <c r="S308" s="1">
        <v>2714242524</v>
      </c>
      <c r="T308" s="1">
        <f t="shared" si="68"/>
        <v>254522356</v>
      </c>
      <c r="U308" s="19">
        <f t="shared" si="69"/>
        <v>10.347614306344136</v>
      </c>
      <c r="V308" s="1">
        <v>3045802289</v>
      </c>
      <c r="W308" s="1">
        <f t="shared" si="70"/>
        <v>331559765</v>
      </c>
      <c r="X308" s="19">
        <f t="shared" si="71"/>
        <v>12.215554139627061</v>
      </c>
      <c r="Y308" s="1">
        <v>2559168885</v>
      </c>
      <c r="Z308" s="1">
        <f t="shared" si="72"/>
        <v>-486633404</v>
      </c>
      <c r="AA308" s="19">
        <f t="shared" si="73"/>
        <v>-15.977182949710494</v>
      </c>
      <c r="AB308" s="1">
        <v>2739193548</v>
      </c>
      <c r="AC308" s="1">
        <f t="shared" si="56"/>
        <v>180024663</v>
      </c>
      <c r="AD308" s="19">
        <f t="shared" si="57"/>
        <v>7.0344971781727494</v>
      </c>
      <c r="AE308" s="19">
        <v>3020549421.9936099</v>
      </c>
      <c r="AF308" s="19">
        <f t="shared" si="74"/>
        <v>281355873.99360991</v>
      </c>
      <c r="AG308" s="19">
        <f t="shared" si="75"/>
        <v>10.271485715167502</v>
      </c>
      <c r="AH308" s="19"/>
      <c r="AI308" s="19">
        <f t="shared" si="76"/>
        <v>-3020549421.9936099</v>
      </c>
      <c r="AJ308" s="19">
        <f t="shared" si="77"/>
        <v>-100</v>
      </c>
      <c r="AK308" s="19">
        <v>0</v>
      </c>
      <c r="AL308" s="19">
        <f t="shared" si="78"/>
        <v>0</v>
      </c>
      <c r="AM308" s="19">
        <f t="shared" si="79"/>
        <v>0</v>
      </c>
    </row>
    <row r="309" spans="1:39" s="15" customFormat="1" x14ac:dyDescent="0.2">
      <c r="A309" s="23" t="s">
        <v>396</v>
      </c>
      <c r="B309" s="8" t="s">
        <v>23</v>
      </c>
      <c r="C309" s="1">
        <v>7751229587</v>
      </c>
      <c r="D309" s="1">
        <v>544557393</v>
      </c>
      <c r="E309" s="6">
        <f t="shared" si="58"/>
        <v>-7206672194</v>
      </c>
      <c r="F309" s="19">
        <f t="shared" si="59"/>
        <v>-92.974567623267063</v>
      </c>
      <c r="G309" s="1">
        <v>4004889908</v>
      </c>
      <c r="H309" s="1">
        <f t="shared" si="60"/>
        <v>3460332515</v>
      </c>
      <c r="I309" s="19">
        <f t="shared" si="61"/>
        <v>635.43945220113835</v>
      </c>
      <c r="J309" s="1">
        <v>15482592329</v>
      </c>
      <c r="K309" s="1">
        <f t="shared" si="62"/>
        <v>11477702421</v>
      </c>
      <c r="L309" s="19">
        <f t="shared" si="63"/>
        <v>286.59220814216695</v>
      </c>
      <c r="M309" s="1">
        <v>40582621753</v>
      </c>
      <c r="N309" s="1">
        <f t="shared" si="64"/>
        <v>25100029424</v>
      </c>
      <c r="O309" s="19">
        <f t="shared" si="65"/>
        <v>162.11774417767143</v>
      </c>
      <c r="P309" s="1">
        <v>19853026476</v>
      </c>
      <c r="Q309" s="1">
        <f t="shared" si="66"/>
        <v>-20729595277</v>
      </c>
      <c r="R309" s="19">
        <f t="shared" si="67"/>
        <v>-51.079980497976571</v>
      </c>
      <c r="S309" s="1">
        <v>23393711274</v>
      </c>
      <c r="T309" s="1">
        <f t="shared" si="68"/>
        <v>3540684798</v>
      </c>
      <c r="U309" s="19">
        <f t="shared" si="69"/>
        <v>17.834483836911595</v>
      </c>
      <c r="V309" s="1">
        <v>5912455765</v>
      </c>
      <c r="W309" s="1">
        <f t="shared" si="70"/>
        <v>-17481255509</v>
      </c>
      <c r="X309" s="19">
        <f t="shared" si="71"/>
        <v>-74.726302741150946</v>
      </c>
      <c r="Y309" s="1">
        <v>7396268095</v>
      </c>
      <c r="Z309" s="1">
        <f t="shared" si="72"/>
        <v>1483812330</v>
      </c>
      <c r="AA309" s="19">
        <f t="shared" si="73"/>
        <v>25.096379389148797</v>
      </c>
      <c r="AB309" s="1">
        <v>15322836577</v>
      </c>
      <c r="AC309" s="1">
        <f t="shared" si="56"/>
        <v>7926568482</v>
      </c>
      <c r="AD309" s="19">
        <f t="shared" si="57"/>
        <v>107.1698372772411</v>
      </c>
      <c r="AE309" s="19">
        <v>17930832203.204899</v>
      </c>
      <c r="AF309" s="19">
        <f t="shared" si="74"/>
        <v>2607995626.2048988</v>
      </c>
      <c r="AG309" s="19">
        <f t="shared" si="75"/>
        <v>17.020318745156963</v>
      </c>
      <c r="AH309" s="19">
        <v>25802990577.216999</v>
      </c>
      <c r="AI309" s="19">
        <f t="shared" si="76"/>
        <v>7872158374.0121002</v>
      </c>
      <c r="AJ309" s="19">
        <f t="shared" si="77"/>
        <v>43.902916968934974</v>
      </c>
      <c r="AK309" s="19">
        <v>42511035270.295998</v>
      </c>
      <c r="AL309" s="19">
        <f t="shared" si="78"/>
        <v>16708044693.078999</v>
      </c>
      <c r="AM309" s="19">
        <f t="shared" si="79"/>
        <v>64.752357456703209</v>
      </c>
    </row>
    <row r="310" spans="1:39" s="15" customFormat="1" ht="45" x14ac:dyDescent="0.2">
      <c r="A310" s="23" t="s">
        <v>397</v>
      </c>
      <c r="B310" s="8" t="s">
        <v>22</v>
      </c>
      <c r="C310" s="1">
        <v>-2540536843</v>
      </c>
      <c r="D310" s="1">
        <v>-2651640473</v>
      </c>
      <c r="E310" s="6">
        <f t="shared" si="58"/>
        <v>-111103630</v>
      </c>
      <c r="F310" s="19">
        <f t="shared" si="59"/>
        <v>4.3732343542321148</v>
      </c>
      <c r="G310" s="1">
        <v>-7427585925</v>
      </c>
      <c r="H310" s="1">
        <f t="shared" si="60"/>
        <v>-4775945452</v>
      </c>
      <c r="I310" s="19">
        <f t="shared" si="61"/>
        <v>180.11285845990329</v>
      </c>
      <c r="J310" s="1">
        <v>-7644603966</v>
      </c>
      <c r="K310" s="1">
        <f t="shared" si="62"/>
        <v>-217018041</v>
      </c>
      <c r="L310" s="19">
        <f t="shared" si="63"/>
        <v>2.9217843211958536</v>
      </c>
      <c r="M310" s="1">
        <v>-17173619678</v>
      </c>
      <c r="N310" s="1">
        <f t="shared" si="64"/>
        <v>-9529015712</v>
      </c>
      <c r="O310" s="19">
        <f t="shared" si="65"/>
        <v>124.65022065735616</v>
      </c>
      <c r="P310" s="1">
        <v>-11701546995</v>
      </c>
      <c r="Q310" s="1">
        <f t="shared" si="66"/>
        <v>5472072683</v>
      </c>
      <c r="R310" s="19">
        <f t="shared" si="67"/>
        <v>-31.863245987739635</v>
      </c>
      <c r="S310" s="1">
        <v>-10931558204</v>
      </c>
      <c r="T310" s="1">
        <f t="shared" si="68"/>
        <v>769988791</v>
      </c>
      <c r="U310" s="19">
        <f t="shared" si="69"/>
        <v>-6.5802307278602701</v>
      </c>
      <c r="V310" s="1">
        <v>-10691760263</v>
      </c>
      <c r="W310" s="1">
        <f t="shared" si="70"/>
        <v>239797941</v>
      </c>
      <c r="X310" s="19">
        <f t="shared" si="71"/>
        <v>-2.1936300070401198</v>
      </c>
      <c r="Y310" s="1">
        <v>-7992406788</v>
      </c>
      <c r="Z310" s="1">
        <f t="shared" si="72"/>
        <v>2699353475</v>
      </c>
      <c r="AA310" s="19">
        <f t="shared" si="73"/>
        <v>-25.247044533362821</v>
      </c>
      <c r="AB310" s="1">
        <v>-6899690483</v>
      </c>
      <c r="AC310" s="1">
        <f t="shared" si="56"/>
        <v>1092716305</v>
      </c>
      <c r="AD310" s="19">
        <f t="shared" si="57"/>
        <v>-13.671930545885521</v>
      </c>
      <c r="AE310" s="19">
        <v>-8790741319.8952808</v>
      </c>
      <c r="AF310" s="19">
        <f t="shared" si="74"/>
        <v>-1891050836.8952808</v>
      </c>
      <c r="AG310" s="19">
        <f t="shared" si="75"/>
        <v>27.407763312783384</v>
      </c>
      <c r="AH310" s="19">
        <v>14601409846.351</v>
      </c>
      <c r="AI310" s="19">
        <f t="shared" si="76"/>
        <v>23392151166.246281</v>
      </c>
      <c r="AJ310" s="19">
        <f t="shared" si="77"/>
        <v>-266.09986933985834</v>
      </c>
      <c r="AK310" s="19">
        <v>22366301862.761002</v>
      </c>
      <c r="AL310" s="19">
        <f t="shared" si="78"/>
        <v>7764892016.4100018</v>
      </c>
      <c r="AM310" s="19">
        <f t="shared" si="79"/>
        <v>53.179056667260838</v>
      </c>
    </row>
    <row r="311" spans="1:39" s="15" customFormat="1" ht="30" x14ac:dyDescent="0.2">
      <c r="A311" s="23" t="s">
        <v>429</v>
      </c>
      <c r="B311" s="8" t="s">
        <v>3</v>
      </c>
      <c r="C311" s="1">
        <v>0</v>
      </c>
      <c r="D311" s="1">
        <v>0</v>
      </c>
      <c r="E311" s="6">
        <f t="shared" ref="E311:E354" si="80">D311-C311</f>
        <v>0</v>
      </c>
      <c r="F311" s="19">
        <f t="shared" si="59"/>
        <v>0</v>
      </c>
      <c r="G311" s="1">
        <v>0</v>
      </c>
      <c r="H311" s="1">
        <f t="shared" si="60"/>
        <v>0</v>
      </c>
      <c r="I311" s="19">
        <f t="shared" si="61"/>
        <v>0</v>
      </c>
      <c r="J311" s="1">
        <v>0</v>
      </c>
      <c r="K311" s="1">
        <f t="shared" si="62"/>
        <v>0</v>
      </c>
      <c r="L311" s="19">
        <f t="shared" si="63"/>
        <v>0</v>
      </c>
      <c r="M311" s="1">
        <v>0</v>
      </c>
      <c r="N311" s="1">
        <f t="shared" si="64"/>
        <v>0</v>
      </c>
      <c r="O311" s="19">
        <f t="shared" si="65"/>
        <v>0</v>
      </c>
      <c r="P311" s="1">
        <v>-36396018</v>
      </c>
      <c r="Q311" s="1">
        <f t="shared" si="66"/>
        <v>-36396018</v>
      </c>
      <c r="R311" s="19">
        <f t="shared" si="67"/>
        <v>0</v>
      </c>
      <c r="S311" s="1">
        <v>2775274</v>
      </c>
      <c r="T311" s="1">
        <f t="shared" si="68"/>
        <v>39171292</v>
      </c>
      <c r="U311" s="19">
        <f t="shared" si="69"/>
        <v>-107.62521328569517</v>
      </c>
      <c r="V311" s="1">
        <v>0</v>
      </c>
      <c r="W311" s="1">
        <f t="shared" si="70"/>
        <v>-2775274</v>
      </c>
      <c r="X311" s="19">
        <f t="shared" si="71"/>
        <v>-100</v>
      </c>
      <c r="Y311" s="1">
        <v>0</v>
      </c>
      <c r="Z311" s="1">
        <f t="shared" si="72"/>
        <v>0</v>
      </c>
      <c r="AA311" s="19">
        <f t="shared" si="73"/>
        <v>0</v>
      </c>
      <c r="AB311" s="1">
        <v>0</v>
      </c>
      <c r="AC311" s="1">
        <f t="shared" ref="AC311:AC354" si="81">AB311-Y311</f>
        <v>0</v>
      </c>
      <c r="AD311" s="19">
        <f t="shared" ref="AD311:AD354" si="82">IFERROR(AC311/Y311*100,0)</f>
        <v>0</v>
      </c>
      <c r="AE311" s="19">
        <v>0</v>
      </c>
      <c r="AF311" s="19">
        <f t="shared" si="74"/>
        <v>0</v>
      </c>
      <c r="AG311" s="19">
        <f t="shared" si="75"/>
        <v>0</v>
      </c>
      <c r="AH311" s="19"/>
      <c r="AI311" s="19">
        <f t="shared" si="76"/>
        <v>0</v>
      </c>
      <c r="AJ311" s="19">
        <f t="shared" si="77"/>
        <v>0</v>
      </c>
      <c r="AK311" s="19">
        <v>0</v>
      </c>
      <c r="AL311" s="19">
        <f t="shared" si="78"/>
        <v>0</v>
      </c>
      <c r="AM311" s="19">
        <f t="shared" si="79"/>
        <v>0</v>
      </c>
    </row>
    <row r="312" spans="1:39" s="15" customFormat="1" ht="30" x14ac:dyDescent="0.2">
      <c r="A312" s="23" t="s">
        <v>631</v>
      </c>
      <c r="B312" s="8" t="s">
        <v>632</v>
      </c>
      <c r="C312" s="1"/>
      <c r="D312" s="1"/>
      <c r="E312" s="6"/>
      <c r="F312" s="19"/>
      <c r="G312" s="1"/>
      <c r="H312" s="1"/>
      <c r="I312" s="19"/>
      <c r="J312" s="1"/>
      <c r="K312" s="1"/>
      <c r="L312" s="19"/>
      <c r="M312" s="1"/>
      <c r="N312" s="1"/>
      <c r="O312" s="19"/>
      <c r="P312" s="1"/>
      <c r="Q312" s="1"/>
      <c r="R312" s="19"/>
      <c r="S312" s="1"/>
      <c r="T312" s="1"/>
      <c r="U312" s="19"/>
      <c r="V312" s="1"/>
      <c r="W312" s="1"/>
      <c r="X312" s="19"/>
      <c r="Y312" s="1"/>
      <c r="Z312" s="1"/>
      <c r="AA312" s="19"/>
      <c r="AB312" s="1"/>
      <c r="AC312" s="1"/>
      <c r="AD312" s="19"/>
      <c r="AE312" s="19"/>
      <c r="AF312" s="19"/>
      <c r="AG312" s="19"/>
      <c r="AH312" s="19">
        <v>-166964024788.66599</v>
      </c>
      <c r="AI312" s="19">
        <f t="shared" si="76"/>
        <v>-166964024788.66599</v>
      </c>
      <c r="AJ312" s="19">
        <f t="shared" si="77"/>
        <v>0</v>
      </c>
      <c r="AK312" s="19">
        <v>0</v>
      </c>
      <c r="AL312" s="19">
        <f t="shared" si="78"/>
        <v>166964024788.66599</v>
      </c>
      <c r="AM312" s="19">
        <f t="shared" si="79"/>
        <v>-100</v>
      </c>
    </row>
    <row r="313" spans="1:39" s="15" customFormat="1" ht="60" x14ac:dyDescent="0.2">
      <c r="A313" s="23" t="s">
        <v>633</v>
      </c>
      <c r="B313" s="8" t="s">
        <v>634</v>
      </c>
      <c r="C313" s="1"/>
      <c r="D313" s="1"/>
      <c r="E313" s="6"/>
      <c r="F313" s="19"/>
      <c r="G313" s="1"/>
      <c r="H313" s="1"/>
      <c r="I313" s="19"/>
      <c r="J313" s="1"/>
      <c r="K313" s="1"/>
      <c r="L313" s="19"/>
      <c r="M313" s="1"/>
      <c r="N313" s="1"/>
      <c r="O313" s="19"/>
      <c r="P313" s="1"/>
      <c r="Q313" s="1"/>
      <c r="R313" s="19"/>
      <c r="S313" s="1"/>
      <c r="T313" s="1"/>
      <c r="U313" s="19"/>
      <c r="V313" s="1"/>
      <c r="W313" s="1"/>
      <c r="X313" s="19"/>
      <c r="Y313" s="1"/>
      <c r="Z313" s="1"/>
      <c r="AA313" s="19"/>
      <c r="AB313" s="1"/>
      <c r="AC313" s="1"/>
      <c r="AD313" s="19"/>
      <c r="AE313" s="19"/>
      <c r="AF313" s="19"/>
      <c r="AG313" s="19"/>
      <c r="AH313" s="19">
        <v>860639375.44193995</v>
      </c>
      <c r="AI313" s="19">
        <f t="shared" si="76"/>
        <v>860639375.44193995</v>
      </c>
      <c r="AJ313" s="19">
        <f t="shared" si="77"/>
        <v>0</v>
      </c>
      <c r="AK313" s="19">
        <v>873155904.05795991</v>
      </c>
      <c r="AL313" s="19">
        <f t="shared" si="78"/>
        <v>12516528.616019964</v>
      </c>
      <c r="AM313" s="19">
        <f t="shared" si="79"/>
        <v>1.4543290689660466</v>
      </c>
    </row>
    <row r="314" spans="1:39" s="15" customFormat="1" ht="60" x14ac:dyDescent="0.2">
      <c r="A314" s="23" t="s">
        <v>635</v>
      </c>
      <c r="B314" s="8" t="s">
        <v>636</v>
      </c>
      <c r="C314" s="1"/>
      <c r="D314" s="1"/>
      <c r="E314" s="6"/>
      <c r="F314" s="19"/>
      <c r="G314" s="1"/>
      <c r="H314" s="1"/>
      <c r="I314" s="19"/>
      <c r="J314" s="1"/>
      <c r="K314" s="1"/>
      <c r="L314" s="19"/>
      <c r="M314" s="1"/>
      <c r="N314" s="1"/>
      <c r="O314" s="19"/>
      <c r="P314" s="1"/>
      <c r="Q314" s="1"/>
      <c r="R314" s="19"/>
      <c r="S314" s="1"/>
      <c r="T314" s="1"/>
      <c r="U314" s="19"/>
      <c r="V314" s="1"/>
      <c r="W314" s="1"/>
      <c r="X314" s="19"/>
      <c r="Y314" s="1"/>
      <c r="Z314" s="1"/>
      <c r="AA314" s="19"/>
      <c r="AB314" s="1"/>
      <c r="AC314" s="1"/>
      <c r="AD314" s="19"/>
      <c r="AE314" s="19"/>
      <c r="AF314" s="19"/>
      <c r="AG314" s="19"/>
      <c r="AH314" s="19">
        <v>23195863284.448299</v>
      </c>
      <c r="AI314" s="19">
        <f t="shared" si="76"/>
        <v>23195863284.448299</v>
      </c>
      <c r="AJ314" s="19">
        <f t="shared" si="77"/>
        <v>0</v>
      </c>
      <c r="AK314" s="19">
        <v>20470956727.108398</v>
      </c>
      <c r="AL314" s="19">
        <f t="shared" si="78"/>
        <v>-2724906557.339901</v>
      </c>
      <c r="AM314" s="19">
        <f t="shared" si="79"/>
        <v>-11.747381521975164</v>
      </c>
    </row>
    <row r="315" spans="1:39" s="15" customFormat="1" ht="60" x14ac:dyDescent="0.2">
      <c r="A315" s="23" t="s">
        <v>637</v>
      </c>
      <c r="B315" s="8" t="s">
        <v>638</v>
      </c>
      <c r="C315" s="1"/>
      <c r="D315" s="1"/>
      <c r="E315" s="6"/>
      <c r="F315" s="19"/>
      <c r="G315" s="1"/>
      <c r="H315" s="1"/>
      <c r="I315" s="19"/>
      <c r="J315" s="1"/>
      <c r="K315" s="1"/>
      <c r="L315" s="19"/>
      <c r="M315" s="1"/>
      <c r="N315" s="1"/>
      <c r="O315" s="19"/>
      <c r="P315" s="1"/>
      <c r="Q315" s="1"/>
      <c r="R315" s="19"/>
      <c r="S315" s="1"/>
      <c r="T315" s="1"/>
      <c r="U315" s="19"/>
      <c r="V315" s="1"/>
      <c r="W315" s="1"/>
      <c r="X315" s="19"/>
      <c r="Y315" s="1"/>
      <c r="Z315" s="1"/>
      <c r="AA315" s="19"/>
      <c r="AB315" s="1"/>
      <c r="AC315" s="1"/>
      <c r="AD315" s="19"/>
      <c r="AE315" s="19"/>
      <c r="AF315" s="19"/>
      <c r="AG315" s="19"/>
      <c r="AH315" s="19">
        <v>216758497.72601002</v>
      </c>
      <c r="AI315" s="19">
        <f t="shared" si="76"/>
        <v>216758497.72601002</v>
      </c>
      <c r="AJ315" s="19">
        <f t="shared" si="77"/>
        <v>0</v>
      </c>
      <c r="AK315" s="19">
        <v>1844361430.43099</v>
      </c>
      <c r="AL315" s="19">
        <f t="shared" si="78"/>
        <v>1627602932.7049799</v>
      </c>
      <c r="AM315" s="19">
        <f t="shared" si="79"/>
        <v>750.8831025219248</v>
      </c>
    </row>
    <row r="316" spans="1:39" s="15" customFormat="1" ht="30" x14ac:dyDescent="0.2">
      <c r="A316" s="23" t="s">
        <v>639</v>
      </c>
      <c r="B316" s="8" t="s">
        <v>640</v>
      </c>
      <c r="C316" s="1"/>
      <c r="D316" s="1"/>
      <c r="E316" s="6"/>
      <c r="F316" s="19"/>
      <c r="G316" s="1"/>
      <c r="H316" s="1"/>
      <c r="I316" s="19"/>
      <c r="J316" s="1"/>
      <c r="K316" s="1"/>
      <c r="L316" s="19"/>
      <c r="M316" s="1"/>
      <c r="N316" s="1"/>
      <c r="O316" s="19"/>
      <c r="P316" s="1"/>
      <c r="Q316" s="1"/>
      <c r="R316" s="19"/>
      <c r="S316" s="1"/>
      <c r="T316" s="1"/>
      <c r="U316" s="19"/>
      <c r="V316" s="1"/>
      <c r="W316" s="1"/>
      <c r="X316" s="19"/>
      <c r="Y316" s="1"/>
      <c r="Z316" s="1"/>
      <c r="AA316" s="19"/>
      <c r="AB316" s="1"/>
      <c r="AC316" s="1"/>
      <c r="AD316" s="19"/>
      <c r="AE316" s="19"/>
      <c r="AF316" s="19"/>
      <c r="AG316" s="19"/>
      <c r="AH316" s="19">
        <v>-5611311190.6537104</v>
      </c>
      <c r="AI316" s="19">
        <f t="shared" si="76"/>
        <v>-5611311190.6537104</v>
      </c>
      <c r="AJ316" s="19">
        <f t="shared" si="77"/>
        <v>0</v>
      </c>
      <c r="AK316" s="19">
        <v>-27631419964.2617</v>
      </c>
      <c r="AL316" s="19">
        <f t="shared" si="78"/>
        <v>-22020108773.60799</v>
      </c>
      <c r="AM316" s="19">
        <f t="shared" si="79"/>
        <v>392.42358916548835</v>
      </c>
    </row>
    <row r="317" spans="1:39" s="15" customFormat="1" ht="105" x14ac:dyDescent="0.2">
      <c r="A317" s="23" t="s">
        <v>641</v>
      </c>
      <c r="B317" s="8" t="s">
        <v>642</v>
      </c>
      <c r="C317" s="1"/>
      <c r="D317" s="1"/>
      <c r="E317" s="6"/>
      <c r="F317" s="19"/>
      <c r="G317" s="1"/>
      <c r="H317" s="1"/>
      <c r="I317" s="19"/>
      <c r="J317" s="1"/>
      <c r="K317" s="1"/>
      <c r="L317" s="19"/>
      <c r="M317" s="1"/>
      <c r="N317" s="1"/>
      <c r="O317" s="19"/>
      <c r="P317" s="1"/>
      <c r="Q317" s="1"/>
      <c r="R317" s="19"/>
      <c r="S317" s="1"/>
      <c r="T317" s="1"/>
      <c r="U317" s="19"/>
      <c r="V317" s="1"/>
      <c r="W317" s="1"/>
      <c r="X317" s="19"/>
      <c r="Y317" s="1"/>
      <c r="Z317" s="1"/>
      <c r="AA317" s="19"/>
      <c r="AB317" s="1"/>
      <c r="AC317" s="1"/>
      <c r="AD317" s="19"/>
      <c r="AE317" s="19"/>
      <c r="AF317" s="19"/>
      <c r="AG317" s="19"/>
      <c r="AH317" s="19">
        <v>845.37522999999999</v>
      </c>
      <c r="AI317" s="19">
        <f t="shared" si="76"/>
        <v>845.37522999999999</v>
      </c>
      <c r="AJ317" s="19">
        <f t="shared" si="77"/>
        <v>0</v>
      </c>
      <c r="AK317" s="19">
        <v>1933.00522</v>
      </c>
      <c r="AL317" s="19">
        <f t="shared" si="78"/>
        <v>1087.6299899999999</v>
      </c>
      <c r="AM317" s="19">
        <f t="shared" si="79"/>
        <v>128.65647719533965</v>
      </c>
    </row>
    <row r="318" spans="1:39" s="15" customFormat="1" x14ac:dyDescent="0.2">
      <c r="A318" s="23" t="s">
        <v>398</v>
      </c>
      <c r="B318" s="8" t="s">
        <v>21</v>
      </c>
      <c r="C318" s="1">
        <v>-8080553076.1900005</v>
      </c>
      <c r="D318" s="1">
        <v>-8400115354.7799959</v>
      </c>
      <c r="E318" s="6">
        <f t="shared" si="80"/>
        <v>-319562278.58999538</v>
      </c>
      <c r="F318" s="19">
        <f t="shared" ref="F318:F354" si="83">IFERROR(E318/C318*100,0)</f>
        <v>3.9547079955654438</v>
      </c>
      <c r="G318" s="1">
        <v>5292110967.6699982</v>
      </c>
      <c r="H318" s="1">
        <f t="shared" ref="H318:H354" si="84">G318-D318</f>
        <v>13692226322.449993</v>
      </c>
      <c r="I318" s="19">
        <f t="shared" ref="I318:I354" si="85">IFERROR(H318/D318*100,0)</f>
        <v>-163.00045587658005</v>
      </c>
      <c r="J318" s="1">
        <v>6447605120.2099991</v>
      </c>
      <c r="K318" s="1">
        <f t="shared" ref="K318:K354" si="86">J318-G318</f>
        <v>1155494152.5400009</v>
      </c>
      <c r="L318" s="19">
        <f t="shared" ref="L318:L354" si="87">IFERROR(K318/G318*100,0)</f>
        <v>21.834276711108725</v>
      </c>
      <c r="M318" s="1">
        <v>14528364287.640001</v>
      </c>
      <c r="N318" s="1">
        <f t="shared" ref="N318:N354" si="88">M318-J318</f>
        <v>8080759167.4300022</v>
      </c>
      <c r="O318" s="19">
        <f t="shared" ref="O318:O354" si="89">IFERROR(N318/J318*100,0)</f>
        <v>125.32962265478831</v>
      </c>
      <c r="P318" s="1">
        <v>13685330311.860001</v>
      </c>
      <c r="Q318" s="1">
        <f t="shared" ref="Q318:Q354" si="90">P318-M318</f>
        <v>-843033975.78000069</v>
      </c>
      <c r="R318" s="19">
        <f t="shared" ref="R318:R354" si="91">IFERROR(Q318/M318*100,0)</f>
        <v>-5.802676468521728</v>
      </c>
      <c r="S318" s="1">
        <v>21659952646.23</v>
      </c>
      <c r="T318" s="1">
        <f t="shared" ref="T318:T354" si="92">S318-P318</f>
        <v>7974622334.3699989</v>
      </c>
      <c r="U318" s="19">
        <f t="shared" ref="U318:U354" si="93">IFERROR(T318/P318*100,0)</f>
        <v>58.271317919590295</v>
      </c>
      <c r="V318" s="1">
        <v>28493262561.73</v>
      </c>
      <c r="W318" s="1">
        <f t="shared" ref="W318:W354" si="94">V318-S318</f>
        <v>6833309915.5</v>
      </c>
      <c r="X318" s="19">
        <f t="shared" ref="X318:X354" si="95">IFERROR(W318/S318*100,0)</f>
        <v>31.548129523216499</v>
      </c>
      <c r="Y318" s="1">
        <v>105387232910.86</v>
      </c>
      <c r="Z318" s="1">
        <f t="shared" ref="Z318:Z354" si="96">Y318-V318</f>
        <v>76893970349.130005</v>
      </c>
      <c r="AA318" s="19">
        <f t="shared" ref="AA318:AA354" si="97">IFERROR(Z318/V318*100,0)</f>
        <v>269.86720170265158</v>
      </c>
      <c r="AB318" s="1">
        <v>132126846476.64</v>
      </c>
      <c r="AC318" s="1">
        <f t="shared" si="81"/>
        <v>26739613565.779999</v>
      </c>
      <c r="AD318" s="19">
        <f t="shared" si="82"/>
        <v>25.372725734622186</v>
      </c>
      <c r="AE318" s="19">
        <v>140087919595.17599</v>
      </c>
      <c r="AF318" s="19">
        <f t="shared" ref="AF318:AF354" si="98">(AE318-AB318)</f>
        <v>7961073118.5359955</v>
      </c>
      <c r="AG318" s="19">
        <f t="shared" ref="AG318:AG354" si="99">IFERROR(AF318/AB318*100,0)</f>
        <v>6.0253259128102412</v>
      </c>
      <c r="AH318" s="19">
        <v>25191178241.7164</v>
      </c>
      <c r="AI318" s="19">
        <f t="shared" si="76"/>
        <v>-114896741353.45959</v>
      </c>
      <c r="AJ318" s="19">
        <f t="shared" si="77"/>
        <v>-82.01759415478972</v>
      </c>
      <c r="AK318" s="19">
        <v>26847001646.771397</v>
      </c>
      <c r="AL318" s="19">
        <f t="shared" si="78"/>
        <v>1655823405.0549965</v>
      </c>
      <c r="AM318" s="19">
        <f t="shared" si="79"/>
        <v>6.5730288165440607</v>
      </c>
    </row>
    <row r="319" spans="1:39" s="15" customFormat="1" x14ac:dyDescent="0.2">
      <c r="A319" s="23" t="s">
        <v>399</v>
      </c>
      <c r="B319" s="8" t="s">
        <v>20</v>
      </c>
      <c r="C319" s="1">
        <v>-4042495473</v>
      </c>
      <c r="D319" s="1">
        <v>90100464</v>
      </c>
      <c r="E319" s="6">
        <f t="shared" si="80"/>
        <v>4132595937</v>
      </c>
      <c r="F319" s="19">
        <f t="shared" si="83"/>
        <v>-102.22883277425503</v>
      </c>
      <c r="G319" s="1">
        <v>101650271</v>
      </c>
      <c r="H319" s="1">
        <f t="shared" si="84"/>
        <v>11549807</v>
      </c>
      <c r="I319" s="19">
        <f t="shared" si="85"/>
        <v>12.818809678937946</v>
      </c>
      <c r="J319" s="1">
        <v>25363282</v>
      </c>
      <c r="K319" s="1">
        <f t="shared" si="86"/>
        <v>-76286989</v>
      </c>
      <c r="L319" s="19">
        <f t="shared" si="87"/>
        <v>-75.048485606103299</v>
      </c>
      <c r="M319" s="1">
        <v>25339720</v>
      </c>
      <c r="N319" s="1">
        <f t="shared" si="88"/>
        <v>-23562</v>
      </c>
      <c r="O319" s="19">
        <f t="shared" si="89"/>
        <v>-9.2898072102813825E-2</v>
      </c>
      <c r="P319" s="1">
        <v>25339720</v>
      </c>
      <c r="Q319" s="1">
        <f t="shared" si="90"/>
        <v>0</v>
      </c>
      <c r="R319" s="19">
        <f t="shared" si="91"/>
        <v>0</v>
      </c>
      <c r="S319" s="1">
        <v>25339720</v>
      </c>
      <c r="T319" s="1">
        <f t="shared" si="92"/>
        <v>0</v>
      </c>
      <c r="U319" s="19">
        <f t="shared" si="93"/>
        <v>0</v>
      </c>
      <c r="V319" s="1">
        <v>41235711</v>
      </c>
      <c r="W319" s="1">
        <f t="shared" si="94"/>
        <v>15895991</v>
      </c>
      <c r="X319" s="19">
        <f t="shared" si="95"/>
        <v>62.731517948896041</v>
      </c>
      <c r="Y319" s="1">
        <v>44003780</v>
      </c>
      <c r="Z319" s="1">
        <f t="shared" si="96"/>
        <v>2768069</v>
      </c>
      <c r="AA319" s="19">
        <f t="shared" si="97"/>
        <v>6.7127956154314887</v>
      </c>
      <c r="AB319" s="1">
        <v>44099816</v>
      </c>
      <c r="AC319" s="1">
        <f t="shared" si="81"/>
        <v>96036</v>
      </c>
      <c r="AD319" s="19">
        <f t="shared" si="82"/>
        <v>0.21824488714378629</v>
      </c>
      <c r="AE319" s="19">
        <v>171665663.70602</v>
      </c>
      <c r="AF319" s="19">
        <f t="shared" si="98"/>
        <v>127565847.70602</v>
      </c>
      <c r="AG319" s="19">
        <f t="shared" si="99"/>
        <v>289.26616770015545</v>
      </c>
      <c r="AH319" s="19">
        <v>39935972.399660006</v>
      </c>
      <c r="AI319" s="19">
        <f t="shared" si="76"/>
        <v>-131729691.30635999</v>
      </c>
      <c r="AJ319" s="19">
        <f t="shared" si="77"/>
        <v>-76.736190838925751</v>
      </c>
      <c r="AK319" s="19">
        <v>40338140.161349997</v>
      </c>
      <c r="AL319" s="19">
        <f t="shared" si="78"/>
        <v>402167.76168999076</v>
      </c>
      <c r="AM319" s="19">
        <f t="shared" si="79"/>
        <v>1.0070313492439578</v>
      </c>
    </row>
    <row r="320" spans="1:39" s="15" customFormat="1" x14ac:dyDescent="0.2">
      <c r="A320" s="23" t="s">
        <v>400</v>
      </c>
      <c r="B320" s="8" t="s">
        <v>19</v>
      </c>
      <c r="C320" s="1">
        <v>1943453469.52</v>
      </c>
      <c r="D320" s="1">
        <v>2484364560.9499998</v>
      </c>
      <c r="E320" s="6">
        <f t="shared" si="80"/>
        <v>540911091.42999983</v>
      </c>
      <c r="F320" s="19">
        <f t="shared" si="83"/>
        <v>27.832469359999429</v>
      </c>
      <c r="G320" s="1">
        <v>2712759510.75</v>
      </c>
      <c r="H320" s="1">
        <f t="shared" si="84"/>
        <v>228394949.80000019</v>
      </c>
      <c r="I320" s="19">
        <f t="shared" si="85"/>
        <v>9.1932944701426553</v>
      </c>
      <c r="J320" s="1">
        <v>2515385951.1399999</v>
      </c>
      <c r="K320" s="1">
        <f t="shared" si="86"/>
        <v>-197373559.61000013</v>
      </c>
      <c r="L320" s="19">
        <f t="shared" si="87"/>
        <v>-7.2757485072988288</v>
      </c>
      <c r="M320" s="1">
        <v>2702418881.7800002</v>
      </c>
      <c r="N320" s="1">
        <f t="shared" si="88"/>
        <v>187032930.64000034</v>
      </c>
      <c r="O320" s="19">
        <f t="shared" si="89"/>
        <v>7.4355559851654176</v>
      </c>
      <c r="P320" s="1">
        <v>2968865482.75</v>
      </c>
      <c r="Q320" s="1">
        <f t="shared" si="90"/>
        <v>266446600.96999979</v>
      </c>
      <c r="R320" s="19">
        <f t="shared" si="91"/>
        <v>9.8595596251347839</v>
      </c>
      <c r="S320" s="1">
        <v>3311186561.7800002</v>
      </c>
      <c r="T320" s="1">
        <f t="shared" si="92"/>
        <v>342321079.03000021</v>
      </c>
      <c r="U320" s="19">
        <f t="shared" si="93"/>
        <v>11.53036676868617</v>
      </c>
      <c r="V320" s="1">
        <v>3541878733.25</v>
      </c>
      <c r="W320" s="1">
        <f t="shared" si="94"/>
        <v>230692171.46999979</v>
      </c>
      <c r="X320" s="19">
        <f t="shared" si="95"/>
        <v>6.9670544732455735</v>
      </c>
      <c r="Y320" s="1">
        <v>1778202546.95</v>
      </c>
      <c r="Z320" s="1">
        <f t="shared" si="96"/>
        <v>-1763676186.3</v>
      </c>
      <c r="AA320" s="19">
        <f t="shared" si="97"/>
        <v>-49.794934246144123</v>
      </c>
      <c r="AB320" s="1">
        <v>1939445386.8900001</v>
      </c>
      <c r="AC320" s="1">
        <f t="shared" si="81"/>
        <v>161242839.94000006</v>
      </c>
      <c r="AD320" s="19">
        <f t="shared" si="82"/>
        <v>9.0677431666356689</v>
      </c>
      <c r="AE320" s="19">
        <v>768977639.03899002</v>
      </c>
      <c r="AF320" s="19">
        <f t="shared" si="98"/>
        <v>-1170467747.8510101</v>
      </c>
      <c r="AG320" s="19">
        <f t="shared" si="99"/>
        <v>-60.350642289954607</v>
      </c>
      <c r="AH320" s="19">
        <v>2451243696.1166501</v>
      </c>
      <c r="AI320" s="19">
        <f t="shared" si="76"/>
        <v>1682266057.0776601</v>
      </c>
      <c r="AJ320" s="19">
        <f t="shared" si="77"/>
        <v>218.76657677328936</v>
      </c>
      <c r="AK320" s="19">
        <v>2852947011.2607598</v>
      </c>
      <c r="AL320" s="19">
        <f t="shared" si="78"/>
        <v>401703315.14410973</v>
      </c>
      <c r="AM320" s="19">
        <f t="shared" si="79"/>
        <v>16.387734756054765</v>
      </c>
    </row>
    <row r="321" spans="1:39" s="15" customFormat="1" x14ac:dyDescent="0.2">
      <c r="A321" s="23" t="s">
        <v>430</v>
      </c>
      <c r="B321" s="8" t="s">
        <v>205</v>
      </c>
      <c r="C321" s="1">
        <v>1244454780</v>
      </c>
      <c r="D321" s="1">
        <v>5798000</v>
      </c>
      <c r="E321" s="6">
        <f t="shared" si="80"/>
        <v>-1238656780</v>
      </c>
      <c r="F321" s="19">
        <f t="shared" si="83"/>
        <v>-99.534093155237031</v>
      </c>
      <c r="G321" s="1">
        <v>5798000</v>
      </c>
      <c r="H321" s="1">
        <f t="shared" si="84"/>
        <v>0</v>
      </c>
      <c r="I321" s="19">
        <f t="shared" si="85"/>
        <v>0</v>
      </c>
      <c r="J321" s="1">
        <v>5798000</v>
      </c>
      <c r="K321" s="1">
        <f t="shared" si="86"/>
        <v>0</v>
      </c>
      <c r="L321" s="19">
        <f t="shared" si="87"/>
        <v>0</v>
      </c>
      <c r="M321" s="1">
        <v>5798000</v>
      </c>
      <c r="N321" s="1">
        <f t="shared" si="88"/>
        <v>0</v>
      </c>
      <c r="O321" s="19">
        <f t="shared" si="89"/>
        <v>0</v>
      </c>
      <c r="P321" s="1">
        <v>0</v>
      </c>
      <c r="Q321" s="1">
        <f t="shared" si="90"/>
        <v>-5798000</v>
      </c>
      <c r="R321" s="19">
        <f t="shared" si="91"/>
        <v>-100</v>
      </c>
      <c r="S321" s="1">
        <v>0</v>
      </c>
      <c r="T321" s="1">
        <f t="shared" si="92"/>
        <v>0</v>
      </c>
      <c r="U321" s="19">
        <f t="shared" si="93"/>
        <v>0</v>
      </c>
      <c r="V321" s="1">
        <v>0</v>
      </c>
      <c r="W321" s="1">
        <f t="shared" si="94"/>
        <v>0</v>
      </c>
      <c r="X321" s="19">
        <f t="shared" si="95"/>
        <v>0</v>
      </c>
      <c r="Y321" s="1">
        <v>0</v>
      </c>
      <c r="Z321" s="1">
        <f t="shared" si="96"/>
        <v>0</v>
      </c>
      <c r="AA321" s="19">
        <f t="shared" si="97"/>
        <v>0</v>
      </c>
      <c r="AB321" s="11">
        <v>0</v>
      </c>
      <c r="AC321" s="1">
        <f t="shared" si="81"/>
        <v>0</v>
      </c>
      <c r="AD321" s="19">
        <f t="shared" si="82"/>
        <v>0</v>
      </c>
      <c r="AE321" s="19"/>
      <c r="AF321" s="19">
        <f t="shared" si="98"/>
        <v>0</v>
      </c>
      <c r="AG321" s="19">
        <f t="shared" si="99"/>
        <v>0</v>
      </c>
      <c r="AH321" s="19"/>
      <c r="AI321" s="19">
        <f t="shared" si="76"/>
        <v>0</v>
      </c>
      <c r="AJ321" s="19">
        <f t="shared" si="77"/>
        <v>0</v>
      </c>
      <c r="AK321" s="19">
        <v>0</v>
      </c>
      <c r="AL321" s="19">
        <f t="shared" si="78"/>
        <v>0</v>
      </c>
      <c r="AM321" s="19">
        <f t="shared" si="79"/>
        <v>0</v>
      </c>
    </row>
    <row r="322" spans="1:39" s="15" customFormat="1" ht="30" x14ac:dyDescent="0.2">
      <c r="A322" s="23" t="s">
        <v>401</v>
      </c>
      <c r="B322" s="8" t="s">
        <v>207</v>
      </c>
      <c r="C322" s="1"/>
      <c r="D322" s="1"/>
      <c r="E322" s="6">
        <f t="shared" si="80"/>
        <v>0</v>
      </c>
      <c r="F322" s="19">
        <f t="shared" si="83"/>
        <v>0</v>
      </c>
      <c r="G322" s="1"/>
      <c r="H322" s="1">
        <f t="shared" si="84"/>
        <v>0</v>
      </c>
      <c r="I322" s="19">
        <f t="shared" si="85"/>
        <v>0</v>
      </c>
      <c r="J322" s="1"/>
      <c r="K322" s="1">
        <f t="shared" si="86"/>
        <v>0</v>
      </c>
      <c r="L322" s="19">
        <f t="shared" si="87"/>
        <v>0</v>
      </c>
      <c r="M322" s="1"/>
      <c r="N322" s="1">
        <f t="shared" si="88"/>
        <v>0</v>
      </c>
      <c r="O322" s="19">
        <f t="shared" si="89"/>
        <v>0</v>
      </c>
      <c r="P322" s="1"/>
      <c r="Q322" s="1">
        <f t="shared" si="90"/>
        <v>0</v>
      </c>
      <c r="R322" s="19">
        <f t="shared" si="91"/>
        <v>0</v>
      </c>
      <c r="S322" s="1"/>
      <c r="T322" s="1">
        <f t="shared" si="92"/>
        <v>0</v>
      </c>
      <c r="U322" s="19">
        <f t="shared" si="93"/>
        <v>0</v>
      </c>
      <c r="V322" s="1"/>
      <c r="W322" s="1">
        <f t="shared" si="94"/>
        <v>0</v>
      </c>
      <c r="X322" s="19">
        <f t="shared" si="95"/>
        <v>0</v>
      </c>
      <c r="Y322" s="1">
        <v>59286686331</v>
      </c>
      <c r="Z322" s="1">
        <f t="shared" si="96"/>
        <v>59286686331</v>
      </c>
      <c r="AA322" s="19">
        <f t="shared" si="97"/>
        <v>0</v>
      </c>
      <c r="AB322" s="1">
        <v>58242921510</v>
      </c>
      <c r="AC322" s="1">
        <f t="shared" si="81"/>
        <v>-1043764821</v>
      </c>
      <c r="AD322" s="19">
        <f t="shared" si="82"/>
        <v>-1.7605383022633754</v>
      </c>
      <c r="AE322" s="19">
        <v>58973997096.225296</v>
      </c>
      <c r="AF322" s="19">
        <f t="shared" si="98"/>
        <v>731075586.22529602</v>
      </c>
      <c r="AG322" s="19">
        <f t="shared" si="99"/>
        <v>1.2552179170816049</v>
      </c>
      <c r="AH322" s="19"/>
      <c r="AI322" s="19">
        <f t="shared" si="76"/>
        <v>-58973997096.225296</v>
      </c>
      <c r="AJ322" s="19">
        <f t="shared" si="77"/>
        <v>-100</v>
      </c>
      <c r="AK322" s="19">
        <v>0</v>
      </c>
      <c r="AL322" s="19">
        <f t="shared" si="78"/>
        <v>0</v>
      </c>
      <c r="AM322" s="19">
        <f t="shared" si="79"/>
        <v>0</v>
      </c>
    </row>
    <row r="323" spans="1:39" s="15" customFormat="1" x14ac:dyDescent="0.2">
      <c r="A323" s="23" t="s">
        <v>402</v>
      </c>
      <c r="B323" s="8" t="s">
        <v>18</v>
      </c>
      <c r="C323" s="1">
        <v>17185394105</v>
      </c>
      <c r="D323" s="1">
        <v>27177242558</v>
      </c>
      <c r="E323" s="6">
        <f t="shared" si="80"/>
        <v>9991848453</v>
      </c>
      <c r="F323" s="19">
        <f t="shared" si="83"/>
        <v>58.14151477674244</v>
      </c>
      <c r="G323" s="1">
        <v>33793526912</v>
      </c>
      <c r="H323" s="1">
        <f t="shared" si="84"/>
        <v>6616284354</v>
      </c>
      <c r="I323" s="19">
        <f t="shared" si="85"/>
        <v>24.344943530896973</v>
      </c>
      <c r="J323" s="1">
        <v>-6913506850</v>
      </c>
      <c r="K323" s="1">
        <f t="shared" si="86"/>
        <v>-40707033762</v>
      </c>
      <c r="L323" s="19">
        <f t="shared" si="87"/>
        <v>-120.4580802353158</v>
      </c>
      <c r="M323" s="1">
        <v>-10317590128</v>
      </c>
      <c r="N323" s="1">
        <f t="shared" si="88"/>
        <v>-3404083278</v>
      </c>
      <c r="O323" s="19">
        <f t="shared" si="89"/>
        <v>49.238155857182669</v>
      </c>
      <c r="P323" s="1">
        <v>-8263281469</v>
      </c>
      <c r="Q323" s="1">
        <f t="shared" si="90"/>
        <v>2054308659</v>
      </c>
      <c r="R323" s="19">
        <f t="shared" si="91"/>
        <v>-19.910741108284505</v>
      </c>
      <c r="S323" s="1">
        <v>-1174872974</v>
      </c>
      <c r="T323" s="1">
        <f t="shared" si="92"/>
        <v>7088408495</v>
      </c>
      <c r="U323" s="19">
        <f t="shared" si="93"/>
        <v>-85.78200466234172</v>
      </c>
      <c r="V323" s="1">
        <v>-4658724251</v>
      </c>
      <c r="W323" s="1">
        <f t="shared" si="94"/>
        <v>-3483851277</v>
      </c>
      <c r="X323" s="19">
        <f t="shared" si="95"/>
        <v>296.53003806350216</v>
      </c>
      <c r="Y323" s="1">
        <v>-2054979262</v>
      </c>
      <c r="Z323" s="1">
        <f t="shared" si="96"/>
        <v>2603744989</v>
      </c>
      <c r="AA323" s="19">
        <f t="shared" si="97"/>
        <v>-55.889656668155531</v>
      </c>
      <c r="AB323" s="1">
        <v>-29251182325</v>
      </c>
      <c r="AC323" s="1">
        <f t="shared" si="81"/>
        <v>-27196203063</v>
      </c>
      <c r="AD323" s="19">
        <f t="shared" si="82"/>
        <v>1323.4295628137584</v>
      </c>
      <c r="AE323" s="19">
        <v>-36922631329.511002</v>
      </c>
      <c r="AF323" s="19">
        <f t="shared" si="98"/>
        <v>-7671449004.5110016</v>
      </c>
      <c r="AG323" s="19">
        <f t="shared" si="99"/>
        <v>26.226115988325272</v>
      </c>
      <c r="AH323" s="19">
        <v>3117833434.4242902</v>
      </c>
      <c r="AI323" s="19">
        <f t="shared" si="76"/>
        <v>40040464763.935295</v>
      </c>
      <c r="AJ323" s="19">
        <f t="shared" si="77"/>
        <v>-108.44423412459317</v>
      </c>
      <c r="AK323" s="19">
        <v>3209322200.24084</v>
      </c>
      <c r="AL323" s="19">
        <f t="shared" si="78"/>
        <v>91488765.816549778</v>
      </c>
      <c r="AM323" s="19">
        <f t="shared" si="79"/>
        <v>2.9343698995082215</v>
      </c>
    </row>
    <row r="324" spans="1:39" s="15" customFormat="1" x14ac:dyDescent="0.2">
      <c r="A324" s="23" t="s">
        <v>431</v>
      </c>
      <c r="B324" s="8" t="s">
        <v>17</v>
      </c>
      <c r="C324" s="1">
        <v>80304</v>
      </c>
      <c r="D324" s="1">
        <v>0</v>
      </c>
      <c r="E324" s="6">
        <f t="shared" si="80"/>
        <v>-80304</v>
      </c>
      <c r="F324" s="19">
        <f t="shared" si="83"/>
        <v>-100</v>
      </c>
      <c r="G324" s="1">
        <v>0</v>
      </c>
      <c r="H324" s="1">
        <f t="shared" si="84"/>
        <v>0</v>
      </c>
      <c r="I324" s="19">
        <f t="shared" si="85"/>
        <v>0</v>
      </c>
      <c r="J324" s="1">
        <v>0</v>
      </c>
      <c r="K324" s="1">
        <f t="shared" si="86"/>
        <v>0</v>
      </c>
      <c r="L324" s="19">
        <f t="shared" si="87"/>
        <v>0</v>
      </c>
      <c r="M324" s="1">
        <v>0</v>
      </c>
      <c r="N324" s="1">
        <f t="shared" si="88"/>
        <v>0</v>
      </c>
      <c r="O324" s="19">
        <f t="shared" si="89"/>
        <v>0</v>
      </c>
      <c r="P324" s="1">
        <v>0</v>
      </c>
      <c r="Q324" s="1">
        <f t="shared" si="90"/>
        <v>0</v>
      </c>
      <c r="R324" s="19">
        <f t="shared" si="91"/>
        <v>0</v>
      </c>
      <c r="S324" s="1">
        <v>0</v>
      </c>
      <c r="T324" s="1">
        <f t="shared" si="92"/>
        <v>0</v>
      </c>
      <c r="U324" s="19">
        <f t="shared" si="93"/>
        <v>0</v>
      </c>
      <c r="V324" s="1">
        <v>0</v>
      </c>
      <c r="W324" s="1">
        <f t="shared" si="94"/>
        <v>0</v>
      </c>
      <c r="X324" s="19">
        <f t="shared" si="95"/>
        <v>0</v>
      </c>
      <c r="Y324" s="1">
        <v>0</v>
      </c>
      <c r="Z324" s="1">
        <f t="shared" si="96"/>
        <v>0</v>
      </c>
      <c r="AA324" s="19">
        <f t="shared" si="97"/>
        <v>0</v>
      </c>
      <c r="AB324" s="1">
        <v>0</v>
      </c>
      <c r="AC324" s="1">
        <f t="shared" si="81"/>
        <v>0</v>
      </c>
      <c r="AD324" s="19">
        <f t="shared" si="82"/>
        <v>0</v>
      </c>
      <c r="AE324" s="19">
        <v>0</v>
      </c>
      <c r="AF324" s="19">
        <f t="shared" si="98"/>
        <v>0</v>
      </c>
      <c r="AG324" s="19">
        <f t="shared" si="99"/>
        <v>0</v>
      </c>
      <c r="AH324" s="19"/>
      <c r="AI324" s="19">
        <f t="shared" si="76"/>
        <v>0</v>
      </c>
      <c r="AJ324" s="19">
        <f t="shared" si="77"/>
        <v>0</v>
      </c>
      <c r="AK324" s="19">
        <v>0</v>
      </c>
      <c r="AL324" s="19">
        <f t="shared" si="78"/>
        <v>0</v>
      </c>
      <c r="AM324" s="19">
        <f t="shared" si="79"/>
        <v>0</v>
      </c>
    </row>
    <row r="325" spans="1:39" s="15" customFormat="1" ht="30" x14ac:dyDescent="0.2">
      <c r="A325" s="23" t="s">
        <v>403</v>
      </c>
      <c r="B325" s="8" t="s">
        <v>16</v>
      </c>
      <c r="C325" s="1">
        <v>24384201.550000001</v>
      </c>
      <c r="D325" s="1">
        <v>756.55</v>
      </c>
      <c r="E325" s="6">
        <f t="shared" si="80"/>
        <v>-24383445</v>
      </c>
      <c r="F325" s="19">
        <f t="shared" si="83"/>
        <v>-99.996897376367031</v>
      </c>
      <c r="G325" s="1">
        <v>756.55</v>
      </c>
      <c r="H325" s="1">
        <f t="shared" si="84"/>
        <v>0</v>
      </c>
      <c r="I325" s="19">
        <f t="shared" si="85"/>
        <v>0</v>
      </c>
      <c r="J325" s="1">
        <v>0</v>
      </c>
      <c r="K325" s="1">
        <f t="shared" si="86"/>
        <v>-756.55</v>
      </c>
      <c r="L325" s="19">
        <f t="shared" si="87"/>
        <v>-100</v>
      </c>
      <c r="M325" s="1">
        <v>0</v>
      </c>
      <c r="N325" s="1">
        <f t="shared" si="88"/>
        <v>0</v>
      </c>
      <c r="O325" s="19">
        <f t="shared" si="89"/>
        <v>0</v>
      </c>
      <c r="P325" s="1">
        <v>0</v>
      </c>
      <c r="Q325" s="1">
        <f t="shared" si="90"/>
        <v>0</v>
      </c>
      <c r="R325" s="19">
        <f t="shared" si="91"/>
        <v>0</v>
      </c>
      <c r="S325" s="1">
        <v>23292533.579999998</v>
      </c>
      <c r="T325" s="1">
        <f t="shared" si="92"/>
        <v>23292533.579999998</v>
      </c>
      <c r="U325" s="19">
        <f t="shared" si="93"/>
        <v>0</v>
      </c>
      <c r="V325" s="1">
        <v>0</v>
      </c>
      <c r="W325" s="1">
        <f t="shared" si="94"/>
        <v>-23292533.579999998</v>
      </c>
      <c r="X325" s="19">
        <f t="shared" si="95"/>
        <v>-100</v>
      </c>
      <c r="Y325" s="1">
        <v>170.58</v>
      </c>
      <c r="Z325" s="1">
        <f t="shared" si="96"/>
        <v>170.58</v>
      </c>
      <c r="AA325" s="19">
        <f t="shared" si="97"/>
        <v>0</v>
      </c>
      <c r="AB325" s="1">
        <v>0</v>
      </c>
      <c r="AC325" s="1">
        <f t="shared" si="81"/>
        <v>-170.58</v>
      </c>
      <c r="AD325" s="19">
        <f t="shared" si="82"/>
        <v>-100</v>
      </c>
      <c r="AE325" s="19">
        <v>24181.326069999999</v>
      </c>
      <c r="AF325" s="19">
        <f t="shared" si="98"/>
        <v>24181.326069999999</v>
      </c>
      <c r="AG325" s="19">
        <f t="shared" si="99"/>
        <v>0</v>
      </c>
      <c r="AH325" s="19">
        <v>24181.326069999999</v>
      </c>
      <c r="AI325" s="19">
        <f t="shared" si="76"/>
        <v>0</v>
      </c>
      <c r="AJ325" s="19">
        <f t="shared" si="77"/>
        <v>0</v>
      </c>
      <c r="AK325" s="19">
        <v>0</v>
      </c>
      <c r="AL325" s="19">
        <f t="shared" si="78"/>
        <v>-24181.326069999999</v>
      </c>
      <c r="AM325" s="19">
        <f t="shared" si="79"/>
        <v>-100</v>
      </c>
    </row>
    <row r="326" spans="1:39" s="15" customFormat="1" x14ac:dyDescent="0.2">
      <c r="A326" s="23" t="s">
        <v>643</v>
      </c>
      <c r="B326" s="8" t="s">
        <v>644</v>
      </c>
      <c r="C326" s="1"/>
      <c r="D326" s="1"/>
      <c r="E326" s="6"/>
      <c r="F326" s="19"/>
      <c r="G326" s="1"/>
      <c r="H326" s="1"/>
      <c r="I326" s="19"/>
      <c r="J326" s="1"/>
      <c r="K326" s="1"/>
      <c r="L326" s="19"/>
      <c r="M326" s="1"/>
      <c r="N326" s="1"/>
      <c r="O326" s="19"/>
      <c r="P326" s="1"/>
      <c r="Q326" s="1"/>
      <c r="R326" s="19"/>
      <c r="S326" s="1"/>
      <c r="T326" s="1"/>
      <c r="U326" s="19"/>
      <c r="V326" s="1"/>
      <c r="W326" s="1"/>
      <c r="X326" s="19"/>
      <c r="Y326" s="1"/>
      <c r="Z326" s="1"/>
      <c r="AA326" s="19"/>
      <c r="AB326" s="1"/>
      <c r="AC326" s="1"/>
      <c r="AD326" s="19"/>
      <c r="AE326" s="19"/>
      <c r="AF326" s="19"/>
      <c r="AG326" s="19"/>
      <c r="AH326" s="19">
        <v>15431186919.339001</v>
      </c>
      <c r="AI326" s="19">
        <f t="shared" ref="AI326:AI358" si="100">AH326-AE326</f>
        <v>15431186919.339001</v>
      </c>
      <c r="AJ326" s="19">
        <f t="shared" ref="AJ326:AJ358" si="101">IFERROR(AI326/AE326*100,0)</f>
        <v>0</v>
      </c>
      <c r="AK326" s="19">
        <v>17180494045.291</v>
      </c>
      <c r="AL326" s="19">
        <f t="shared" ref="AL326:AL358" si="102">AK326-AH326</f>
        <v>1749307125.9519997</v>
      </c>
      <c r="AM326" s="19">
        <f t="shared" ref="AM326:AM358" si="103">IFERROR(AL326/AH326*100,0)</f>
        <v>11.336180004142751</v>
      </c>
    </row>
    <row r="327" spans="1:39" s="15" customFormat="1" x14ac:dyDescent="0.2">
      <c r="A327" s="23" t="s">
        <v>404</v>
      </c>
      <c r="B327" s="8" t="s">
        <v>15</v>
      </c>
      <c r="C327" s="1">
        <v>932031627.62</v>
      </c>
      <c r="D327" s="1">
        <v>937978143.71000004</v>
      </c>
      <c r="E327" s="6">
        <f t="shared" si="80"/>
        <v>5946516.0900000334</v>
      </c>
      <c r="F327" s="19">
        <f t="shared" si="83"/>
        <v>0.63801655585281236</v>
      </c>
      <c r="G327" s="1">
        <v>1160639451.8800001</v>
      </c>
      <c r="H327" s="1">
        <f t="shared" si="84"/>
        <v>222661308.17000008</v>
      </c>
      <c r="I327" s="19">
        <f t="shared" si="85"/>
        <v>23.738432463820981</v>
      </c>
      <c r="J327" s="1">
        <v>1318796323.71</v>
      </c>
      <c r="K327" s="1">
        <f t="shared" si="86"/>
        <v>158156871.82999992</v>
      </c>
      <c r="L327" s="19">
        <f t="shared" si="87"/>
        <v>13.626701347590583</v>
      </c>
      <c r="M327" s="1">
        <v>1408903016.54</v>
      </c>
      <c r="N327" s="1">
        <f t="shared" si="88"/>
        <v>90106692.829999924</v>
      </c>
      <c r="O327" s="19">
        <f t="shared" si="89"/>
        <v>6.8324949963853676</v>
      </c>
      <c r="P327" s="1">
        <v>1477627099</v>
      </c>
      <c r="Q327" s="1">
        <f t="shared" si="90"/>
        <v>68724082.460000038</v>
      </c>
      <c r="R327" s="19">
        <f t="shared" si="91"/>
        <v>4.8778433755343515</v>
      </c>
      <c r="S327" s="1">
        <v>1300791427.8800001</v>
      </c>
      <c r="T327" s="1">
        <f t="shared" si="92"/>
        <v>-176835671.11999989</v>
      </c>
      <c r="U327" s="19">
        <f t="shared" si="93"/>
        <v>-11.96754385728817</v>
      </c>
      <c r="V327" s="1">
        <v>650717585</v>
      </c>
      <c r="W327" s="1">
        <f t="shared" si="94"/>
        <v>-650073842.88000011</v>
      </c>
      <c r="X327" s="19">
        <f t="shared" si="95"/>
        <v>-49.975255751759953</v>
      </c>
      <c r="Y327" s="1">
        <v>774324631.5</v>
      </c>
      <c r="Z327" s="1">
        <f t="shared" si="96"/>
        <v>123607046.5</v>
      </c>
      <c r="AA327" s="19">
        <f t="shared" si="97"/>
        <v>18.995498100762099</v>
      </c>
      <c r="AB327" s="1">
        <v>1112208555.8699999</v>
      </c>
      <c r="AC327" s="1">
        <f t="shared" si="81"/>
        <v>337883924.36999989</v>
      </c>
      <c r="AD327" s="19">
        <f t="shared" si="82"/>
        <v>43.635951979915788</v>
      </c>
      <c r="AE327" s="19">
        <v>1182729246.86625</v>
      </c>
      <c r="AF327" s="19">
        <f t="shared" si="98"/>
        <v>70520690.996250153</v>
      </c>
      <c r="AG327" s="19">
        <f t="shared" si="99"/>
        <v>6.3405995776652651</v>
      </c>
      <c r="AH327" s="19">
        <v>1469581285.6923401</v>
      </c>
      <c r="AI327" s="19">
        <f t="shared" si="100"/>
        <v>286852038.8260901</v>
      </c>
      <c r="AJ327" s="19">
        <f t="shared" si="101"/>
        <v>24.253398619010309</v>
      </c>
      <c r="AK327" s="19">
        <v>1874392125.6688602</v>
      </c>
      <c r="AL327" s="19">
        <f t="shared" si="102"/>
        <v>404810839.97652006</v>
      </c>
      <c r="AM327" s="19">
        <f t="shared" si="103"/>
        <v>27.545998572362606</v>
      </c>
    </row>
    <row r="328" spans="1:39" s="15" customFormat="1" ht="30" x14ac:dyDescent="0.2">
      <c r="A328" s="23" t="s">
        <v>405</v>
      </c>
      <c r="B328" s="8" t="s">
        <v>14</v>
      </c>
      <c r="C328" s="1">
        <v>49907622</v>
      </c>
      <c r="D328" s="1">
        <v>473</v>
      </c>
      <c r="E328" s="6">
        <f t="shared" si="80"/>
        <v>-49907149</v>
      </c>
      <c r="F328" s="19">
        <f t="shared" si="83"/>
        <v>-99.999052248973115</v>
      </c>
      <c r="G328" s="1">
        <v>473</v>
      </c>
      <c r="H328" s="1">
        <f t="shared" si="84"/>
        <v>0</v>
      </c>
      <c r="I328" s="19">
        <f t="shared" si="85"/>
        <v>0</v>
      </c>
      <c r="J328" s="1">
        <v>473</v>
      </c>
      <c r="K328" s="1">
        <f t="shared" si="86"/>
        <v>0</v>
      </c>
      <c r="L328" s="19">
        <f t="shared" si="87"/>
        <v>0</v>
      </c>
      <c r="M328" s="1">
        <v>473</v>
      </c>
      <c r="N328" s="1">
        <f t="shared" si="88"/>
        <v>0</v>
      </c>
      <c r="O328" s="19">
        <f t="shared" si="89"/>
        <v>0</v>
      </c>
      <c r="P328" s="1">
        <v>573</v>
      </c>
      <c r="Q328" s="1">
        <f t="shared" si="90"/>
        <v>100</v>
      </c>
      <c r="R328" s="19">
        <f t="shared" si="91"/>
        <v>21.141649048625794</v>
      </c>
      <c r="S328" s="1">
        <v>573</v>
      </c>
      <c r="T328" s="1">
        <f t="shared" si="92"/>
        <v>0</v>
      </c>
      <c r="U328" s="19">
        <f t="shared" si="93"/>
        <v>0</v>
      </c>
      <c r="V328" s="1">
        <v>673</v>
      </c>
      <c r="W328" s="1">
        <f t="shared" si="94"/>
        <v>100</v>
      </c>
      <c r="X328" s="19">
        <f t="shared" si="95"/>
        <v>17.452006980802793</v>
      </c>
      <c r="Y328" s="1">
        <v>673</v>
      </c>
      <c r="Z328" s="1">
        <f t="shared" si="96"/>
        <v>0</v>
      </c>
      <c r="AA328" s="19">
        <f t="shared" si="97"/>
        <v>0</v>
      </c>
      <c r="AB328" s="1">
        <v>673</v>
      </c>
      <c r="AC328" s="1">
        <f t="shared" si="81"/>
        <v>0</v>
      </c>
      <c r="AD328" s="19">
        <f t="shared" si="82"/>
        <v>0</v>
      </c>
      <c r="AE328" s="19">
        <v>472.86</v>
      </c>
      <c r="AF328" s="19">
        <f t="shared" si="98"/>
        <v>-200.14</v>
      </c>
      <c r="AG328" s="19">
        <f t="shared" si="99"/>
        <v>-29.738484398216936</v>
      </c>
      <c r="AH328" s="19"/>
      <c r="AI328" s="19">
        <f t="shared" si="100"/>
        <v>-472.86</v>
      </c>
      <c r="AJ328" s="19">
        <f t="shared" si="101"/>
        <v>-100</v>
      </c>
      <c r="AK328" s="19">
        <v>0</v>
      </c>
      <c r="AL328" s="19">
        <f t="shared" si="102"/>
        <v>0</v>
      </c>
      <c r="AM328" s="19">
        <f t="shared" si="103"/>
        <v>0</v>
      </c>
    </row>
    <row r="329" spans="1:39" s="15" customFormat="1" ht="30" x14ac:dyDescent="0.2">
      <c r="A329" s="23" t="s">
        <v>432</v>
      </c>
      <c r="B329" s="8" t="s">
        <v>13</v>
      </c>
      <c r="C329" s="1">
        <v>0</v>
      </c>
      <c r="D329" s="1">
        <v>0</v>
      </c>
      <c r="E329" s="6">
        <f t="shared" si="80"/>
        <v>0</v>
      </c>
      <c r="F329" s="19">
        <f t="shared" si="83"/>
        <v>0</v>
      </c>
      <c r="G329" s="1">
        <v>-589219200</v>
      </c>
      <c r="H329" s="1">
        <f t="shared" si="84"/>
        <v>-589219200</v>
      </c>
      <c r="I329" s="19">
        <f t="shared" si="85"/>
        <v>0</v>
      </c>
      <c r="J329" s="1">
        <v>-110339000</v>
      </c>
      <c r="K329" s="1">
        <f t="shared" si="86"/>
        <v>478880200</v>
      </c>
      <c r="L329" s="19">
        <f t="shared" si="87"/>
        <v>-81.273692371192254</v>
      </c>
      <c r="M329" s="1">
        <v>0</v>
      </c>
      <c r="N329" s="1">
        <f t="shared" si="88"/>
        <v>110339000</v>
      </c>
      <c r="O329" s="19">
        <f t="shared" si="89"/>
        <v>-100</v>
      </c>
      <c r="P329" s="1">
        <v>0</v>
      </c>
      <c r="Q329" s="1">
        <f t="shared" si="90"/>
        <v>0</v>
      </c>
      <c r="R329" s="19">
        <f t="shared" si="91"/>
        <v>0</v>
      </c>
      <c r="S329" s="1">
        <v>0</v>
      </c>
      <c r="T329" s="1">
        <f t="shared" si="92"/>
        <v>0</v>
      </c>
      <c r="U329" s="19">
        <f t="shared" si="93"/>
        <v>0</v>
      </c>
      <c r="V329" s="1">
        <v>0</v>
      </c>
      <c r="W329" s="1">
        <f t="shared" si="94"/>
        <v>0</v>
      </c>
      <c r="X329" s="19">
        <f t="shared" si="95"/>
        <v>0</v>
      </c>
      <c r="Y329" s="1">
        <v>0</v>
      </c>
      <c r="Z329" s="1">
        <f t="shared" si="96"/>
        <v>0</v>
      </c>
      <c r="AA329" s="19">
        <f t="shared" si="97"/>
        <v>0</v>
      </c>
      <c r="AB329" s="1">
        <v>0</v>
      </c>
      <c r="AC329" s="1">
        <f t="shared" si="81"/>
        <v>0</v>
      </c>
      <c r="AD329" s="19">
        <f t="shared" si="82"/>
        <v>0</v>
      </c>
      <c r="AE329" s="19">
        <v>0</v>
      </c>
      <c r="AF329" s="19">
        <f t="shared" si="98"/>
        <v>0</v>
      </c>
      <c r="AG329" s="19">
        <f t="shared" si="99"/>
        <v>0</v>
      </c>
      <c r="AH329" s="19"/>
      <c r="AI329" s="19">
        <f t="shared" si="100"/>
        <v>0</v>
      </c>
      <c r="AJ329" s="19">
        <f t="shared" si="101"/>
        <v>0</v>
      </c>
      <c r="AK329" s="19">
        <v>0</v>
      </c>
      <c r="AL329" s="19">
        <f t="shared" si="102"/>
        <v>0</v>
      </c>
      <c r="AM329" s="19">
        <f t="shared" si="103"/>
        <v>0</v>
      </c>
    </row>
    <row r="330" spans="1:39" s="15" customFormat="1" ht="30" x14ac:dyDescent="0.2">
      <c r="A330" s="23" t="s">
        <v>406</v>
      </c>
      <c r="B330" s="8" t="s">
        <v>12</v>
      </c>
      <c r="C330" s="1">
        <v>-36607215494.419998</v>
      </c>
      <c r="D330" s="1">
        <v>-59062925883.839996</v>
      </c>
      <c r="E330" s="6">
        <f t="shared" si="80"/>
        <v>-22455710389.419998</v>
      </c>
      <c r="F330" s="19">
        <f t="shared" si="83"/>
        <v>61.342306663130117</v>
      </c>
      <c r="G330" s="1">
        <v>-49456723983.540001</v>
      </c>
      <c r="H330" s="1">
        <f t="shared" si="84"/>
        <v>9606201900.2999954</v>
      </c>
      <c r="I330" s="19">
        <f t="shared" si="85"/>
        <v>-16.264351548029751</v>
      </c>
      <c r="J330" s="1">
        <v>-1183930121.29</v>
      </c>
      <c r="K330" s="1">
        <f t="shared" si="86"/>
        <v>48272793862.25</v>
      </c>
      <c r="L330" s="19">
        <f t="shared" si="87"/>
        <v>-97.606129104539889</v>
      </c>
      <c r="M330" s="1">
        <v>2518097162</v>
      </c>
      <c r="N330" s="1">
        <f t="shared" si="88"/>
        <v>3702027283.29</v>
      </c>
      <c r="O330" s="19">
        <f t="shared" si="89"/>
        <v>-312.68967793946342</v>
      </c>
      <c r="P330" s="1">
        <v>991252464.23000002</v>
      </c>
      <c r="Q330" s="1">
        <f t="shared" si="90"/>
        <v>-1526844697.77</v>
      </c>
      <c r="R330" s="19">
        <f t="shared" si="91"/>
        <v>-60.634860354526701</v>
      </c>
      <c r="S330" s="1">
        <v>-440124907.38</v>
      </c>
      <c r="T330" s="1">
        <f t="shared" si="92"/>
        <v>-1431377371.6100001</v>
      </c>
      <c r="U330" s="19">
        <f t="shared" si="93"/>
        <v>-144.40088910365404</v>
      </c>
      <c r="V330" s="1">
        <v>-3515074405</v>
      </c>
      <c r="W330" s="1">
        <f t="shared" si="94"/>
        <v>-3074949497.6199999</v>
      </c>
      <c r="X330" s="19">
        <f t="shared" si="95"/>
        <v>698.65382441651172</v>
      </c>
      <c r="Y330" s="1">
        <v>-14073719297.98</v>
      </c>
      <c r="Z330" s="1">
        <f t="shared" si="96"/>
        <v>-10558644892.98</v>
      </c>
      <c r="AA330" s="19">
        <f t="shared" si="97"/>
        <v>300.38183197376725</v>
      </c>
      <c r="AB330" s="1">
        <v>-19268445135.939999</v>
      </c>
      <c r="AC330" s="1">
        <f t="shared" si="81"/>
        <v>-5194725837.9599991</v>
      </c>
      <c r="AD330" s="19">
        <f t="shared" si="82"/>
        <v>36.910824551585293</v>
      </c>
      <c r="AE330" s="19">
        <v>-14824311271.692499</v>
      </c>
      <c r="AF330" s="19">
        <f t="shared" si="98"/>
        <v>4444133864.2474995</v>
      </c>
      <c r="AG330" s="19">
        <f t="shared" si="99"/>
        <v>-23.064309719304681</v>
      </c>
      <c r="AH330" s="19">
        <v>716415939.28670001</v>
      </c>
      <c r="AI330" s="19">
        <f t="shared" si="100"/>
        <v>15540727210.979198</v>
      </c>
      <c r="AJ330" s="19">
        <f t="shared" si="101"/>
        <v>-104.83270977083919</v>
      </c>
      <c r="AK330" s="19">
        <v>971151634.46326005</v>
      </c>
      <c r="AL330" s="19">
        <f t="shared" si="102"/>
        <v>254735695.17656004</v>
      </c>
      <c r="AM330" s="19">
        <f t="shared" si="103"/>
        <v>35.556955283572812</v>
      </c>
    </row>
    <row r="331" spans="1:39" s="15" customFormat="1" ht="15.75" customHeight="1" x14ac:dyDescent="0.2">
      <c r="A331" s="25" t="s">
        <v>212</v>
      </c>
      <c r="B331" s="16" t="s">
        <v>211</v>
      </c>
      <c r="C331" s="1">
        <v>0</v>
      </c>
      <c r="D331" s="1">
        <v>0</v>
      </c>
      <c r="E331" s="6">
        <f t="shared" si="80"/>
        <v>0</v>
      </c>
      <c r="F331" s="19">
        <f t="shared" si="83"/>
        <v>0</v>
      </c>
      <c r="G331" s="1">
        <v>0</v>
      </c>
      <c r="H331" s="1">
        <f t="shared" si="84"/>
        <v>0</v>
      </c>
      <c r="I331" s="19">
        <f t="shared" si="85"/>
        <v>0</v>
      </c>
      <c r="J331" s="1">
        <v>0</v>
      </c>
      <c r="K331" s="1">
        <f t="shared" si="86"/>
        <v>0</v>
      </c>
      <c r="L331" s="19">
        <f t="shared" si="87"/>
        <v>0</v>
      </c>
      <c r="M331" s="1">
        <v>0</v>
      </c>
      <c r="N331" s="1">
        <f t="shared" si="88"/>
        <v>0</v>
      </c>
      <c r="O331" s="19">
        <f t="shared" si="89"/>
        <v>0</v>
      </c>
      <c r="P331" s="1">
        <v>0</v>
      </c>
      <c r="Q331" s="1">
        <f t="shared" si="90"/>
        <v>0</v>
      </c>
      <c r="R331" s="19">
        <f t="shared" si="91"/>
        <v>0</v>
      </c>
      <c r="S331" s="1">
        <v>0</v>
      </c>
      <c r="T331" s="1">
        <f t="shared" si="92"/>
        <v>0</v>
      </c>
      <c r="U331" s="19">
        <f t="shared" si="93"/>
        <v>0</v>
      </c>
      <c r="V331" s="1">
        <v>0</v>
      </c>
      <c r="W331" s="1">
        <f t="shared" si="94"/>
        <v>0</v>
      </c>
      <c r="X331" s="19">
        <f t="shared" si="95"/>
        <v>0</v>
      </c>
      <c r="Y331" s="1">
        <v>0</v>
      </c>
      <c r="Z331" s="1">
        <f t="shared" si="96"/>
        <v>0</v>
      </c>
      <c r="AA331" s="19">
        <f t="shared" si="97"/>
        <v>0</v>
      </c>
      <c r="AB331" s="1">
        <v>0</v>
      </c>
      <c r="AC331" s="1">
        <f t="shared" si="81"/>
        <v>0</v>
      </c>
      <c r="AD331" s="19">
        <f t="shared" si="82"/>
        <v>0</v>
      </c>
      <c r="AE331" s="19">
        <v>0</v>
      </c>
      <c r="AF331" s="19">
        <f t="shared" si="98"/>
        <v>0</v>
      </c>
      <c r="AG331" s="19">
        <f t="shared" si="99"/>
        <v>0</v>
      </c>
      <c r="AH331" s="19"/>
      <c r="AI331" s="19">
        <f t="shared" si="100"/>
        <v>0</v>
      </c>
      <c r="AJ331" s="19">
        <f t="shared" si="101"/>
        <v>0</v>
      </c>
      <c r="AK331" s="19">
        <v>0</v>
      </c>
      <c r="AL331" s="19">
        <f t="shared" si="102"/>
        <v>0</v>
      </c>
      <c r="AM331" s="19">
        <f t="shared" si="103"/>
        <v>0</v>
      </c>
    </row>
    <row r="332" spans="1:39" s="15" customFormat="1" ht="30" customHeight="1" x14ac:dyDescent="0.2">
      <c r="A332" s="25" t="s">
        <v>214</v>
      </c>
      <c r="B332" s="16" t="s">
        <v>213</v>
      </c>
      <c r="C332" s="1">
        <v>0</v>
      </c>
      <c r="D332" s="1">
        <v>0</v>
      </c>
      <c r="E332" s="6">
        <f t="shared" si="80"/>
        <v>0</v>
      </c>
      <c r="F332" s="19">
        <f t="shared" si="83"/>
        <v>0</v>
      </c>
      <c r="G332" s="1">
        <v>0</v>
      </c>
      <c r="H332" s="1">
        <f t="shared" si="84"/>
        <v>0</v>
      </c>
      <c r="I332" s="19">
        <f t="shared" si="85"/>
        <v>0</v>
      </c>
      <c r="J332" s="1">
        <v>0</v>
      </c>
      <c r="K332" s="1">
        <f t="shared" si="86"/>
        <v>0</v>
      </c>
      <c r="L332" s="19">
        <f t="shared" si="87"/>
        <v>0</v>
      </c>
      <c r="M332" s="1">
        <v>0</v>
      </c>
      <c r="N332" s="1">
        <f t="shared" si="88"/>
        <v>0</v>
      </c>
      <c r="O332" s="19">
        <f t="shared" si="89"/>
        <v>0</v>
      </c>
      <c r="P332" s="1">
        <v>0</v>
      </c>
      <c r="Q332" s="1">
        <f t="shared" si="90"/>
        <v>0</v>
      </c>
      <c r="R332" s="19">
        <f t="shared" si="91"/>
        <v>0</v>
      </c>
      <c r="S332" s="1">
        <v>0</v>
      </c>
      <c r="T332" s="1">
        <f t="shared" si="92"/>
        <v>0</v>
      </c>
      <c r="U332" s="19">
        <f t="shared" si="93"/>
        <v>0</v>
      </c>
      <c r="V332" s="1">
        <v>0</v>
      </c>
      <c r="W332" s="1">
        <f t="shared" si="94"/>
        <v>0</v>
      </c>
      <c r="X332" s="19">
        <f t="shared" si="95"/>
        <v>0</v>
      </c>
      <c r="Y332" s="1">
        <v>0</v>
      </c>
      <c r="Z332" s="1">
        <f t="shared" si="96"/>
        <v>0</v>
      </c>
      <c r="AA332" s="19">
        <f t="shared" si="97"/>
        <v>0</v>
      </c>
      <c r="AB332" s="1">
        <v>0</v>
      </c>
      <c r="AC332" s="1">
        <f t="shared" si="81"/>
        <v>0</v>
      </c>
      <c r="AD332" s="19">
        <f t="shared" si="82"/>
        <v>0</v>
      </c>
      <c r="AE332" s="19">
        <v>0</v>
      </c>
      <c r="AF332" s="19">
        <f t="shared" si="98"/>
        <v>0</v>
      </c>
      <c r="AG332" s="19">
        <f t="shared" si="99"/>
        <v>0</v>
      </c>
      <c r="AH332" s="19"/>
      <c r="AI332" s="19">
        <f t="shared" si="100"/>
        <v>0</v>
      </c>
      <c r="AJ332" s="19">
        <f t="shared" si="101"/>
        <v>0</v>
      </c>
      <c r="AK332" s="19">
        <v>0</v>
      </c>
      <c r="AL332" s="19">
        <f t="shared" si="102"/>
        <v>0</v>
      </c>
      <c r="AM332" s="19">
        <f t="shared" si="103"/>
        <v>0</v>
      </c>
    </row>
    <row r="333" spans="1:39" s="15" customFormat="1" x14ac:dyDescent="0.2">
      <c r="A333" s="23" t="s">
        <v>407</v>
      </c>
      <c r="B333" s="8" t="s">
        <v>11</v>
      </c>
      <c r="C333" s="1">
        <v>409940457.63999999</v>
      </c>
      <c r="D333" s="1">
        <v>428815617.13</v>
      </c>
      <c r="E333" s="6">
        <f t="shared" si="80"/>
        <v>18875159.49000001</v>
      </c>
      <c r="F333" s="19">
        <f t="shared" si="83"/>
        <v>4.6043661068885591</v>
      </c>
      <c r="G333" s="1">
        <v>456069188.41000003</v>
      </c>
      <c r="H333" s="1">
        <f t="shared" si="84"/>
        <v>27253571.280000031</v>
      </c>
      <c r="I333" s="19">
        <f t="shared" si="85"/>
        <v>6.3555454118961867</v>
      </c>
      <c r="J333" s="1">
        <v>475333095</v>
      </c>
      <c r="K333" s="1">
        <f t="shared" si="86"/>
        <v>19263906.589999974</v>
      </c>
      <c r="L333" s="19">
        <f t="shared" si="87"/>
        <v>4.2239000308615413</v>
      </c>
      <c r="M333" s="1">
        <v>512884047</v>
      </c>
      <c r="N333" s="1">
        <f t="shared" si="88"/>
        <v>37550952</v>
      </c>
      <c r="O333" s="19">
        <f t="shared" si="89"/>
        <v>7.8999237366377777</v>
      </c>
      <c r="P333" s="1">
        <v>475023618</v>
      </c>
      <c r="Q333" s="1">
        <f t="shared" si="90"/>
        <v>-37860429</v>
      </c>
      <c r="R333" s="19">
        <f t="shared" si="91"/>
        <v>-7.3818691030567392</v>
      </c>
      <c r="S333" s="1">
        <v>496400315</v>
      </c>
      <c r="T333" s="1">
        <f t="shared" si="92"/>
        <v>21376697</v>
      </c>
      <c r="U333" s="19">
        <f t="shared" si="93"/>
        <v>4.5001335070459589</v>
      </c>
      <c r="V333" s="1">
        <v>542663696</v>
      </c>
      <c r="W333" s="1">
        <f t="shared" si="94"/>
        <v>46263381</v>
      </c>
      <c r="X333" s="19">
        <f t="shared" si="95"/>
        <v>9.3197726919250634</v>
      </c>
      <c r="Y333" s="1">
        <v>560434098.75999999</v>
      </c>
      <c r="Z333" s="1">
        <f t="shared" si="96"/>
        <v>17770402.75999999</v>
      </c>
      <c r="AA333" s="19">
        <f t="shared" si="97"/>
        <v>3.2746621694037166</v>
      </c>
      <c r="AB333" s="1">
        <v>547749875</v>
      </c>
      <c r="AC333" s="1">
        <f t="shared" si="81"/>
        <v>-12684223.75999999</v>
      </c>
      <c r="AD333" s="19">
        <f t="shared" si="82"/>
        <v>-2.2632855117247024</v>
      </c>
      <c r="AE333" s="19">
        <v>568117681.35293996</v>
      </c>
      <c r="AF333" s="19">
        <f t="shared" si="98"/>
        <v>20367806.352939963</v>
      </c>
      <c r="AG333" s="19">
        <f t="shared" si="99"/>
        <v>3.7184502055687303</v>
      </c>
      <c r="AH333" s="19"/>
      <c r="AI333" s="19">
        <f t="shared" si="100"/>
        <v>-568117681.35293996</v>
      </c>
      <c r="AJ333" s="19">
        <f t="shared" si="101"/>
        <v>-100</v>
      </c>
      <c r="AK333" s="19">
        <v>0</v>
      </c>
      <c r="AL333" s="19">
        <f t="shared" si="102"/>
        <v>0</v>
      </c>
      <c r="AM333" s="19">
        <f t="shared" si="103"/>
        <v>0</v>
      </c>
    </row>
    <row r="334" spans="1:39" s="15" customFormat="1" ht="26.25" customHeight="1" x14ac:dyDescent="0.2">
      <c r="A334" s="23" t="s">
        <v>408</v>
      </c>
      <c r="B334" s="8" t="s">
        <v>10</v>
      </c>
      <c r="C334" s="1">
        <v>252569696</v>
      </c>
      <c r="D334" s="1">
        <v>301961072</v>
      </c>
      <c r="E334" s="6">
        <f t="shared" si="80"/>
        <v>49391376</v>
      </c>
      <c r="F334" s="19">
        <f t="shared" si="83"/>
        <v>19.55554319549088</v>
      </c>
      <c r="G334" s="1">
        <v>0</v>
      </c>
      <c r="H334" s="1">
        <f t="shared" si="84"/>
        <v>-301961072</v>
      </c>
      <c r="I334" s="19">
        <f t="shared" si="85"/>
        <v>-100</v>
      </c>
      <c r="J334" s="1">
        <v>3083532</v>
      </c>
      <c r="K334" s="1">
        <f t="shared" si="86"/>
        <v>3083532</v>
      </c>
      <c r="L334" s="19">
        <f t="shared" si="87"/>
        <v>0</v>
      </c>
      <c r="M334" s="1">
        <v>0</v>
      </c>
      <c r="N334" s="1">
        <f t="shared" si="88"/>
        <v>-3083532</v>
      </c>
      <c r="O334" s="19">
        <f t="shared" si="89"/>
        <v>-100</v>
      </c>
      <c r="P334" s="1">
        <v>3087042</v>
      </c>
      <c r="Q334" s="1">
        <f t="shared" si="90"/>
        <v>3087042</v>
      </c>
      <c r="R334" s="19">
        <f t="shared" si="91"/>
        <v>0</v>
      </c>
      <c r="S334" s="1">
        <v>3145870</v>
      </c>
      <c r="T334" s="1">
        <f t="shared" si="92"/>
        <v>58828</v>
      </c>
      <c r="U334" s="19">
        <f t="shared" si="93"/>
        <v>1.9056430071246195</v>
      </c>
      <c r="V334" s="1">
        <v>3163981</v>
      </c>
      <c r="W334" s="1">
        <f t="shared" si="94"/>
        <v>18111</v>
      </c>
      <c r="X334" s="19">
        <f t="shared" si="95"/>
        <v>0.57570719705518658</v>
      </c>
      <c r="Y334" s="1">
        <v>4682946</v>
      </c>
      <c r="Z334" s="1">
        <f t="shared" si="96"/>
        <v>1518965</v>
      </c>
      <c r="AA334" s="19">
        <f t="shared" si="97"/>
        <v>48.008031653793118</v>
      </c>
      <c r="AB334" s="1">
        <v>13634331</v>
      </c>
      <c r="AC334" s="1">
        <f t="shared" si="81"/>
        <v>8951385</v>
      </c>
      <c r="AD334" s="19">
        <f t="shared" si="82"/>
        <v>191.14858467298151</v>
      </c>
      <c r="AE334" s="19">
        <v>16905261.616</v>
      </c>
      <c r="AF334" s="19">
        <f t="shared" si="98"/>
        <v>3270930.6160000004</v>
      </c>
      <c r="AG334" s="19">
        <f t="shared" si="99"/>
        <v>23.990400526435806</v>
      </c>
      <c r="AH334" s="19"/>
      <c r="AI334" s="19">
        <f t="shared" si="100"/>
        <v>-16905261.616</v>
      </c>
      <c r="AJ334" s="19">
        <f t="shared" si="101"/>
        <v>-100</v>
      </c>
      <c r="AK334" s="19">
        <v>0</v>
      </c>
      <c r="AL334" s="19">
        <f t="shared" si="102"/>
        <v>0</v>
      </c>
      <c r="AM334" s="19">
        <f t="shared" si="103"/>
        <v>0</v>
      </c>
    </row>
    <row r="335" spans="1:39" s="15" customFormat="1" x14ac:dyDescent="0.2">
      <c r="A335" s="23" t="s">
        <v>409</v>
      </c>
      <c r="B335" s="8" t="s">
        <v>9</v>
      </c>
      <c r="C335" s="1">
        <v>10541434875.83</v>
      </c>
      <c r="D335" s="1">
        <v>12056191324.99</v>
      </c>
      <c r="E335" s="6">
        <f t="shared" si="80"/>
        <v>1514756449.1599998</v>
      </c>
      <c r="F335" s="19">
        <f t="shared" si="83"/>
        <v>14.369547096791532</v>
      </c>
      <c r="G335" s="1">
        <v>6450788088.1099997</v>
      </c>
      <c r="H335" s="1">
        <f t="shared" si="84"/>
        <v>-5605403236.8800001</v>
      </c>
      <c r="I335" s="19">
        <f t="shared" si="85"/>
        <v>-46.49398044356807</v>
      </c>
      <c r="J335" s="1">
        <v>7407490999.0699997</v>
      </c>
      <c r="K335" s="1">
        <f t="shared" si="86"/>
        <v>956702910.96000004</v>
      </c>
      <c r="L335" s="19">
        <f t="shared" si="87"/>
        <v>14.830791182295714</v>
      </c>
      <c r="M335" s="1">
        <v>8340688277.7399998</v>
      </c>
      <c r="N335" s="1">
        <f t="shared" si="88"/>
        <v>933197278.67000008</v>
      </c>
      <c r="O335" s="19">
        <f t="shared" si="89"/>
        <v>12.598021094958625</v>
      </c>
      <c r="P335" s="1">
        <v>8104288156.6400003</v>
      </c>
      <c r="Q335" s="1">
        <f t="shared" si="90"/>
        <v>-236400121.09999943</v>
      </c>
      <c r="R335" s="19">
        <f t="shared" si="91"/>
        <v>-2.8342999189996658</v>
      </c>
      <c r="S335" s="1">
        <v>11839598343.41</v>
      </c>
      <c r="T335" s="1">
        <f t="shared" si="92"/>
        <v>3735310186.7699995</v>
      </c>
      <c r="U335" s="19">
        <f t="shared" si="93"/>
        <v>46.09054015076682</v>
      </c>
      <c r="V335" s="1">
        <v>12897328327</v>
      </c>
      <c r="W335" s="1">
        <f t="shared" si="94"/>
        <v>1057729983.5900002</v>
      </c>
      <c r="X335" s="19">
        <f t="shared" si="95"/>
        <v>8.9338333354757751</v>
      </c>
      <c r="Y335" s="1">
        <v>16891363684.690001</v>
      </c>
      <c r="Z335" s="1">
        <f t="shared" si="96"/>
        <v>3994035357.6900005</v>
      </c>
      <c r="AA335" s="19">
        <f t="shared" si="97"/>
        <v>30.96792805784947</v>
      </c>
      <c r="AB335" s="1">
        <v>14535628720</v>
      </c>
      <c r="AC335" s="1">
        <f t="shared" si="81"/>
        <v>-2355734964.6900005</v>
      </c>
      <c r="AD335" s="19">
        <f t="shared" si="82"/>
        <v>-13.946387092625281</v>
      </c>
      <c r="AE335" s="19">
        <v>14577761508.4184</v>
      </c>
      <c r="AF335" s="19">
        <f t="shared" si="98"/>
        <v>42132788.418399811</v>
      </c>
      <c r="AG335" s="19">
        <f t="shared" si="99"/>
        <v>0.28985872733821322</v>
      </c>
      <c r="AH335" s="19"/>
      <c r="AI335" s="19">
        <f t="shared" si="100"/>
        <v>-14577761508.4184</v>
      </c>
      <c r="AJ335" s="19">
        <f t="shared" si="101"/>
        <v>-100</v>
      </c>
      <c r="AK335" s="19">
        <v>0</v>
      </c>
      <c r="AL335" s="19">
        <f t="shared" si="102"/>
        <v>0</v>
      </c>
      <c r="AM335" s="19">
        <f t="shared" si="103"/>
        <v>0</v>
      </c>
    </row>
    <row r="336" spans="1:39" s="15" customFormat="1" ht="30" x14ac:dyDescent="0.2">
      <c r="A336" s="23" t="s">
        <v>410</v>
      </c>
      <c r="B336" s="8" t="s">
        <v>8</v>
      </c>
      <c r="C336" s="1">
        <v>192964676</v>
      </c>
      <c r="D336" s="1">
        <v>175173433.34999999</v>
      </c>
      <c r="E336" s="6">
        <f t="shared" si="80"/>
        <v>-17791242.650000006</v>
      </c>
      <c r="F336" s="19">
        <f t="shared" si="83"/>
        <v>-9.2199479297444089</v>
      </c>
      <c r="G336" s="1">
        <v>174342121</v>
      </c>
      <c r="H336" s="1">
        <f t="shared" si="84"/>
        <v>-831312.34999999404</v>
      </c>
      <c r="I336" s="19">
        <f t="shared" si="85"/>
        <v>-0.4745653117039817</v>
      </c>
      <c r="J336" s="1">
        <v>174314728</v>
      </c>
      <c r="K336" s="1">
        <f t="shared" si="86"/>
        <v>-27393</v>
      </c>
      <c r="L336" s="19">
        <f t="shared" si="87"/>
        <v>-1.5712209902505433E-2</v>
      </c>
      <c r="M336" s="1">
        <v>174282296</v>
      </c>
      <c r="N336" s="1">
        <f t="shared" si="88"/>
        <v>-32432</v>
      </c>
      <c r="O336" s="19">
        <f t="shared" si="89"/>
        <v>-1.8605427305029558E-2</v>
      </c>
      <c r="P336" s="1">
        <v>178581303</v>
      </c>
      <c r="Q336" s="1">
        <f t="shared" si="90"/>
        <v>4299007</v>
      </c>
      <c r="R336" s="19">
        <f t="shared" si="91"/>
        <v>2.4666917401639008</v>
      </c>
      <c r="S336" s="1">
        <v>211680006.21000001</v>
      </c>
      <c r="T336" s="1">
        <f t="shared" si="92"/>
        <v>33098703.210000008</v>
      </c>
      <c r="U336" s="19">
        <f t="shared" si="93"/>
        <v>18.534248912944715</v>
      </c>
      <c r="V336" s="1">
        <v>210793462</v>
      </c>
      <c r="W336" s="1">
        <f t="shared" si="94"/>
        <v>-886544.21000000834</v>
      </c>
      <c r="X336" s="19">
        <f t="shared" si="95"/>
        <v>-0.41881339001875323</v>
      </c>
      <c r="Y336" s="1">
        <v>345610889</v>
      </c>
      <c r="Z336" s="1">
        <f t="shared" si="96"/>
        <v>134817427</v>
      </c>
      <c r="AA336" s="19">
        <f t="shared" si="97"/>
        <v>63.957119789607141</v>
      </c>
      <c r="AB336" s="1">
        <v>469490772</v>
      </c>
      <c r="AC336" s="1">
        <f t="shared" si="81"/>
        <v>123879883</v>
      </c>
      <c r="AD336" s="19">
        <f t="shared" si="82"/>
        <v>35.843744205640462</v>
      </c>
      <c r="AE336" s="19">
        <v>460194933.67403001</v>
      </c>
      <c r="AF336" s="19">
        <f t="shared" si="98"/>
        <v>-9295838.3259699941</v>
      </c>
      <c r="AG336" s="19">
        <f t="shared" si="99"/>
        <v>-1.9799831818568723</v>
      </c>
      <c r="AH336" s="19"/>
      <c r="AI336" s="19">
        <f t="shared" si="100"/>
        <v>-460194933.67403001</v>
      </c>
      <c r="AJ336" s="19">
        <f t="shared" si="101"/>
        <v>-100</v>
      </c>
      <c r="AK336" s="19">
        <v>0</v>
      </c>
      <c r="AL336" s="19">
        <f t="shared" si="102"/>
        <v>0</v>
      </c>
      <c r="AM336" s="19">
        <f t="shared" si="103"/>
        <v>0</v>
      </c>
    </row>
    <row r="337" spans="1:39" s="15" customFormat="1" x14ac:dyDescent="0.2">
      <c r="A337" s="23" t="s">
        <v>411</v>
      </c>
      <c r="B337" s="8" t="s">
        <v>7</v>
      </c>
      <c r="C337" s="1">
        <v>282193263.56</v>
      </c>
      <c r="D337" s="1">
        <v>287746004.37</v>
      </c>
      <c r="E337" s="6">
        <f t="shared" si="80"/>
        <v>5552740.8100000024</v>
      </c>
      <c r="F337" s="19">
        <f t="shared" si="83"/>
        <v>1.9677084916732528</v>
      </c>
      <c r="G337" s="1">
        <v>554928796.64999998</v>
      </c>
      <c r="H337" s="1">
        <f t="shared" si="84"/>
        <v>267182792.27999997</v>
      </c>
      <c r="I337" s="19">
        <f t="shared" si="85"/>
        <v>92.853693264995357</v>
      </c>
      <c r="J337" s="1">
        <v>1133789359.95</v>
      </c>
      <c r="K337" s="1">
        <f t="shared" si="86"/>
        <v>578860563.30000007</v>
      </c>
      <c r="L337" s="19">
        <f t="shared" si="87"/>
        <v>104.31258330698851</v>
      </c>
      <c r="M337" s="1">
        <v>291006044.54000002</v>
      </c>
      <c r="N337" s="1">
        <f t="shared" si="88"/>
        <v>-842783315.41000009</v>
      </c>
      <c r="O337" s="19">
        <f t="shared" si="89"/>
        <v>-74.333323735474693</v>
      </c>
      <c r="P337" s="1">
        <v>279795422.61000001</v>
      </c>
      <c r="Q337" s="1">
        <f t="shared" si="90"/>
        <v>-11210621.930000007</v>
      </c>
      <c r="R337" s="19">
        <f t="shared" si="91"/>
        <v>-3.8523673787329389</v>
      </c>
      <c r="S337" s="1">
        <v>322154159.06999999</v>
      </c>
      <c r="T337" s="1">
        <f t="shared" si="92"/>
        <v>42358736.459999979</v>
      </c>
      <c r="U337" s="19">
        <f t="shared" si="93"/>
        <v>15.13918135788904</v>
      </c>
      <c r="V337" s="1">
        <v>186997534</v>
      </c>
      <c r="W337" s="1">
        <f t="shared" si="94"/>
        <v>-135156625.06999999</v>
      </c>
      <c r="X337" s="19">
        <f t="shared" si="95"/>
        <v>-41.954021472257999</v>
      </c>
      <c r="Y337" s="1">
        <v>186064072.12</v>
      </c>
      <c r="Z337" s="1">
        <f t="shared" si="96"/>
        <v>-933461.87999999523</v>
      </c>
      <c r="AA337" s="19">
        <f t="shared" si="97"/>
        <v>-0.49918405875876165</v>
      </c>
      <c r="AB337" s="1">
        <v>16019235</v>
      </c>
      <c r="AC337" s="1">
        <f t="shared" si="81"/>
        <v>-170044837.12</v>
      </c>
      <c r="AD337" s="19">
        <f t="shared" si="82"/>
        <v>-91.390473820400658</v>
      </c>
      <c r="AE337" s="19">
        <v>13481487.99337</v>
      </c>
      <c r="AF337" s="19">
        <f t="shared" si="98"/>
        <v>-2537747.0066299997</v>
      </c>
      <c r="AG337" s="19">
        <f t="shared" si="99"/>
        <v>-15.841873888671962</v>
      </c>
      <c r="AH337" s="19"/>
      <c r="AI337" s="19">
        <f t="shared" si="100"/>
        <v>-13481487.99337</v>
      </c>
      <c r="AJ337" s="19">
        <f t="shared" si="101"/>
        <v>-100</v>
      </c>
      <c r="AK337" s="19">
        <v>0</v>
      </c>
      <c r="AL337" s="19">
        <f t="shared" si="102"/>
        <v>0</v>
      </c>
      <c r="AM337" s="19">
        <f t="shared" si="103"/>
        <v>0</v>
      </c>
    </row>
    <row r="338" spans="1:39" s="15" customFormat="1" ht="30" x14ac:dyDescent="0.2">
      <c r="A338" s="23" t="s">
        <v>412</v>
      </c>
      <c r="B338" s="8" t="s">
        <v>6</v>
      </c>
      <c r="C338" s="1">
        <v>1634871663</v>
      </c>
      <c r="D338" s="1">
        <v>8051207856.7399998</v>
      </c>
      <c r="E338" s="6">
        <f t="shared" si="80"/>
        <v>6416336193.7399998</v>
      </c>
      <c r="F338" s="19">
        <f t="shared" si="83"/>
        <v>392.46727060924047</v>
      </c>
      <c r="G338" s="1">
        <v>11674731777.559999</v>
      </c>
      <c r="H338" s="1">
        <f t="shared" si="84"/>
        <v>3623523920.8199997</v>
      </c>
      <c r="I338" s="19">
        <f t="shared" si="85"/>
        <v>45.005966623835178</v>
      </c>
      <c r="J338" s="1">
        <v>3061245011.1100001</v>
      </c>
      <c r="K338" s="1">
        <f t="shared" si="86"/>
        <v>-8613486766.4499989</v>
      </c>
      <c r="L338" s="19">
        <f t="shared" si="87"/>
        <v>-73.778883580057752</v>
      </c>
      <c r="M338" s="1">
        <v>5405435259</v>
      </c>
      <c r="N338" s="1">
        <f t="shared" si="88"/>
        <v>2344190247.8899999</v>
      </c>
      <c r="O338" s="19">
        <f t="shared" si="89"/>
        <v>76.576368091491048</v>
      </c>
      <c r="P338" s="1">
        <v>5197614681</v>
      </c>
      <c r="Q338" s="1">
        <f t="shared" si="90"/>
        <v>-207820578</v>
      </c>
      <c r="R338" s="19">
        <f t="shared" si="91"/>
        <v>-3.8446594592726022</v>
      </c>
      <c r="S338" s="1">
        <v>2945388297</v>
      </c>
      <c r="T338" s="1">
        <f t="shared" si="92"/>
        <v>-2252226384</v>
      </c>
      <c r="U338" s="19">
        <f t="shared" si="93"/>
        <v>-43.331922857480478</v>
      </c>
      <c r="V338" s="1">
        <v>2412561774</v>
      </c>
      <c r="W338" s="1">
        <f t="shared" si="94"/>
        <v>-532826523</v>
      </c>
      <c r="X338" s="19">
        <f t="shared" si="95"/>
        <v>-18.090196241449927</v>
      </c>
      <c r="Y338" s="1">
        <v>7989704650.21</v>
      </c>
      <c r="Z338" s="1">
        <f t="shared" si="96"/>
        <v>5577142876.21</v>
      </c>
      <c r="AA338" s="19">
        <f t="shared" si="97"/>
        <v>231.17098746711719</v>
      </c>
      <c r="AB338" s="1">
        <v>10269145764</v>
      </c>
      <c r="AC338" s="1">
        <f t="shared" si="81"/>
        <v>2279441113.79</v>
      </c>
      <c r="AD338" s="19">
        <f t="shared" si="82"/>
        <v>28.529729365278694</v>
      </c>
      <c r="AE338" s="19">
        <v>13764603562.008499</v>
      </c>
      <c r="AF338" s="19">
        <f t="shared" si="98"/>
        <v>3495457798.0084991</v>
      </c>
      <c r="AG338" s="19">
        <f t="shared" si="99"/>
        <v>34.038447582099188</v>
      </c>
      <c r="AH338" s="19"/>
      <c r="AI338" s="19">
        <f t="shared" si="100"/>
        <v>-13764603562.008499</v>
      </c>
      <c r="AJ338" s="19">
        <f t="shared" si="101"/>
        <v>-100</v>
      </c>
      <c r="AK338" s="19">
        <v>0</v>
      </c>
      <c r="AL338" s="19">
        <f t="shared" si="102"/>
        <v>0</v>
      </c>
      <c r="AM338" s="19">
        <f t="shared" si="103"/>
        <v>0</v>
      </c>
    </row>
    <row r="339" spans="1:39" s="15" customFormat="1" x14ac:dyDescent="0.2">
      <c r="A339" s="23" t="s">
        <v>413</v>
      </c>
      <c r="B339" s="8" t="s">
        <v>5</v>
      </c>
      <c r="C339" s="1">
        <v>25603391.240000002</v>
      </c>
      <c r="D339" s="1">
        <v>19861716.91</v>
      </c>
      <c r="E339" s="6">
        <f t="shared" si="80"/>
        <v>-5741674.3300000019</v>
      </c>
      <c r="F339" s="19">
        <f t="shared" si="83"/>
        <v>-22.425444645902314</v>
      </c>
      <c r="G339" s="1">
        <v>22891839.670000002</v>
      </c>
      <c r="H339" s="1">
        <f t="shared" si="84"/>
        <v>3030122.7600000016</v>
      </c>
      <c r="I339" s="19">
        <f t="shared" si="85"/>
        <v>15.256096810414169</v>
      </c>
      <c r="J339" s="1">
        <v>18299937</v>
      </c>
      <c r="K339" s="1">
        <f t="shared" si="86"/>
        <v>-4591902.6700000018</v>
      </c>
      <c r="L339" s="19">
        <f t="shared" si="87"/>
        <v>-20.059124719529372</v>
      </c>
      <c r="M339" s="1">
        <v>21807998</v>
      </c>
      <c r="N339" s="1">
        <f t="shared" si="88"/>
        <v>3508061</v>
      </c>
      <c r="O339" s="19">
        <f t="shared" si="89"/>
        <v>19.169798234824526</v>
      </c>
      <c r="P339" s="1">
        <v>22060340</v>
      </c>
      <c r="Q339" s="1">
        <f t="shared" si="90"/>
        <v>252342</v>
      </c>
      <c r="R339" s="19">
        <f t="shared" si="91"/>
        <v>1.1571075896100136</v>
      </c>
      <c r="S339" s="1">
        <v>22081238</v>
      </c>
      <c r="T339" s="1">
        <f t="shared" si="92"/>
        <v>20898</v>
      </c>
      <c r="U339" s="19">
        <f t="shared" si="93"/>
        <v>9.4731087553500987E-2</v>
      </c>
      <c r="V339" s="1">
        <v>22081238</v>
      </c>
      <c r="W339" s="1">
        <f t="shared" si="94"/>
        <v>0</v>
      </c>
      <c r="X339" s="19">
        <f t="shared" si="95"/>
        <v>0</v>
      </c>
      <c r="Y339" s="1">
        <v>4167820</v>
      </c>
      <c r="Z339" s="1">
        <f t="shared" si="96"/>
        <v>-17913418</v>
      </c>
      <c r="AA339" s="19">
        <f t="shared" si="97"/>
        <v>-81.125061919082626</v>
      </c>
      <c r="AB339" s="1">
        <v>22121940</v>
      </c>
      <c r="AC339" s="1">
        <f t="shared" si="81"/>
        <v>17954120</v>
      </c>
      <c r="AD339" s="19">
        <f t="shared" si="82"/>
        <v>430.77964019559386</v>
      </c>
      <c r="AE339" s="19">
        <v>27425861.629000001</v>
      </c>
      <c r="AF339" s="19">
        <f t="shared" si="98"/>
        <v>5303921.6290000007</v>
      </c>
      <c r="AG339" s="19">
        <f t="shared" si="99"/>
        <v>23.975843117737416</v>
      </c>
      <c r="AH339" s="19"/>
      <c r="AI339" s="19">
        <f t="shared" si="100"/>
        <v>-27425861.629000001</v>
      </c>
      <c r="AJ339" s="19">
        <f t="shared" si="101"/>
        <v>-100</v>
      </c>
      <c r="AK339" s="19">
        <v>0</v>
      </c>
      <c r="AL339" s="19">
        <f t="shared" si="102"/>
        <v>0</v>
      </c>
      <c r="AM339" s="19">
        <f t="shared" si="103"/>
        <v>0</v>
      </c>
    </row>
    <row r="340" spans="1:39" s="15" customFormat="1" ht="30" x14ac:dyDescent="0.2">
      <c r="A340" s="23" t="s">
        <v>414</v>
      </c>
      <c r="B340" s="8" t="s">
        <v>4</v>
      </c>
      <c r="C340" s="1">
        <v>-11554207</v>
      </c>
      <c r="D340" s="1">
        <v>294148</v>
      </c>
      <c r="E340" s="6">
        <f t="shared" si="80"/>
        <v>11848355</v>
      </c>
      <c r="F340" s="19">
        <f t="shared" si="83"/>
        <v>-102.54580863922553</v>
      </c>
      <c r="G340" s="1">
        <v>192912</v>
      </c>
      <c r="H340" s="1">
        <f t="shared" si="84"/>
        <v>-101236</v>
      </c>
      <c r="I340" s="19">
        <f t="shared" si="85"/>
        <v>-34.416688197777987</v>
      </c>
      <c r="J340" s="1">
        <v>-18925186.030000001</v>
      </c>
      <c r="K340" s="1">
        <f t="shared" si="86"/>
        <v>-19118098.030000001</v>
      </c>
      <c r="L340" s="19">
        <f t="shared" si="87"/>
        <v>-9910.2689464626364</v>
      </c>
      <c r="M340" s="1">
        <v>-76747</v>
      </c>
      <c r="N340" s="1">
        <f t="shared" si="88"/>
        <v>18848439.030000001</v>
      </c>
      <c r="O340" s="19">
        <f t="shared" si="89"/>
        <v>-99.594471621687944</v>
      </c>
      <c r="P340" s="1">
        <v>-76747</v>
      </c>
      <c r="Q340" s="1">
        <f t="shared" si="90"/>
        <v>0</v>
      </c>
      <c r="R340" s="19">
        <f t="shared" si="91"/>
        <v>0</v>
      </c>
      <c r="S340" s="1">
        <v>-695947</v>
      </c>
      <c r="T340" s="1">
        <f t="shared" si="92"/>
        <v>-619200</v>
      </c>
      <c r="U340" s="19">
        <f t="shared" si="93"/>
        <v>806.80678072107048</v>
      </c>
      <c r="V340" s="1">
        <v>76747</v>
      </c>
      <c r="W340" s="1">
        <f t="shared" si="94"/>
        <v>772694</v>
      </c>
      <c r="X340" s="19">
        <f t="shared" si="95"/>
        <v>-111.02770756968563</v>
      </c>
      <c r="Y340" s="1">
        <v>-76747</v>
      </c>
      <c r="Z340" s="1">
        <f t="shared" si="96"/>
        <v>-153494</v>
      </c>
      <c r="AA340" s="19">
        <f t="shared" si="97"/>
        <v>-200</v>
      </c>
      <c r="AB340" s="1">
        <v>-14497</v>
      </c>
      <c r="AC340" s="1">
        <f t="shared" si="81"/>
        <v>62250</v>
      </c>
      <c r="AD340" s="19">
        <f t="shared" si="82"/>
        <v>-81.110662306018483</v>
      </c>
      <c r="AE340" s="19">
        <v>-14496.982</v>
      </c>
      <c r="AF340" s="19">
        <f t="shared" si="98"/>
        <v>1.8000000000029104E-2</v>
      </c>
      <c r="AG340" s="19">
        <f t="shared" si="99"/>
        <v>-1.2416362005952336E-4</v>
      </c>
      <c r="AH340" s="19"/>
      <c r="AI340" s="19">
        <f t="shared" si="100"/>
        <v>14496.982</v>
      </c>
      <c r="AJ340" s="19">
        <f t="shared" si="101"/>
        <v>-100</v>
      </c>
      <c r="AK340" s="19">
        <v>0</v>
      </c>
      <c r="AL340" s="19">
        <f t="shared" si="102"/>
        <v>0</v>
      </c>
      <c r="AM340" s="19">
        <f t="shared" si="103"/>
        <v>0</v>
      </c>
    </row>
    <row r="341" spans="1:39" s="15" customFormat="1" ht="30" x14ac:dyDescent="0.2">
      <c r="A341" s="23" t="s">
        <v>415</v>
      </c>
      <c r="B341" s="8" t="s">
        <v>3</v>
      </c>
      <c r="C341" s="1">
        <v>-1422706001.73</v>
      </c>
      <c r="D341" s="1">
        <v>-238920262.63999999</v>
      </c>
      <c r="E341" s="6">
        <f t="shared" si="80"/>
        <v>1183785739.0900002</v>
      </c>
      <c r="F341" s="19">
        <f t="shared" si="83"/>
        <v>-83.206631422832643</v>
      </c>
      <c r="G341" s="1">
        <v>-766272940.54999995</v>
      </c>
      <c r="H341" s="1">
        <f t="shared" si="84"/>
        <v>-527352677.90999997</v>
      </c>
      <c r="I341" s="19">
        <f t="shared" si="85"/>
        <v>220.72329574850832</v>
      </c>
      <c r="J341" s="1">
        <v>-125030222.45999999</v>
      </c>
      <c r="K341" s="1">
        <f t="shared" si="86"/>
        <v>641242718.08999991</v>
      </c>
      <c r="L341" s="19">
        <f t="shared" si="87"/>
        <v>-83.68333059363178</v>
      </c>
      <c r="M341" s="1">
        <v>4742718846.9300003</v>
      </c>
      <c r="N341" s="1">
        <f t="shared" si="88"/>
        <v>4867749069.3900003</v>
      </c>
      <c r="O341" s="19">
        <f t="shared" si="89"/>
        <v>-3893.2579448519368</v>
      </c>
      <c r="P341" s="1">
        <v>3504287711.3899999</v>
      </c>
      <c r="Q341" s="1">
        <f t="shared" si="90"/>
        <v>-1238431135.5400004</v>
      </c>
      <c r="R341" s="19">
        <f t="shared" si="91"/>
        <v>-26.112261247399193</v>
      </c>
      <c r="S341" s="1">
        <v>3941582123</v>
      </c>
      <c r="T341" s="1">
        <f t="shared" si="92"/>
        <v>437294411.61000013</v>
      </c>
      <c r="U341" s="19">
        <f t="shared" si="93"/>
        <v>12.478838714888061</v>
      </c>
      <c r="V341" s="1">
        <v>1141211194.8900001</v>
      </c>
      <c r="W341" s="1">
        <f t="shared" si="94"/>
        <v>-2800370928.1099997</v>
      </c>
      <c r="X341" s="19">
        <f t="shared" si="95"/>
        <v>-71.046875105537396</v>
      </c>
      <c r="Y341" s="1">
        <v>365532495.91000003</v>
      </c>
      <c r="Z341" s="1">
        <f t="shared" si="96"/>
        <v>-775678698.98000002</v>
      </c>
      <c r="AA341" s="19">
        <f t="shared" si="97"/>
        <v>-67.969776536828192</v>
      </c>
      <c r="AB341" s="1">
        <v>-1551115687.0599999</v>
      </c>
      <c r="AC341" s="1">
        <f t="shared" si="81"/>
        <v>-1916648182.97</v>
      </c>
      <c r="AD341" s="19">
        <f t="shared" si="82"/>
        <v>-524.34412929511734</v>
      </c>
      <c r="AE341" s="19">
        <v>-835862524.20507991</v>
      </c>
      <c r="AF341" s="19">
        <f t="shared" si="98"/>
        <v>715253162.85492003</v>
      </c>
      <c r="AG341" s="19">
        <f t="shared" si="99"/>
        <v>-46.112173890176948</v>
      </c>
      <c r="AH341" s="19"/>
      <c r="AI341" s="19">
        <f t="shared" si="100"/>
        <v>835862524.20507991</v>
      </c>
      <c r="AJ341" s="19">
        <f t="shared" si="101"/>
        <v>-100</v>
      </c>
      <c r="AK341" s="19">
        <v>0</v>
      </c>
      <c r="AL341" s="19">
        <f t="shared" si="102"/>
        <v>0</v>
      </c>
      <c r="AM341" s="19">
        <f t="shared" si="103"/>
        <v>0</v>
      </c>
    </row>
    <row r="342" spans="1:39" s="15" customFormat="1" x14ac:dyDescent="0.2">
      <c r="A342" s="23" t="s">
        <v>433</v>
      </c>
      <c r="B342" s="8" t="s">
        <v>2</v>
      </c>
      <c r="C342" s="11">
        <v>12339474</v>
      </c>
      <c r="D342" s="1">
        <v>0</v>
      </c>
      <c r="E342" s="6">
        <f t="shared" si="80"/>
        <v>-12339474</v>
      </c>
      <c r="F342" s="19">
        <f t="shared" si="83"/>
        <v>-100</v>
      </c>
      <c r="G342" s="1">
        <v>0</v>
      </c>
      <c r="H342" s="1">
        <f t="shared" si="84"/>
        <v>0</v>
      </c>
      <c r="I342" s="19">
        <f t="shared" si="85"/>
        <v>0</v>
      </c>
      <c r="J342" s="1">
        <v>0</v>
      </c>
      <c r="K342" s="1">
        <f t="shared" si="86"/>
        <v>0</v>
      </c>
      <c r="L342" s="19">
        <f t="shared" si="87"/>
        <v>0</v>
      </c>
      <c r="M342" s="1">
        <v>0</v>
      </c>
      <c r="N342" s="1">
        <f t="shared" si="88"/>
        <v>0</v>
      </c>
      <c r="O342" s="19">
        <f t="shared" si="89"/>
        <v>0</v>
      </c>
      <c r="P342" s="1">
        <v>0</v>
      </c>
      <c r="Q342" s="1">
        <f t="shared" si="90"/>
        <v>0</v>
      </c>
      <c r="R342" s="19">
        <f t="shared" si="91"/>
        <v>0</v>
      </c>
      <c r="S342" s="1">
        <v>0</v>
      </c>
      <c r="T342" s="1">
        <f t="shared" si="92"/>
        <v>0</v>
      </c>
      <c r="U342" s="19">
        <f t="shared" si="93"/>
        <v>0</v>
      </c>
      <c r="V342" s="1">
        <v>0</v>
      </c>
      <c r="W342" s="1">
        <f t="shared" si="94"/>
        <v>0</v>
      </c>
      <c r="X342" s="19">
        <f t="shared" si="95"/>
        <v>0</v>
      </c>
      <c r="Y342" s="1">
        <v>143838.43</v>
      </c>
      <c r="Z342" s="1">
        <f t="shared" si="96"/>
        <v>143838.43</v>
      </c>
      <c r="AA342" s="19">
        <f t="shared" si="97"/>
        <v>0</v>
      </c>
      <c r="AB342" s="1">
        <v>0</v>
      </c>
      <c r="AC342" s="1">
        <f t="shared" si="81"/>
        <v>-143838.43</v>
      </c>
      <c r="AD342" s="19">
        <f t="shared" si="82"/>
        <v>-100</v>
      </c>
      <c r="AE342" s="19">
        <v>0</v>
      </c>
      <c r="AF342" s="19">
        <f t="shared" si="98"/>
        <v>0</v>
      </c>
      <c r="AG342" s="19">
        <f t="shared" si="99"/>
        <v>0</v>
      </c>
      <c r="AH342" s="19"/>
      <c r="AI342" s="19">
        <f t="shared" si="100"/>
        <v>0</v>
      </c>
      <c r="AJ342" s="19">
        <f t="shared" si="101"/>
        <v>0</v>
      </c>
      <c r="AK342" s="19">
        <v>0</v>
      </c>
      <c r="AL342" s="19">
        <f t="shared" si="102"/>
        <v>0</v>
      </c>
      <c r="AM342" s="19">
        <f t="shared" si="103"/>
        <v>0</v>
      </c>
    </row>
    <row r="343" spans="1:39" s="15" customFormat="1" ht="30" x14ac:dyDescent="0.2">
      <c r="A343" s="23" t="s">
        <v>645</v>
      </c>
      <c r="B343" s="8" t="s">
        <v>632</v>
      </c>
      <c r="C343" s="11"/>
      <c r="D343" s="1"/>
      <c r="E343" s="6"/>
      <c r="F343" s="19"/>
      <c r="G343" s="1"/>
      <c r="H343" s="1"/>
      <c r="I343" s="19"/>
      <c r="J343" s="1"/>
      <c r="K343" s="1"/>
      <c r="L343" s="19"/>
      <c r="M343" s="1"/>
      <c r="N343" s="1"/>
      <c r="O343" s="19"/>
      <c r="P343" s="1"/>
      <c r="Q343" s="1"/>
      <c r="R343" s="19"/>
      <c r="S343" s="1"/>
      <c r="T343" s="1"/>
      <c r="U343" s="19"/>
      <c r="V343" s="1"/>
      <c r="W343" s="1"/>
      <c r="X343" s="19"/>
      <c r="Y343" s="1"/>
      <c r="Z343" s="1"/>
      <c r="AA343" s="19"/>
      <c r="AB343" s="1"/>
      <c r="AC343" s="1"/>
      <c r="AD343" s="19"/>
      <c r="AE343" s="19"/>
      <c r="AF343" s="19"/>
      <c r="AG343" s="19"/>
      <c r="AH343" s="19">
        <v>652629559.15395999</v>
      </c>
      <c r="AI343" s="19">
        <f t="shared" si="100"/>
        <v>652629559.15395999</v>
      </c>
      <c r="AJ343" s="19">
        <f t="shared" si="101"/>
        <v>0</v>
      </c>
      <c r="AK343" s="19">
        <v>0</v>
      </c>
      <c r="AL343" s="19">
        <f t="shared" si="102"/>
        <v>-652629559.15395999</v>
      </c>
      <c r="AM343" s="19">
        <f t="shared" si="103"/>
        <v>-100</v>
      </c>
    </row>
    <row r="344" spans="1:39" s="15" customFormat="1" ht="30" x14ac:dyDescent="0.2">
      <c r="A344" s="23" t="s">
        <v>416</v>
      </c>
      <c r="B344" s="8" t="s">
        <v>1</v>
      </c>
      <c r="C344" s="11">
        <v>-728205507</v>
      </c>
      <c r="D344" s="1">
        <v>-1115005338</v>
      </c>
      <c r="E344" s="6">
        <f t="shared" si="80"/>
        <v>-386799831</v>
      </c>
      <c r="F344" s="19">
        <f t="shared" si="83"/>
        <v>53.116850570590366</v>
      </c>
      <c r="G344" s="1">
        <v>-1003993006.8200001</v>
      </c>
      <c r="H344" s="1">
        <f t="shared" si="84"/>
        <v>111012331.17999995</v>
      </c>
      <c r="I344" s="19">
        <f t="shared" si="85"/>
        <v>-9.956215221276361</v>
      </c>
      <c r="J344" s="1">
        <v>-1339564191.99</v>
      </c>
      <c r="K344" s="1">
        <f t="shared" si="86"/>
        <v>-335571185.16999996</v>
      </c>
      <c r="L344" s="19">
        <f t="shared" si="87"/>
        <v>33.423657624157386</v>
      </c>
      <c r="M344" s="1">
        <v>-1303348859.8900001</v>
      </c>
      <c r="N344" s="1">
        <f t="shared" si="88"/>
        <v>36215332.099999905</v>
      </c>
      <c r="O344" s="19">
        <f t="shared" si="89"/>
        <v>-2.7035159880020334</v>
      </c>
      <c r="P344" s="1">
        <v>-1279135085.77</v>
      </c>
      <c r="Q344" s="1">
        <f t="shared" si="90"/>
        <v>24213774.120000124</v>
      </c>
      <c r="R344" s="19">
        <f t="shared" si="91"/>
        <v>-1.8578121994171013</v>
      </c>
      <c r="S344" s="1">
        <v>-1168386587.3199999</v>
      </c>
      <c r="T344" s="1">
        <f t="shared" si="92"/>
        <v>110748498.45000005</v>
      </c>
      <c r="U344" s="19">
        <f t="shared" si="93"/>
        <v>-8.6580768272283652</v>
      </c>
      <c r="V344" s="1">
        <v>-1331093256.4100001</v>
      </c>
      <c r="W344" s="1">
        <f t="shared" si="94"/>
        <v>-162706669.09000015</v>
      </c>
      <c r="X344" s="19">
        <f t="shared" si="95"/>
        <v>13.92575632549929</v>
      </c>
      <c r="Y344" s="1">
        <v>1027688469.73</v>
      </c>
      <c r="Z344" s="1">
        <f t="shared" si="96"/>
        <v>2358781726.1400003</v>
      </c>
      <c r="AA344" s="19">
        <f t="shared" si="97"/>
        <v>-177.20634634583817</v>
      </c>
      <c r="AB344" s="1">
        <v>-2054117379</v>
      </c>
      <c r="AC344" s="1">
        <f t="shared" si="81"/>
        <v>-3081805848.73</v>
      </c>
      <c r="AD344" s="19">
        <f t="shared" si="82"/>
        <v>-299.87743752147662</v>
      </c>
      <c r="AE344" s="19">
        <v>-1349030581.5546899</v>
      </c>
      <c r="AF344" s="19">
        <f t="shared" si="98"/>
        <v>705086797.44531012</v>
      </c>
      <c r="AG344" s="19">
        <f t="shared" si="99"/>
        <v>-34.325535855626974</v>
      </c>
      <c r="AH344" s="19"/>
      <c r="AI344" s="19">
        <f t="shared" si="100"/>
        <v>1349030581.5546899</v>
      </c>
      <c r="AJ344" s="19">
        <f t="shared" si="101"/>
        <v>-100</v>
      </c>
      <c r="AK344" s="19">
        <v>0</v>
      </c>
      <c r="AL344" s="19">
        <f t="shared" si="102"/>
        <v>0</v>
      </c>
      <c r="AM344" s="19">
        <f t="shared" si="103"/>
        <v>0</v>
      </c>
    </row>
    <row r="345" spans="1:39" s="15" customFormat="1" ht="75" x14ac:dyDescent="0.2">
      <c r="A345" s="23" t="s">
        <v>646</v>
      </c>
      <c r="B345" s="8" t="s">
        <v>647</v>
      </c>
      <c r="C345" s="11"/>
      <c r="D345" s="1"/>
      <c r="E345" s="6"/>
      <c r="F345" s="19"/>
      <c r="G345" s="1"/>
      <c r="H345" s="1"/>
      <c r="I345" s="19"/>
      <c r="J345" s="1"/>
      <c r="K345" s="1"/>
      <c r="L345" s="19"/>
      <c r="M345" s="1"/>
      <c r="N345" s="1"/>
      <c r="O345" s="19"/>
      <c r="P345" s="1"/>
      <c r="Q345" s="1"/>
      <c r="R345" s="19"/>
      <c r="S345" s="1"/>
      <c r="T345" s="1"/>
      <c r="U345" s="19"/>
      <c r="V345" s="1"/>
      <c r="W345" s="1"/>
      <c r="X345" s="19"/>
      <c r="Y345" s="1"/>
      <c r="Z345" s="1"/>
      <c r="AA345" s="19"/>
      <c r="AB345" s="1"/>
      <c r="AC345" s="1"/>
      <c r="AD345" s="19"/>
      <c r="AE345" s="19"/>
      <c r="AF345" s="19"/>
      <c r="AG345" s="19"/>
      <c r="AH345" s="19">
        <v>70135653.878480002</v>
      </c>
      <c r="AI345" s="19">
        <f t="shared" si="100"/>
        <v>70135653.878480002</v>
      </c>
      <c r="AJ345" s="19">
        <f t="shared" si="101"/>
        <v>0</v>
      </c>
      <c r="AK345" s="19">
        <v>330111947.07483</v>
      </c>
      <c r="AL345" s="19">
        <f t="shared" si="102"/>
        <v>259976293.19634998</v>
      </c>
      <c r="AM345" s="19">
        <f t="shared" si="103"/>
        <v>370.67636618430322</v>
      </c>
    </row>
    <row r="346" spans="1:39" s="15" customFormat="1" ht="30" x14ac:dyDescent="0.2">
      <c r="A346" s="23" t="s">
        <v>648</v>
      </c>
      <c r="B346" s="8" t="s">
        <v>649</v>
      </c>
      <c r="C346" s="11"/>
      <c r="D346" s="1"/>
      <c r="E346" s="6"/>
      <c r="F346" s="19"/>
      <c r="G346" s="1"/>
      <c r="H346" s="1"/>
      <c r="I346" s="19"/>
      <c r="J346" s="1"/>
      <c r="K346" s="1"/>
      <c r="L346" s="19"/>
      <c r="M346" s="1"/>
      <c r="N346" s="1"/>
      <c r="O346" s="19"/>
      <c r="P346" s="1"/>
      <c r="Q346" s="1"/>
      <c r="R346" s="19"/>
      <c r="S346" s="1"/>
      <c r="T346" s="1"/>
      <c r="U346" s="19"/>
      <c r="V346" s="1"/>
      <c r="W346" s="1"/>
      <c r="X346" s="19"/>
      <c r="Y346" s="1"/>
      <c r="Z346" s="1"/>
      <c r="AA346" s="19"/>
      <c r="AB346" s="1"/>
      <c r="AC346" s="1"/>
      <c r="AD346" s="19"/>
      <c r="AE346" s="19"/>
      <c r="AF346" s="19"/>
      <c r="AG346" s="19"/>
      <c r="AH346" s="19">
        <v>1982.2136699999999</v>
      </c>
      <c r="AI346" s="19">
        <f t="shared" si="100"/>
        <v>1982.2136699999999</v>
      </c>
      <c r="AJ346" s="19">
        <f t="shared" si="101"/>
        <v>0</v>
      </c>
      <c r="AK346" s="19">
        <v>0</v>
      </c>
      <c r="AL346" s="19">
        <f t="shared" si="102"/>
        <v>-1982.2136699999999</v>
      </c>
      <c r="AM346" s="19">
        <f t="shared" si="103"/>
        <v>-100</v>
      </c>
    </row>
    <row r="347" spans="1:39" s="15" customFormat="1" ht="45" x14ac:dyDescent="0.2">
      <c r="A347" s="23" t="s">
        <v>650</v>
      </c>
      <c r="B347" s="8" t="s">
        <v>651</v>
      </c>
      <c r="C347" s="11"/>
      <c r="D347" s="1"/>
      <c r="E347" s="6"/>
      <c r="F347" s="19"/>
      <c r="G347" s="1"/>
      <c r="H347" s="1"/>
      <c r="I347" s="19"/>
      <c r="J347" s="1"/>
      <c r="K347" s="1"/>
      <c r="L347" s="19"/>
      <c r="M347" s="1"/>
      <c r="N347" s="1"/>
      <c r="O347" s="19"/>
      <c r="P347" s="1"/>
      <c r="Q347" s="1"/>
      <c r="R347" s="19"/>
      <c r="S347" s="1"/>
      <c r="T347" s="1"/>
      <c r="U347" s="19"/>
      <c r="V347" s="1"/>
      <c r="W347" s="1"/>
      <c r="X347" s="19"/>
      <c r="Y347" s="1"/>
      <c r="Z347" s="1"/>
      <c r="AA347" s="19"/>
      <c r="AB347" s="1"/>
      <c r="AC347" s="1"/>
      <c r="AD347" s="19"/>
      <c r="AE347" s="19"/>
      <c r="AF347" s="19"/>
      <c r="AG347" s="19"/>
      <c r="AH347" s="19"/>
      <c r="AI347" s="19">
        <f t="shared" si="100"/>
        <v>0</v>
      </c>
      <c r="AJ347" s="19">
        <f t="shared" si="101"/>
        <v>0</v>
      </c>
      <c r="AK347" s="19">
        <v>0</v>
      </c>
      <c r="AL347" s="19">
        <f t="shared" si="102"/>
        <v>0</v>
      </c>
      <c r="AM347" s="19">
        <f t="shared" si="103"/>
        <v>0</v>
      </c>
    </row>
    <row r="348" spans="1:39" s="15" customFormat="1" ht="60" x14ac:dyDescent="0.2">
      <c r="A348" s="23" t="s">
        <v>652</v>
      </c>
      <c r="B348" s="8" t="s">
        <v>636</v>
      </c>
      <c r="C348" s="11"/>
      <c r="D348" s="1"/>
      <c r="E348" s="6"/>
      <c r="F348" s="19"/>
      <c r="G348" s="1"/>
      <c r="H348" s="1"/>
      <c r="I348" s="19"/>
      <c r="J348" s="1"/>
      <c r="K348" s="1"/>
      <c r="L348" s="19"/>
      <c r="M348" s="1"/>
      <c r="N348" s="1"/>
      <c r="O348" s="19"/>
      <c r="P348" s="1"/>
      <c r="Q348" s="1"/>
      <c r="R348" s="19"/>
      <c r="S348" s="1"/>
      <c r="T348" s="1"/>
      <c r="U348" s="19"/>
      <c r="V348" s="1"/>
      <c r="W348" s="1"/>
      <c r="X348" s="19"/>
      <c r="Y348" s="1"/>
      <c r="Z348" s="1"/>
      <c r="AA348" s="19"/>
      <c r="AB348" s="1"/>
      <c r="AC348" s="1"/>
      <c r="AD348" s="19"/>
      <c r="AE348" s="19"/>
      <c r="AF348" s="19"/>
      <c r="AG348" s="19"/>
      <c r="AH348" s="19"/>
      <c r="AI348" s="19">
        <f t="shared" si="100"/>
        <v>0</v>
      </c>
      <c r="AJ348" s="19">
        <f t="shared" si="101"/>
        <v>0</v>
      </c>
      <c r="AK348" s="19">
        <v>0</v>
      </c>
      <c r="AL348" s="19">
        <f t="shared" si="102"/>
        <v>0</v>
      </c>
      <c r="AM348" s="19">
        <f t="shared" si="103"/>
        <v>0</v>
      </c>
    </row>
    <row r="349" spans="1:39" s="15" customFormat="1" ht="60" x14ac:dyDescent="0.2">
      <c r="A349" s="23" t="s">
        <v>653</v>
      </c>
      <c r="B349" s="8" t="s">
        <v>638</v>
      </c>
      <c r="C349" s="11"/>
      <c r="D349" s="1"/>
      <c r="E349" s="6"/>
      <c r="F349" s="19"/>
      <c r="G349" s="1"/>
      <c r="H349" s="1"/>
      <c r="I349" s="19"/>
      <c r="J349" s="1"/>
      <c r="K349" s="1"/>
      <c r="L349" s="19"/>
      <c r="M349" s="1"/>
      <c r="N349" s="1"/>
      <c r="O349" s="19"/>
      <c r="P349" s="1"/>
      <c r="Q349" s="1"/>
      <c r="R349" s="19"/>
      <c r="S349" s="1"/>
      <c r="T349" s="1"/>
      <c r="U349" s="19"/>
      <c r="V349" s="1"/>
      <c r="W349" s="1"/>
      <c r="X349" s="19"/>
      <c r="Y349" s="1"/>
      <c r="Z349" s="1"/>
      <c r="AA349" s="19"/>
      <c r="AB349" s="1"/>
      <c r="AC349" s="1"/>
      <c r="AD349" s="19"/>
      <c r="AE349" s="19"/>
      <c r="AF349" s="19"/>
      <c r="AG349" s="19"/>
      <c r="AH349" s="19"/>
      <c r="AI349" s="19">
        <f t="shared" si="100"/>
        <v>0</v>
      </c>
      <c r="AJ349" s="19">
        <f t="shared" si="101"/>
        <v>0</v>
      </c>
      <c r="AK349" s="19">
        <v>0</v>
      </c>
      <c r="AL349" s="19">
        <f t="shared" si="102"/>
        <v>0</v>
      </c>
      <c r="AM349" s="19">
        <f t="shared" si="103"/>
        <v>0</v>
      </c>
    </row>
    <row r="350" spans="1:39" s="15" customFormat="1" ht="75" x14ac:dyDescent="0.2">
      <c r="A350" s="23" t="s">
        <v>654</v>
      </c>
      <c r="B350" s="8" t="s">
        <v>655</v>
      </c>
      <c r="C350" s="11"/>
      <c r="D350" s="1"/>
      <c r="E350" s="6"/>
      <c r="F350" s="19"/>
      <c r="G350" s="1"/>
      <c r="H350" s="1"/>
      <c r="I350" s="19"/>
      <c r="J350" s="1"/>
      <c r="K350" s="1"/>
      <c r="L350" s="19"/>
      <c r="M350" s="1"/>
      <c r="N350" s="1"/>
      <c r="O350" s="19"/>
      <c r="P350" s="1"/>
      <c r="Q350" s="1"/>
      <c r="R350" s="19"/>
      <c r="S350" s="1"/>
      <c r="T350" s="1"/>
      <c r="U350" s="19"/>
      <c r="V350" s="1"/>
      <c r="W350" s="1"/>
      <c r="X350" s="19"/>
      <c r="Y350" s="1"/>
      <c r="Z350" s="1"/>
      <c r="AA350" s="19"/>
      <c r="AB350" s="1"/>
      <c r="AC350" s="1"/>
      <c r="AD350" s="19"/>
      <c r="AE350" s="19"/>
      <c r="AF350" s="19"/>
      <c r="AG350" s="19"/>
      <c r="AH350" s="19"/>
      <c r="AI350" s="19">
        <f t="shared" si="100"/>
        <v>0</v>
      </c>
      <c r="AJ350" s="19">
        <f t="shared" si="101"/>
        <v>0</v>
      </c>
      <c r="AK350" s="19">
        <v>0</v>
      </c>
      <c r="AL350" s="19">
        <f t="shared" si="102"/>
        <v>0</v>
      </c>
      <c r="AM350" s="19">
        <f t="shared" si="103"/>
        <v>0</v>
      </c>
    </row>
    <row r="351" spans="1:39" s="15" customFormat="1" ht="45" x14ac:dyDescent="0.2">
      <c r="A351" s="23" t="s">
        <v>656</v>
      </c>
      <c r="B351" s="8" t="s">
        <v>657</v>
      </c>
      <c r="C351" s="11"/>
      <c r="D351" s="1"/>
      <c r="E351" s="6"/>
      <c r="F351" s="19"/>
      <c r="G351" s="1"/>
      <c r="H351" s="1"/>
      <c r="I351" s="19"/>
      <c r="J351" s="1"/>
      <c r="K351" s="1"/>
      <c r="L351" s="19"/>
      <c r="M351" s="1"/>
      <c r="N351" s="1"/>
      <c r="O351" s="19"/>
      <c r="P351" s="1"/>
      <c r="Q351" s="1"/>
      <c r="R351" s="19"/>
      <c r="S351" s="1"/>
      <c r="T351" s="1"/>
      <c r="U351" s="19"/>
      <c r="V351" s="1"/>
      <c r="W351" s="1"/>
      <c r="X351" s="19"/>
      <c r="Y351" s="1"/>
      <c r="Z351" s="1"/>
      <c r="AA351" s="19"/>
      <c r="AB351" s="1"/>
      <c r="AC351" s="1"/>
      <c r="AD351" s="19"/>
      <c r="AE351" s="19"/>
      <c r="AF351" s="19"/>
      <c r="AG351" s="19"/>
      <c r="AH351" s="19">
        <v>63962510.226959996</v>
      </c>
      <c r="AI351" s="19">
        <f t="shared" si="100"/>
        <v>63962510.226959996</v>
      </c>
      <c r="AJ351" s="19">
        <f t="shared" si="101"/>
        <v>0</v>
      </c>
      <c r="AK351" s="19">
        <v>63894962.926519997</v>
      </c>
      <c r="AL351" s="19">
        <f t="shared" si="102"/>
        <v>-67547.300439998507</v>
      </c>
      <c r="AM351" s="19">
        <f t="shared" si="103"/>
        <v>-0.10560451770938711</v>
      </c>
    </row>
    <row r="352" spans="1:39" s="15" customFormat="1" ht="30" x14ac:dyDescent="0.2">
      <c r="A352" s="23" t="s">
        <v>658</v>
      </c>
      <c r="B352" s="8" t="s">
        <v>659</v>
      </c>
      <c r="C352" s="11"/>
      <c r="D352" s="1"/>
      <c r="E352" s="6"/>
      <c r="F352" s="19"/>
      <c r="G352" s="1"/>
      <c r="H352" s="1"/>
      <c r="I352" s="19"/>
      <c r="J352" s="1"/>
      <c r="K352" s="1"/>
      <c r="L352" s="19"/>
      <c r="M352" s="1"/>
      <c r="N352" s="1"/>
      <c r="O352" s="19"/>
      <c r="P352" s="1"/>
      <c r="Q352" s="1"/>
      <c r="R352" s="19"/>
      <c r="S352" s="1"/>
      <c r="T352" s="1"/>
      <c r="U352" s="19"/>
      <c r="V352" s="1"/>
      <c r="W352" s="1"/>
      <c r="X352" s="19"/>
      <c r="Y352" s="1"/>
      <c r="Z352" s="1"/>
      <c r="AA352" s="19"/>
      <c r="AB352" s="1"/>
      <c r="AC352" s="1"/>
      <c r="AD352" s="19"/>
      <c r="AE352" s="19"/>
      <c r="AF352" s="19"/>
      <c r="AG352" s="19"/>
      <c r="AH352" s="19">
        <v>-49777627.416339993</v>
      </c>
      <c r="AI352" s="19">
        <f t="shared" si="100"/>
        <v>-49777627.416339993</v>
      </c>
      <c r="AJ352" s="19">
        <f t="shared" si="101"/>
        <v>0</v>
      </c>
      <c r="AK352" s="19">
        <v>26953418.609999999</v>
      </c>
      <c r="AL352" s="19">
        <f t="shared" si="102"/>
        <v>76731046.026339993</v>
      </c>
      <c r="AM352" s="19">
        <f t="shared" si="103"/>
        <v>-154.14765630463191</v>
      </c>
    </row>
    <row r="353" spans="1:39" s="15" customFormat="1" ht="45" x14ac:dyDescent="0.2">
      <c r="A353" s="23" t="s">
        <v>660</v>
      </c>
      <c r="B353" s="8" t="s">
        <v>661</v>
      </c>
      <c r="C353" s="11"/>
      <c r="D353" s="1"/>
      <c r="E353" s="6"/>
      <c r="F353" s="19"/>
      <c r="G353" s="1"/>
      <c r="H353" s="1"/>
      <c r="I353" s="19"/>
      <c r="J353" s="1"/>
      <c r="K353" s="1"/>
      <c r="L353" s="19"/>
      <c r="M353" s="1"/>
      <c r="N353" s="1"/>
      <c r="O353" s="19"/>
      <c r="P353" s="1"/>
      <c r="Q353" s="1"/>
      <c r="R353" s="19"/>
      <c r="S353" s="1"/>
      <c r="T353" s="1"/>
      <c r="U353" s="19"/>
      <c r="V353" s="1"/>
      <c r="W353" s="1"/>
      <c r="X353" s="19"/>
      <c r="Y353" s="1"/>
      <c r="Z353" s="1"/>
      <c r="AA353" s="19"/>
      <c r="AB353" s="1"/>
      <c r="AC353" s="1"/>
      <c r="AD353" s="19"/>
      <c r="AE353" s="19"/>
      <c r="AF353" s="19"/>
      <c r="AG353" s="19"/>
      <c r="AH353" s="19">
        <v>1228004735.075</v>
      </c>
      <c r="AI353" s="19">
        <f t="shared" si="100"/>
        <v>1228004735.075</v>
      </c>
      <c r="AJ353" s="19">
        <f t="shared" si="101"/>
        <v>0</v>
      </c>
      <c r="AK353" s="19">
        <v>297396161.074</v>
      </c>
      <c r="AL353" s="19">
        <f t="shared" si="102"/>
        <v>-930608574.00100005</v>
      </c>
      <c r="AM353" s="19">
        <f t="shared" si="103"/>
        <v>-75.782164955916343</v>
      </c>
    </row>
    <row r="354" spans="1:39" s="15" customFormat="1" ht="30" x14ac:dyDescent="0.2">
      <c r="A354" s="23" t="s">
        <v>417</v>
      </c>
      <c r="B354" s="17" t="s">
        <v>181</v>
      </c>
      <c r="C354" s="10">
        <v>-9260567770.2699986</v>
      </c>
      <c r="D354" s="2">
        <v>-17313936857.150002</v>
      </c>
      <c r="E354" s="10">
        <f t="shared" si="80"/>
        <v>-8053369086.880003</v>
      </c>
      <c r="F354" s="18">
        <f t="shared" si="83"/>
        <v>86.964096442708723</v>
      </c>
      <c r="G354" s="2">
        <v>-15937255039.91</v>
      </c>
      <c r="H354" s="2">
        <f t="shared" si="84"/>
        <v>1376681817.2400017</v>
      </c>
      <c r="I354" s="18">
        <f t="shared" si="85"/>
        <v>-7.9512928145598742</v>
      </c>
      <c r="J354" s="2">
        <v>-16112439110.370001</v>
      </c>
      <c r="K354" s="2">
        <f t="shared" si="86"/>
        <v>-175184070.46000099</v>
      </c>
      <c r="L354" s="18">
        <f t="shared" si="87"/>
        <v>1.0992110625155076</v>
      </c>
      <c r="M354" s="2">
        <v>11505887792.200001</v>
      </c>
      <c r="N354" s="2">
        <f t="shared" si="88"/>
        <v>27618326902.57</v>
      </c>
      <c r="O354" s="18">
        <f t="shared" si="89"/>
        <v>-171.40996911383073</v>
      </c>
      <c r="P354" s="2">
        <v>18563673487.540001</v>
      </c>
      <c r="Q354" s="2">
        <f t="shared" si="90"/>
        <v>7057785695.3400002</v>
      </c>
      <c r="R354" s="18">
        <f t="shared" si="91"/>
        <v>61.340644223252113</v>
      </c>
      <c r="S354" s="2">
        <v>-15648507017.870001</v>
      </c>
      <c r="T354" s="2">
        <f t="shared" si="92"/>
        <v>-34212180505.410004</v>
      </c>
      <c r="U354" s="18">
        <f t="shared" si="93"/>
        <v>-184.29639224355748</v>
      </c>
      <c r="V354" s="2">
        <v>-46495468553.360001</v>
      </c>
      <c r="W354" s="2">
        <f t="shared" si="94"/>
        <v>-30846961535.489998</v>
      </c>
      <c r="X354" s="18">
        <f t="shared" si="95"/>
        <v>197.12399080796615</v>
      </c>
      <c r="Y354" s="2">
        <v>-53202999678.120003</v>
      </c>
      <c r="Z354" s="2">
        <f t="shared" si="96"/>
        <v>-6707531124.7600021</v>
      </c>
      <c r="AA354" s="18">
        <f t="shared" si="97"/>
        <v>14.426203958052772</v>
      </c>
      <c r="AB354" s="2">
        <v>-27807469015.91</v>
      </c>
      <c r="AC354" s="2">
        <f t="shared" si="81"/>
        <v>25395530662.210003</v>
      </c>
      <c r="AD354" s="18">
        <f t="shared" si="82"/>
        <v>-47.733268454511673</v>
      </c>
      <c r="AE354" s="18">
        <v>-26870155097.8391</v>
      </c>
      <c r="AF354" s="18">
        <f t="shared" si="98"/>
        <v>937313918.07089996</v>
      </c>
      <c r="AG354" s="18">
        <f t="shared" si="99"/>
        <v>-3.3707271867663229</v>
      </c>
      <c r="AH354" s="19">
        <v>-51134701263.807297</v>
      </c>
      <c r="AI354" s="19">
        <f t="shared" si="100"/>
        <v>-24264546165.968197</v>
      </c>
      <c r="AJ354" s="19">
        <f t="shared" si="101"/>
        <v>90.302962813636881</v>
      </c>
      <c r="AK354" s="19">
        <v>-10916316264.3703</v>
      </c>
      <c r="AL354" s="19">
        <f t="shared" si="102"/>
        <v>40218384999.436996</v>
      </c>
      <c r="AM354" s="19">
        <f t="shared" si="103"/>
        <v>-78.651843083912226</v>
      </c>
    </row>
    <row r="355" spans="1:39" ht="30" x14ac:dyDescent="0.25">
      <c r="A355" s="36" t="s">
        <v>662</v>
      </c>
      <c r="B355" s="37" t="s">
        <v>663</v>
      </c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19">
        <v>2598898422.6737599</v>
      </c>
      <c r="AI355" s="19">
        <f t="shared" si="100"/>
        <v>2598898422.6737599</v>
      </c>
      <c r="AJ355" s="19">
        <f t="shared" si="101"/>
        <v>0</v>
      </c>
      <c r="AK355" s="19">
        <v>0</v>
      </c>
      <c r="AL355" s="19">
        <f t="shared" si="102"/>
        <v>-2598898422.6737599</v>
      </c>
      <c r="AM355" s="19">
        <f t="shared" si="103"/>
        <v>-100</v>
      </c>
    </row>
    <row r="356" spans="1:39" ht="30" x14ac:dyDescent="0.25">
      <c r="A356" s="36" t="s">
        <v>664</v>
      </c>
      <c r="B356" s="37" t="s">
        <v>665</v>
      </c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19">
        <v>-53733599686.481102</v>
      </c>
      <c r="AI356" s="19">
        <f t="shared" si="100"/>
        <v>-53733599686.481102</v>
      </c>
      <c r="AJ356" s="19">
        <f t="shared" si="101"/>
        <v>0</v>
      </c>
      <c r="AK356" s="19">
        <v>10916316264.3703</v>
      </c>
      <c r="AL356" s="19">
        <f t="shared" si="102"/>
        <v>64649915950.851402</v>
      </c>
      <c r="AM356" s="19">
        <f t="shared" si="103"/>
        <v>-120.31562435433997</v>
      </c>
    </row>
    <row r="357" spans="1:39" ht="30" x14ac:dyDescent="0.25">
      <c r="A357" s="36" t="s">
        <v>666</v>
      </c>
      <c r="B357" s="37" t="s">
        <v>667</v>
      </c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19">
        <v>19272864977.347301</v>
      </c>
      <c r="AI357" s="19">
        <f t="shared" si="100"/>
        <v>19272864977.347301</v>
      </c>
      <c r="AJ357" s="19">
        <f t="shared" si="101"/>
        <v>0</v>
      </c>
      <c r="AK357" s="19">
        <v>21771481786.948799</v>
      </c>
      <c r="AL357" s="19">
        <f t="shared" si="102"/>
        <v>2498616809.6014977</v>
      </c>
      <c r="AM357" s="19">
        <f t="shared" si="103"/>
        <v>12.964428550390878</v>
      </c>
    </row>
    <row r="358" spans="1:39" x14ac:dyDescent="0.25">
      <c r="A358" s="36" t="s">
        <v>668</v>
      </c>
      <c r="B358" s="37" t="s">
        <v>669</v>
      </c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19">
        <v>13507992526.5061</v>
      </c>
      <c r="AI358" s="19">
        <f t="shared" si="100"/>
        <v>13507992526.5061</v>
      </c>
      <c r="AJ358" s="19">
        <f t="shared" si="101"/>
        <v>0</v>
      </c>
      <c r="AK358" s="19">
        <v>12874198613.0534</v>
      </c>
      <c r="AL358" s="19">
        <f t="shared" si="102"/>
        <v>-633793913.45269966</v>
      </c>
      <c r="AM358" s="19">
        <f t="shared" si="103"/>
        <v>-4.6919918870922945</v>
      </c>
    </row>
  </sheetData>
  <mergeCells count="1">
    <mergeCell ref="A1:AM1"/>
  </mergeCells>
  <printOptions horizontalCentered="1"/>
  <pageMargins left="0.39370078740157483" right="0.39370078740157483" top="0.39370078740157483" bottom="0.39370078740157483" header="0" footer="0"/>
  <pageSetup paperSize="3" scale="31" fitToHeight="9" orientation="landscape" r:id="rId1"/>
  <headerFooter alignWithMargins="0">
    <oddHeader>&amp;R09/05/2014</oddHeader>
  </headerFooter>
  <ignoredErrors>
    <ignoredError sqref="H354 K354 Q98:Q107 N98:N107 N354:W354 T98:AC107 Z354:AD354 T6:AC12 Q6:Q12 N6:N12 K5:K12 H6:H12 T15:AC25 N15:N25 Q15:Q25 K15:K25 H15:H25 T42:AC45 N42:N45 Q42:Q45 K42:K45 H42:H45 T66:AC89 N66:N89 Q66:Q89 K66:K89 H66:H89 T91:AC94 N91:N94 Q91:Q94 K91:K94 H91:H94 T96:AC96 N96 Q96 K96 H96 Z108:AD115 N108:W115 K98:K115 H98:H115 Z117:AD124 N117:W124 K117:K124 H117:H124 Z126:AD126 N126:W126 K126 H126 Z128:AD131 N128:W131 K128:K131 H128:H131 Z135:AD142 N135:W142 K135:K142 H135:H142 Z146:AD152 N146:W152 K146:K152 H146:H152 Z156:AD156 N156:W156 K156 H156 Z161:AD171 N161:W171 K161:K171 H161:H171 Z178:AD180 N178:W180 K178:K180 H178:H180 Z189:AD192 N189:W192 K189:K192 H189:H192 Z194:AD200 N194:W200 K194:K200 H194:H200 Z206:AD212 N206:W212 K206:K212 H206:H212 Z217:AD218 N217:W218 K217:K218 H217:H218 Z220:AD221 N220:W221 K220:K221 H220:H221 Z223:AD223 N223:W223 K223 H223 Z225:AD228 N225:W228 K225:K228 H225:H228 Z230:AD230 N230:W230 K230 H230 Z232:AD245 N232:W245 K232:K245 H232:H245 Z247:AD247 N247:W247 K247 H247 Z251:AD254 N251:W254 K251:K254 H251:H254 Z260:AD263 N260:W263 K260:K263 H260:H263 Z266:AD268 N266:W268 K266:K268 H266:H268 Z270:AD270 N270:W270 K270 H270 Z272:AD280 N272:W280 K272:K280 H272:H280 Z285:AD288 N285:W288 K285:K288 H285:H288 Z291:AD291 N291:W291 K291 H291 Z295:AD299 N295:W299 K295:K299 H295:H299 Z305:AD305 N305:W305 K305 H305 Z307:AD311 N307:W311 K307:K311 H307:H311 Z318:AD325 N318:W325 K318:K325 H318:H325 Z327:AD342 N327:W342 K327:K342 H327:H342 Z344:AD344 N344:W344 K344 H34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P355"/>
  <sheetViews>
    <sheetView topLeftCell="B1" workbookViewId="0">
      <selection activeCell="N11" sqref="N11"/>
    </sheetView>
  </sheetViews>
  <sheetFormatPr baseColWidth="10" defaultRowHeight="12.75" x14ac:dyDescent="0.2"/>
  <cols>
    <col min="1" max="1" width="7.42578125" bestFit="1" customWidth="1"/>
  </cols>
  <sheetData>
    <row r="1" spans="1:16" x14ac:dyDescent="0.2">
      <c r="A1" t="s">
        <v>671</v>
      </c>
      <c r="B1" t="s">
        <v>418</v>
      </c>
      <c r="C1" t="s">
        <v>215</v>
      </c>
      <c r="D1">
        <v>2007</v>
      </c>
      <c r="E1">
        <v>2008</v>
      </c>
      <c r="F1">
        <v>2009</v>
      </c>
      <c r="G1">
        <v>2010</v>
      </c>
      <c r="H1">
        <v>2011</v>
      </c>
      <c r="I1">
        <v>2012</v>
      </c>
      <c r="J1">
        <v>2013</v>
      </c>
      <c r="K1">
        <v>2014</v>
      </c>
      <c r="L1">
        <v>2015</v>
      </c>
      <c r="M1">
        <v>2016</v>
      </c>
      <c r="N1">
        <v>2017</v>
      </c>
      <c r="O1">
        <v>2018</v>
      </c>
      <c r="P1">
        <v>2019</v>
      </c>
    </row>
    <row r="2" spans="1:16" x14ac:dyDescent="0.2">
      <c r="A2">
        <f>LEN(B2)</f>
        <v>1</v>
      </c>
      <c r="B2">
        <v>1</v>
      </c>
      <c r="C2" t="s">
        <v>206</v>
      </c>
      <c r="D2">
        <v>238678133474.35999</v>
      </c>
      <c r="E2">
        <v>243127181104.81</v>
      </c>
      <c r="F2">
        <v>281271493688.01001</v>
      </c>
      <c r="G2">
        <v>325993403897.20001</v>
      </c>
      <c r="H2">
        <v>374854859041.03998</v>
      </c>
      <c r="I2">
        <v>472528711045.59003</v>
      </c>
      <c r="J2">
        <v>530213962161.73999</v>
      </c>
      <c r="K2">
        <v>559837252719.98999</v>
      </c>
      <c r="L2">
        <v>581539140716.12</v>
      </c>
      <c r="M2">
        <v>623119219858.96997</v>
      </c>
      <c r="N2">
        <v>657164859335.63098</v>
      </c>
      <c r="O2">
        <v>623017809146.78125</v>
      </c>
      <c r="P2">
        <v>636939442933.74194</v>
      </c>
    </row>
    <row r="3" spans="1:16" x14ac:dyDescent="0.2">
      <c r="A3">
        <f t="shared" ref="A3:A66" si="0">LEN(B3)</f>
        <v>3</v>
      </c>
      <c r="B3" t="s">
        <v>219</v>
      </c>
      <c r="C3" t="s">
        <v>169</v>
      </c>
      <c r="D3">
        <v>22336860158</v>
      </c>
      <c r="E3">
        <v>18678943766</v>
      </c>
      <c r="F3">
        <v>21761660151</v>
      </c>
      <c r="G3">
        <v>22328130095</v>
      </c>
      <c r="H3">
        <v>23996840075</v>
      </c>
      <c r="I3">
        <v>31187482548</v>
      </c>
      <c r="J3">
        <v>43127591288</v>
      </c>
      <c r="K3">
        <v>44004357392</v>
      </c>
      <c r="L3">
        <v>38357279940</v>
      </c>
      <c r="M3">
        <v>48224903625</v>
      </c>
      <c r="N3">
        <v>46589498388.2994</v>
      </c>
      <c r="O3">
        <v>48515189741.006294</v>
      </c>
      <c r="P3">
        <v>47174964378.112602</v>
      </c>
    </row>
    <row r="4" spans="1:16" hidden="1" x14ac:dyDescent="0.2">
      <c r="A4">
        <f t="shared" si="0"/>
        <v>6</v>
      </c>
      <c r="B4" t="s">
        <v>220</v>
      </c>
      <c r="C4" t="s">
        <v>168</v>
      </c>
      <c r="D4">
        <v>289047511</v>
      </c>
      <c r="E4">
        <v>398023414</v>
      </c>
      <c r="F4">
        <v>337919753</v>
      </c>
      <c r="G4">
        <v>384614288</v>
      </c>
      <c r="H4">
        <v>340024312</v>
      </c>
      <c r="I4">
        <v>385436558</v>
      </c>
      <c r="J4">
        <v>465751151</v>
      </c>
      <c r="K4">
        <v>444026612</v>
      </c>
      <c r="L4">
        <v>508060189</v>
      </c>
      <c r="M4">
        <v>605698716</v>
      </c>
      <c r="N4">
        <v>667791583.46610999</v>
      </c>
      <c r="O4">
        <v>687833293.38102007</v>
      </c>
      <c r="P4">
        <v>784621852.97898996</v>
      </c>
    </row>
    <row r="5" spans="1:16" hidden="1" x14ac:dyDescent="0.2">
      <c r="A5">
        <f t="shared" si="0"/>
        <v>6</v>
      </c>
      <c r="B5" t="s">
        <v>419</v>
      </c>
      <c r="C5" t="s">
        <v>182</v>
      </c>
      <c r="D5">
        <v>381555906</v>
      </c>
      <c r="E5">
        <v>257559937</v>
      </c>
      <c r="F5">
        <v>729541783</v>
      </c>
      <c r="G5">
        <v>483100578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1263222717.7170901</v>
      </c>
      <c r="P5">
        <v>412144387.97453004</v>
      </c>
    </row>
    <row r="6" spans="1:16" hidden="1" x14ac:dyDescent="0.2">
      <c r="A6">
        <f t="shared" si="0"/>
        <v>6</v>
      </c>
      <c r="B6" t="s">
        <v>221</v>
      </c>
      <c r="C6" t="s">
        <v>167</v>
      </c>
      <c r="D6">
        <v>12976234722</v>
      </c>
      <c r="E6">
        <v>11088486430</v>
      </c>
      <c r="F6">
        <v>12401457520</v>
      </c>
      <c r="G6">
        <v>11969653713</v>
      </c>
      <c r="H6">
        <v>19221485582</v>
      </c>
      <c r="I6">
        <v>24997785694</v>
      </c>
      <c r="J6">
        <v>35426069207</v>
      </c>
      <c r="K6">
        <v>39283590224</v>
      </c>
      <c r="L6">
        <v>31255307455</v>
      </c>
      <c r="M6">
        <v>39742648333</v>
      </c>
      <c r="N6">
        <v>40618528660.750504</v>
      </c>
      <c r="O6">
        <v>30936236259.285603</v>
      </c>
      <c r="P6">
        <v>33418487940.873398</v>
      </c>
    </row>
    <row r="7" spans="1:16" hidden="1" x14ac:dyDescent="0.2">
      <c r="A7">
        <f t="shared" si="0"/>
        <v>6</v>
      </c>
      <c r="B7" t="s">
        <v>222</v>
      </c>
      <c r="C7" t="s">
        <v>166</v>
      </c>
      <c r="D7">
        <v>7177926821</v>
      </c>
      <c r="E7">
        <v>5645668063</v>
      </c>
      <c r="F7">
        <v>6527558420</v>
      </c>
      <c r="G7">
        <v>8737680827</v>
      </c>
      <c r="H7">
        <v>3974915046</v>
      </c>
      <c r="I7">
        <v>5450605983</v>
      </c>
      <c r="J7">
        <v>6719999053</v>
      </c>
      <c r="K7">
        <v>2549770258</v>
      </c>
      <c r="L7">
        <v>6029385449</v>
      </c>
      <c r="M7">
        <v>6884480696</v>
      </c>
      <c r="N7">
        <v>3828887649.5570002</v>
      </c>
      <c r="P7">
        <v>0</v>
      </c>
    </row>
    <row r="8" spans="1:16" hidden="1" x14ac:dyDescent="0.2">
      <c r="A8">
        <f t="shared" si="0"/>
        <v>6</v>
      </c>
      <c r="B8" t="s">
        <v>223</v>
      </c>
      <c r="C8" t="s">
        <v>183</v>
      </c>
      <c r="D8">
        <v>163495295</v>
      </c>
      <c r="E8">
        <v>91215078</v>
      </c>
      <c r="F8">
        <v>559974547</v>
      </c>
      <c r="G8">
        <v>46352991</v>
      </c>
      <c r="H8">
        <v>0</v>
      </c>
      <c r="I8">
        <v>0</v>
      </c>
      <c r="J8">
        <v>124790826</v>
      </c>
      <c r="K8">
        <v>212460022</v>
      </c>
      <c r="L8">
        <v>23404833</v>
      </c>
      <c r="M8">
        <v>90670922</v>
      </c>
      <c r="N8">
        <v>2935965.662</v>
      </c>
      <c r="P8">
        <v>0</v>
      </c>
    </row>
    <row r="9" spans="1:16" hidden="1" x14ac:dyDescent="0.2">
      <c r="A9">
        <f t="shared" si="0"/>
        <v>6</v>
      </c>
      <c r="B9" t="s">
        <v>224</v>
      </c>
      <c r="C9" t="s">
        <v>165</v>
      </c>
      <c r="D9">
        <v>1348599903</v>
      </c>
      <c r="E9">
        <v>1197990844</v>
      </c>
      <c r="F9">
        <v>1205208128</v>
      </c>
      <c r="G9">
        <v>706727698</v>
      </c>
      <c r="H9">
        <v>460415135</v>
      </c>
      <c r="I9">
        <v>353654313</v>
      </c>
      <c r="J9">
        <v>390981051</v>
      </c>
      <c r="K9">
        <v>1514510276</v>
      </c>
      <c r="L9">
        <v>541122014</v>
      </c>
      <c r="M9">
        <v>901404958</v>
      </c>
      <c r="N9">
        <v>1471354528.86377</v>
      </c>
      <c r="O9">
        <v>4326715426.8168297</v>
      </c>
      <c r="P9">
        <v>1227490576.7488301</v>
      </c>
    </row>
    <row r="10" spans="1:16" hidden="1" x14ac:dyDescent="0.2">
      <c r="A10">
        <f t="shared" si="0"/>
        <v>6</v>
      </c>
      <c r="B10" t="s">
        <v>434</v>
      </c>
      <c r="C10" t="s">
        <v>435</v>
      </c>
      <c r="O10">
        <v>875892950.59648001</v>
      </c>
      <c r="P10">
        <v>236634943.83067998</v>
      </c>
    </row>
    <row r="11" spans="1:16" hidden="1" x14ac:dyDescent="0.2">
      <c r="A11">
        <f t="shared" si="0"/>
        <v>6</v>
      </c>
      <c r="B11" t="s">
        <v>436</v>
      </c>
      <c r="C11" t="s">
        <v>437</v>
      </c>
      <c r="O11">
        <v>10425289093.209301</v>
      </c>
      <c r="P11">
        <v>11095584675.7062</v>
      </c>
    </row>
    <row r="12" spans="1:16" x14ac:dyDescent="0.2">
      <c r="A12">
        <f t="shared" si="0"/>
        <v>3</v>
      </c>
      <c r="B12" t="s">
        <v>225</v>
      </c>
      <c r="C12" t="s">
        <v>164</v>
      </c>
      <c r="D12">
        <v>23071302236</v>
      </c>
      <c r="E12">
        <v>28684913834</v>
      </c>
      <c r="F12">
        <v>34615002800</v>
      </c>
      <c r="G12">
        <v>32372341135</v>
      </c>
      <c r="H12">
        <v>38408448573</v>
      </c>
      <c r="I12">
        <v>72435854926</v>
      </c>
      <c r="J12">
        <v>75450280103</v>
      </c>
      <c r="K12">
        <v>77804178111</v>
      </c>
      <c r="L12">
        <v>87186317355</v>
      </c>
      <c r="M12">
        <v>93596042175</v>
      </c>
      <c r="N12">
        <v>97760976420.912598</v>
      </c>
      <c r="O12">
        <v>78150878354.643402</v>
      </c>
      <c r="P12">
        <v>84265689510.171204</v>
      </c>
    </row>
    <row r="13" spans="1:16" hidden="1" x14ac:dyDescent="0.2">
      <c r="A13">
        <f t="shared" si="0"/>
        <v>6</v>
      </c>
      <c r="B13" t="s">
        <v>226</v>
      </c>
      <c r="C13" t="s">
        <v>163</v>
      </c>
      <c r="D13">
        <v>15506900270</v>
      </c>
      <c r="E13">
        <v>18477697606</v>
      </c>
      <c r="F13">
        <v>21422660836</v>
      </c>
      <c r="G13">
        <v>20115699547</v>
      </c>
      <c r="H13">
        <v>22448848355</v>
      </c>
      <c r="I13">
        <v>40819489940</v>
      </c>
      <c r="J13">
        <v>36450323551</v>
      </c>
      <c r="K13">
        <v>34914084810</v>
      </c>
      <c r="L13">
        <v>37853546704</v>
      </c>
      <c r="M13">
        <v>48083054143</v>
      </c>
      <c r="N13">
        <v>47584987544.056099</v>
      </c>
      <c r="P13">
        <v>0</v>
      </c>
    </row>
    <row r="14" spans="1:16" hidden="1" x14ac:dyDescent="0.2">
      <c r="A14">
        <f t="shared" si="0"/>
        <v>6</v>
      </c>
      <c r="B14" t="s">
        <v>227</v>
      </c>
      <c r="C14" t="s">
        <v>162</v>
      </c>
      <c r="D14">
        <v>920958403</v>
      </c>
      <c r="E14">
        <v>432367823</v>
      </c>
      <c r="F14">
        <v>870394801</v>
      </c>
      <c r="G14">
        <v>739434943</v>
      </c>
      <c r="H14">
        <v>944462531</v>
      </c>
      <c r="I14">
        <v>1355245592</v>
      </c>
      <c r="J14">
        <v>1209330792</v>
      </c>
      <c r="K14">
        <v>1832339381</v>
      </c>
      <c r="L14">
        <v>2079404547</v>
      </c>
      <c r="M14">
        <v>1414599765</v>
      </c>
      <c r="N14">
        <v>2248585444.8732204</v>
      </c>
      <c r="P14">
        <v>0</v>
      </c>
    </row>
    <row r="15" spans="1:16" hidden="1" x14ac:dyDescent="0.2">
      <c r="A15">
        <f t="shared" si="0"/>
        <v>6</v>
      </c>
      <c r="B15" t="s">
        <v>228</v>
      </c>
      <c r="C15" t="s">
        <v>161</v>
      </c>
      <c r="D15">
        <v>446233712</v>
      </c>
      <c r="E15">
        <v>194303658</v>
      </c>
      <c r="F15">
        <v>160858910</v>
      </c>
      <c r="G15">
        <v>168168374</v>
      </c>
      <c r="H15">
        <v>186349492</v>
      </c>
      <c r="I15">
        <v>13711357349</v>
      </c>
      <c r="J15">
        <v>14213741574</v>
      </c>
      <c r="K15">
        <v>17073691638</v>
      </c>
      <c r="L15">
        <v>15845390419</v>
      </c>
      <c r="M15">
        <v>15761320688</v>
      </c>
      <c r="N15">
        <v>14835669459.6429</v>
      </c>
      <c r="P15">
        <v>0</v>
      </c>
    </row>
    <row r="16" spans="1:16" hidden="1" x14ac:dyDescent="0.2">
      <c r="A16">
        <f t="shared" si="0"/>
        <v>6</v>
      </c>
      <c r="B16" t="s">
        <v>229</v>
      </c>
      <c r="C16" t="s">
        <v>160</v>
      </c>
      <c r="D16">
        <v>1932468</v>
      </c>
      <c r="E16">
        <v>-1657145</v>
      </c>
      <c r="F16">
        <v>27642255</v>
      </c>
      <c r="G16">
        <v>100561930</v>
      </c>
      <c r="H16">
        <v>101527138</v>
      </c>
      <c r="I16">
        <v>132991022</v>
      </c>
      <c r="J16">
        <v>17317762</v>
      </c>
      <c r="K16">
        <v>171365309</v>
      </c>
      <c r="L16">
        <v>95350328</v>
      </c>
      <c r="M16">
        <v>134603381</v>
      </c>
      <c r="N16">
        <v>32288891.089000002</v>
      </c>
      <c r="P16">
        <v>0</v>
      </c>
    </row>
    <row r="17" spans="1:16" hidden="1" x14ac:dyDescent="0.2">
      <c r="A17">
        <f t="shared" si="0"/>
        <v>6</v>
      </c>
      <c r="B17" t="s">
        <v>230</v>
      </c>
      <c r="C17" t="s">
        <v>159</v>
      </c>
      <c r="D17">
        <v>4091489345</v>
      </c>
      <c r="E17">
        <v>3579465712</v>
      </c>
      <c r="F17">
        <v>5577731528</v>
      </c>
      <c r="G17">
        <v>3839950281</v>
      </c>
      <c r="H17">
        <v>4050507550</v>
      </c>
      <c r="I17">
        <v>4122479318</v>
      </c>
      <c r="J17">
        <v>4517250295</v>
      </c>
      <c r="K17">
        <v>5211804635</v>
      </c>
      <c r="L17">
        <v>6806191296</v>
      </c>
      <c r="M17">
        <v>7070266556</v>
      </c>
      <c r="N17">
        <v>11306359307.658501</v>
      </c>
      <c r="P17">
        <v>0</v>
      </c>
    </row>
    <row r="18" spans="1:16" hidden="1" x14ac:dyDescent="0.2">
      <c r="A18">
        <f t="shared" si="0"/>
        <v>6</v>
      </c>
      <c r="B18" t="s">
        <v>231</v>
      </c>
      <c r="C18" t="s">
        <v>158</v>
      </c>
      <c r="D18">
        <v>3126165579</v>
      </c>
      <c r="E18">
        <v>6099522462</v>
      </c>
      <c r="F18">
        <v>6554993028</v>
      </c>
      <c r="G18">
        <v>8343803461</v>
      </c>
      <c r="H18">
        <v>11825618717</v>
      </c>
      <c r="I18">
        <v>13045740764</v>
      </c>
      <c r="J18">
        <v>19655423558</v>
      </c>
      <c r="K18">
        <v>19220770952</v>
      </c>
      <c r="L18">
        <v>25488607206</v>
      </c>
      <c r="M18">
        <v>24393109596</v>
      </c>
      <c r="N18">
        <v>24467186417.431602</v>
      </c>
      <c r="P18">
        <v>0</v>
      </c>
    </row>
    <row r="19" spans="1:16" hidden="1" x14ac:dyDescent="0.2">
      <c r="A19">
        <f t="shared" si="0"/>
        <v>6</v>
      </c>
      <c r="B19" t="s">
        <v>232</v>
      </c>
      <c r="C19" t="s">
        <v>157</v>
      </c>
      <c r="D19">
        <v>77325030</v>
      </c>
      <c r="E19">
        <v>590813598</v>
      </c>
      <c r="F19">
        <v>574357546</v>
      </c>
      <c r="G19">
        <v>131478774</v>
      </c>
      <c r="H19">
        <v>76738975</v>
      </c>
      <c r="I19">
        <v>139911004</v>
      </c>
      <c r="J19">
        <v>396609411</v>
      </c>
      <c r="K19">
        <v>778453107</v>
      </c>
      <c r="L19">
        <v>1188387969</v>
      </c>
      <c r="M19">
        <v>13803</v>
      </c>
      <c r="N19">
        <v>14523.933999999999</v>
      </c>
      <c r="O19">
        <v>376932633.68199998</v>
      </c>
      <c r="P19">
        <v>223898201.47898999</v>
      </c>
    </row>
    <row r="20" spans="1:16" hidden="1" x14ac:dyDescent="0.2">
      <c r="A20">
        <f t="shared" si="0"/>
        <v>6</v>
      </c>
      <c r="B20" t="s">
        <v>233</v>
      </c>
      <c r="C20" t="s">
        <v>156</v>
      </c>
      <c r="D20">
        <v>530459133.00000006</v>
      </c>
      <c r="E20">
        <v>154031158</v>
      </c>
      <c r="F20">
        <v>48707330</v>
      </c>
      <c r="G20">
        <v>31200365</v>
      </c>
      <c r="H20">
        <v>38273060</v>
      </c>
      <c r="I20">
        <v>37899502</v>
      </c>
      <c r="J20">
        <v>39123833</v>
      </c>
      <c r="K20">
        <v>37152727</v>
      </c>
      <c r="L20">
        <v>58277654</v>
      </c>
      <c r="M20">
        <v>26230625</v>
      </c>
      <c r="N20">
        <v>131871429.52397001</v>
      </c>
      <c r="O20">
        <v>567326024.49099004</v>
      </c>
      <c r="P20">
        <v>559049916.72615004</v>
      </c>
    </row>
    <row r="21" spans="1:16" hidden="1" x14ac:dyDescent="0.2">
      <c r="A21">
        <f t="shared" si="0"/>
        <v>6</v>
      </c>
      <c r="B21" t="s">
        <v>234</v>
      </c>
      <c r="C21" t="s">
        <v>155</v>
      </c>
      <c r="D21">
        <v>-3491339</v>
      </c>
      <c r="E21">
        <v>-1248201</v>
      </c>
      <c r="F21">
        <v>9222</v>
      </c>
      <c r="G21">
        <v>1096927</v>
      </c>
      <c r="H21">
        <v>197979</v>
      </c>
      <c r="I21">
        <v>1435273</v>
      </c>
      <c r="J21">
        <v>0</v>
      </c>
      <c r="K21">
        <v>18428365</v>
      </c>
      <c r="L21">
        <v>29341302</v>
      </c>
      <c r="M21">
        <v>67405150</v>
      </c>
      <c r="N21">
        <v>49519466.067000002</v>
      </c>
      <c r="P21">
        <v>0</v>
      </c>
    </row>
    <row r="22" spans="1:16" hidden="1" x14ac:dyDescent="0.2">
      <c r="A22">
        <f t="shared" si="0"/>
        <v>6</v>
      </c>
      <c r="B22" t="s">
        <v>235</v>
      </c>
      <c r="C22" t="s">
        <v>154</v>
      </c>
      <c r="D22">
        <v>260000</v>
      </c>
      <c r="E22">
        <v>32673196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12269743</v>
      </c>
      <c r="N22">
        <v>15315625</v>
      </c>
      <c r="O22">
        <v>340733241.35343999</v>
      </c>
      <c r="P22">
        <v>850337524.12436998</v>
      </c>
    </row>
    <row r="23" spans="1:16" hidden="1" x14ac:dyDescent="0.2">
      <c r="A23">
        <f t="shared" si="0"/>
        <v>6</v>
      </c>
      <c r="B23" t="s">
        <v>438</v>
      </c>
      <c r="C23" t="s">
        <v>439</v>
      </c>
      <c r="O23">
        <v>41792527759.633293</v>
      </c>
      <c r="P23">
        <v>35824850276.129501</v>
      </c>
    </row>
    <row r="24" spans="1:16" hidden="1" x14ac:dyDescent="0.2">
      <c r="A24">
        <f t="shared" si="0"/>
        <v>6</v>
      </c>
      <c r="B24" t="s">
        <v>440</v>
      </c>
      <c r="C24" t="s">
        <v>441</v>
      </c>
      <c r="O24">
        <v>1668734067.34338</v>
      </c>
      <c r="P24">
        <v>2130563818.0662401</v>
      </c>
    </row>
    <row r="25" spans="1:16" hidden="1" x14ac:dyDescent="0.2">
      <c r="A25">
        <f t="shared" si="0"/>
        <v>6</v>
      </c>
      <c r="B25" t="s">
        <v>442</v>
      </c>
      <c r="C25" t="s">
        <v>443</v>
      </c>
      <c r="O25">
        <v>1665462843.4572401</v>
      </c>
      <c r="P25">
        <v>4267852424.6880603</v>
      </c>
    </row>
    <row r="26" spans="1:16" hidden="1" x14ac:dyDescent="0.2">
      <c r="A26">
        <f t="shared" si="0"/>
        <v>6</v>
      </c>
      <c r="B26" t="s">
        <v>444</v>
      </c>
      <c r="C26" t="s">
        <v>445</v>
      </c>
      <c r="O26">
        <v>8761878635.9061909</v>
      </c>
      <c r="P26">
        <v>9192150433.7438908</v>
      </c>
    </row>
    <row r="27" spans="1:16" hidden="1" x14ac:dyDescent="0.2">
      <c r="A27">
        <f t="shared" si="0"/>
        <v>6</v>
      </c>
      <c r="B27" t="s">
        <v>446</v>
      </c>
      <c r="C27" t="s">
        <v>447</v>
      </c>
      <c r="O27">
        <v>1809172427.1459999</v>
      </c>
      <c r="P27">
        <v>1977952157.71</v>
      </c>
    </row>
    <row r="28" spans="1:16" hidden="1" x14ac:dyDescent="0.2">
      <c r="A28">
        <f t="shared" si="0"/>
        <v>6</v>
      </c>
      <c r="B28" t="s">
        <v>448</v>
      </c>
      <c r="C28" t="s">
        <v>449</v>
      </c>
      <c r="P28">
        <v>0</v>
      </c>
    </row>
    <row r="29" spans="1:16" hidden="1" x14ac:dyDescent="0.2">
      <c r="A29">
        <f t="shared" si="0"/>
        <v>6</v>
      </c>
      <c r="B29" t="s">
        <v>450</v>
      </c>
      <c r="C29" t="s">
        <v>451</v>
      </c>
      <c r="O29">
        <v>19180652002.369999</v>
      </c>
      <c r="P29">
        <v>27729962058.5994</v>
      </c>
    </row>
    <row r="30" spans="1:16" hidden="1" x14ac:dyDescent="0.2">
      <c r="A30">
        <f t="shared" si="0"/>
        <v>6</v>
      </c>
      <c r="B30" t="s">
        <v>452</v>
      </c>
      <c r="C30" t="s">
        <v>453</v>
      </c>
      <c r="O30">
        <v>279448202.49900001</v>
      </c>
      <c r="P30">
        <v>306807456.58999997</v>
      </c>
    </row>
    <row r="31" spans="1:16" hidden="1" x14ac:dyDescent="0.2">
      <c r="A31">
        <f t="shared" si="0"/>
        <v>6</v>
      </c>
      <c r="B31" t="s">
        <v>454</v>
      </c>
      <c r="C31" t="s">
        <v>455</v>
      </c>
      <c r="O31">
        <v>1531.835</v>
      </c>
      <c r="P31">
        <v>1531.8340000000001</v>
      </c>
    </row>
    <row r="32" spans="1:16" hidden="1" x14ac:dyDescent="0.2">
      <c r="A32">
        <f t="shared" si="0"/>
        <v>6</v>
      </c>
      <c r="B32" t="s">
        <v>456</v>
      </c>
      <c r="C32" t="s">
        <v>457</v>
      </c>
      <c r="O32">
        <v>1714640745.8070199</v>
      </c>
      <c r="P32">
        <v>1521658887.0019701</v>
      </c>
    </row>
    <row r="33" spans="1:16" hidden="1" x14ac:dyDescent="0.2">
      <c r="A33">
        <f t="shared" si="0"/>
        <v>6</v>
      </c>
      <c r="B33" t="s">
        <v>458</v>
      </c>
      <c r="C33" t="s">
        <v>459</v>
      </c>
      <c r="O33">
        <v>191350.30197</v>
      </c>
      <c r="P33">
        <v>803514.77225000004</v>
      </c>
    </row>
    <row r="34" spans="1:16" hidden="1" x14ac:dyDescent="0.2">
      <c r="A34">
        <f t="shared" si="0"/>
        <v>6</v>
      </c>
      <c r="B34" t="s">
        <v>460</v>
      </c>
      <c r="C34" t="s">
        <v>461</v>
      </c>
      <c r="O34">
        <v>250</v>
      </c>
      <c r="P34">
        <v>250</v>
      </c>
    </row>
    <row r="35" spans="1:16" hidden="1" x14ac:dyDescent="0.2">
      <c r="A35">
        <f t="shared" si="0"/>
        <v>6</v>
      </c>
      <c r="B35" t="s">
        <v>462</v>
      </c>
      <c r="C35" t="s">
        <v>463</v>
      </c>
      <c r="O35">
        <v>2170649192.2189999</v>
      </c>
      <c r="P35">
        <v>2302473218.2160001</v>
      </c>
    </row>
    <row r="36" spans="1:16" hidden="1" x14ac:dyDescent="0.2">
      <c r="A36">
        <f t="shared" si="0"/>
        <v>6</v>
      </c>
      <c r="B36" t="s">
        <v>464</v>
      </c>
      <c r="C36" t="s">
        <v>465</v>
      </c>
      <c r="O36">
        <v>175775777.64700001</v>
      </c>
      <c r="P36">
        <v>98543095.180000007</v>
      </c>
    </row>
    <row r="37" spans="1:16" hidden="1" x14ac:dyDescent="0.2">
      <c r="A37">
        <f t="shared" si="0"/>
        <v>6</v>
      </c>
      <c r="B37" t="s">
        <v>466</v>
      </c>
      <c r="C37" t="s">
        <v>467</v>
      </c>
      <c r="P37">
        <v>0</v>
      </c>
    </row>
    <row r="38" spans="1:16" hidden="1" x14ac:dyDescent="0.2">
      <c r="A38">
        <f t="shared" si="0"/>
        <v>6</v>
      </c>
      <c r="B38" t="s">
        <v>468</v>
      </c>
      <c r="C38" t="s">
        <v>469</v>
      </c>
      <c r="O38">
        <v>267331811.80236998</v>
      </c>
      <c r="P38">
        <v>185916037.13668001</v>
      </c>
    </row>
    <row r="39" spans="1:16" hidden="1" x14ac:dyDescent="0.2">
      <c r="A39">
        <f t="shared" si="0"/>
        <v>6</v>
      </c>
      <c r="B39" t="s">
        <v>236</v>
      </c>
      <c r="C39" t="s">
        <v>153</v>
      </c>
      <c r="D39">
        <v>-1626930365</v>
      </c>
      <c r="E39">
        <v>-873056033</v>
      </c>
      <c r="F39">
        <v>-622352656</v>
      </c>
      <c r="G39">
        <v>-1099053467</v>
      </c>
      <c r="H39">
        <v>-1264075224</v>
      </c>
      <c r="I39">
        <v>-930694838</v>
      </c>
      <c r="J39">
        <v>-1048840673</v>
      </c>
      <c r="K39">
        <v>-1453912813</v>
      </c>
      <c r="L39">
        <v>-2258180070</v>
      </c>
      <c r="M39">
        <v>-3366831275</v>
      </c>
      <c r="N39">
        <v>-2910821688.36376</v>
      </c>
      <c r="O39">
        <v>2620580142.85146</v>
      </c>
      <c r="P39">
        <v>2907131291.8262997</v>
      </c>
    </row>
    <row r="40" spans="1:16" x14ac:dyDescent="0.2">
      <c r="A40">
        <f t="shared" si="0"/>
        <v>3</v>
      </c>
      <c r="B40" t="s">
        <v>237</v>
      </c>
      <c r="C40" t="s">
        <v>152</v>
      </c>
      <c r="D40">
        <v>9395002375</v>
      </c>
      <c r="E40">
        <v>4467271291</v>
      </c>
      <c r="F40">
        <v>5618860471</v>
      </c>
      <c r="G40">
        <v>6889037550</v>
      </c>
      <c r="H40">
        <v>18674276550</v>
      </c>
      <c r="I40">
        <v>13395462693</v>
      </c>
      <c r="J40">
        <v>9691869081</v>
      </c>
      <c r="K40">
        <v>8862886442</v>
      </c>
      <c r="L40">
        <v>11608189211</v>
      </c>
      <c r="M40">
        <v>14232040576</v>
      </c>
      <c r="N40">
        <v>15498709798.514</v>
      </c>
      <c r="O40">
        <v>51373746718.895897</v>
      </c>
      <c r="P40">
        <v>49944773716.193901</v>
      </c>
    </row>
    <row r="41" spans="1:16" hidden="1" x14ac:dyDescent="0.2">
      <c r="A41">
        <f t="shared" si="0"/>
        <v>6</v>
      </c>
      <c r="B41" t="s">
        <v>238</v>
      </c>
      <c r="C41" t="s">
        <v>151</v>
      </c>
      <c r="D41">
        <v>5233358939</v>
      </c>
      <c r="E41">
        <v>3361569992</v>
      </c>
      <c r="F41">
        <v>3439346913</v>
      </c>
      <c r="G41">
        <v>2530713216</v>
      </c>
      <c r="H41">
        <v>14217473347</v>
      </c>
      <c r="I41">
        <v>2581754355</v>
      </c>
      <c r="J41">
        <v>2748545088</v>
      </c>
      <c r="K41">
        <v>3325874447</v>
      </c>
      <c r="L41">
        <v>5199758408</v>
      </c>
      <c r="M41">
        <v>4610876576</v>
      </c>
      <c r="N41">
        <v>5039613567.5389996</v>
      </c>
      <c r="O41">
        <v>15432002519.386</v>
      </c>
      <c r="P41">
        <v>17120394088.344999</v>
      </c>
    </row>
    <row r="42" spans="1:16" hidden="1" x14ac:dyDescent="0.2">
      <c r="A42">
        <f t="shared" si="0"/>
        <v>6</v>
      </c>
      <c r="B42" t="s">
        <v>239</v>
      </c>
      <c r="C42" t="s">
        <v>150</v>
      </c>
      <c r="D42">
        <v>4161643436</v>
      </c>
      <c r="E42">
        <v>1105701299</v>
      </c>
      <c r="F42">
        <v>2179513558</v>
      </c>
      <c r="G42">
        <v>4358324334</v>
      </c>
      <c r="H42">
        <v>4456803203</v>
      </c>
      <c r="I42">
        <v>10813708338</v>
      </c>
      <c r="J42">
        <v>6943323993</v>
      </c>
      <c r="K42">
        <v>5537011995</v>
      </c>
      <c r="L42">
        <v>6408430803</v>
      </c>
      <c r="M42">
        <v>9621164000</v>
      </c>
      <c r="N42">
        <v>10459096230.975</v>
      </c>
      <c r="P42">
        <v>0</v>
      </c>
    </row>
    <row r="43" spans="1:16" hidden="1" x14ac:dyDescent="0.2">
      <c r="A43">
        <f t="shared" si="0"/>
        <v>6</v>
      </c>
      <c r="B43" t="s">
        <v>470</v>
      </c>
      <c r="C43" t="s">
        <v>471</v>
      </c>
      <c r="O43">
        <v>52679906873.403206</v>
      </c>
      <c r="P43">
        <v>68784788557.638794</v>
      </c>
    </row>
    <row r="44" spans="1:16" hidden="1" x14ac:dyDescent="0.2">
      <c r="A44">
        <f t="shared" si="0"/>
        <v>6</v>
      </c>
      <c r="B44" t="s">
        <v>472</v>
      </c>
      <c r="C44" t="s">
        <v>147</v>
      </c>
      <c r="O44">
        <v>155491009.56832001</v>
      </c>
      <c r="P44">
        <v>157706772.44011998</v>
      </c>
    </row>
    <row r="45" spans="1:16" hidden="1" x14ac:dyDescent="0.2">
      <c r="A45">
        <f t="shared" si="0"/>
        <v>6</v>
      </c>
      <c r="B45" t="s">
        <v>473</v>
      </c>
      <c r="C45" t="s">
        <v>146</v>
      </c>
      <c r="O45">
        <v>3632280106.1104798</v>
      </c>
      <c r="P45">
        <v>4000353873.7610402</v>
      </c>
    </row>
    <row r="46" spans="1:16" hidden="1" x14ac:dyDescent="0.2">
      <c r="A46">
        <f t="shared" si="0"/>
        <v>6</v>
      </c>
      <c r="B46" t="s">
        <v>474</v>
      </c>
      <c r="C46" t="s">
        <v>145</v>
      </c>
      <c r="O46">
        <v>1850594228.7774799</v>
      </c>
      <c r="P46">
        <v>1883137651.14358</v>
      </c>
    </row>
    <row r="47" spans="1:16" hidden="1" x14ac:dyDescent="0.2">
      <c r="A47">
        <f t="shared" si="0"/>
        <v>6</v>
      </c>
      <c r="B47" t="s">
        <v>475</v>
      </c>
      <c r="C47" t="s">
        <v>476</v>
      </c>
      <c r="O47">
        <v>864787419.71589005</v>
      </c>
      <c r="P47">
        <v>863048637.97552001</v>
      </c>
    </row>
    <row r="48" spans="1:16" hidden="1" x14ac:dyDescent="0.2">
      <c r="A48">
        <f t="shared" si="0"/>
        <v>6</v>
      </c>
      <c r="B48" t="s">
        <v>477</v>
      </c>
      <c r="C48" t="s">
        <v>478</v>
      </c>
      <c r="O48">
        <v>451907665.95469999</v>
      </c>
      <c r="P48">
        <v>415074471.66736001</v>
      </c>
    </row>
    <row r="49" spans="1:16" hidden="1" x14ac:dyDescent="0.2">
      <c r="A49">
        <f t="shared" si="0"/>
        <v>6</v>
      </c>
      <c r="B49" t="s">
        <v>479</v>
      </c>
      <c r="C49" t="s">
        <v>480</v>
      </c>
      <c r="O49">
        <v>454245626.10399997</v>
      </c>
      <c r="P49">
        <v>1269893233.1585701</v>
      </c>
    </row>
    <row r="50" spans="1:16" hidden="1" x14ac:dyDescent="0.2">
      <c r="A50">
        <f t="shared" si="0"/>
        <v>6</v>
      </c>
      <c r="B50" t="s">
        <v>481</v>
      </c>
      <c r="C50" t="s">
        <v>141</v>
      </c>
      <c r="O50">
        <v>44707932.735820003</v>
      </c>
      <c r="P50">
        <v>43089793.247199997</v>
      </c>
    </row>
    <row r="51" spans="1:16" hidden="1" x14ac:dyDescent="0.2">
      <c r="A51">
        <f t="shared" si="0"/>
        <v>6</v>
      </c>
      <c r="B51" t="s">
        <v>482</v>
      </c>
      <c r="C51" t="s">
        <v>483</v>
      </c>
      <c r="O51">
        <v>3542108.9780000001</v>
      </c>
      <c r="P51">
        <v>11164797.69413</v>
      </c>
    </row>
    <row r="52" spans="1:16" hidden="1" x14ac:dyDescent="0.2">
      <c r="A52">
        <f t="shared" si="0"/>
        <v>6</v>
      </c>
      <c r="B52" t="s">
        <v>484</v>
      </c>
      <c r="C52" t="s">
        <v>208</v>
      </c>
      <c r="O52">
        <v>3610547409.5146003</v>
      </c>
      <c r="P52">
        <v>2912701821.3415899</v>
      </c>
    </row>
    <row r="53" spans="1:16" hidden="1" x14ac:dyDescent="0.2">
      <c r="A53">
        <f t="shared" si="0"/>
        <v>6</v>
      </c>
      <c r="B53" t="s">
        <v>485</v>
      </c>
      <c r="C53" t="s">
        <v>486</v>
      </c>
      <c r="O53">
        <v>78872135.966000006</v>
      </c>
      <c r="P53">
        <v>65681596.041000001</v>
      </c>
    </row>
    <row r="54" spans="1:16" hidden="1" x14ac:dyDescent="0.2">
      <c r="A54">
        <f t="shared" si="0"/>
        <v>6</v>
      </c>
      <c r="B54" t="s">
        <v>487</v>
      </c>
      <c r="C54" t="s">
        <v>488</v>
      </c>
      <c r="O54">
        <v>650</v>
      </c>
      <c r="P54">
        <v>0</v>
      </c>
    </row>
    <row r="55" spans="1:16" hidden="1" x14ac:dyDescent="0.2">
      <c r="A55">
        <f t="shared" si="0"/>
        <v>6</v>
      </c>
      <c r="B55" t="s">
        <v>489</v>
      </c>
      <c r="C55" t="s">
        <v>25</v>
      </c>
      <c r="O55">
        <v>562234255.38151002</v>
      </c>
      <c r="P55">
        <v>578177296.31646001</v>
      </c>
    </row>
    <row r="56" spans="1:16" hidden="1" x14ac:dyDescent="0.2">
      <c r="A56">
        <f t="shared" si="0"/>
        <v>6</v>
      </c>
      <c r="B56" t="s">
        <v>490</v>
      </c>
      <c r="C56" t="s">
        <v>209</v>
      </c>
      <c r="O56">
        <v>11560.084000000001</v>
      </c>
      <c r="P56">
        <v>125494965.595</v>
      </c>
    </row>
    <row r="57" spans="1:16" hidden="1" x14ac:dyDescent="0.2">
      <c r="A57">
        <f t="shared" si="0"/>
        <v>6</v>
      </c>
      <c r="B57" t="s">
        <v>491</v>
      </c>
      <c r="C57" t="s">
        <v>140</v>
      </c>
      <c r="O57">
        <v>756810989.31005001</v>
      </c>
      <c r="P57">
        <v>865381044.33920991</v>
      </c>
    </row>
    <row r="58" spans="1:16" hidden="1" x14ac:dyDescent="0.2">
      <c r="A58">
        <f t="shared" si="0"/>
        <v>6</v>
      </c>
      <c r="B58" t="s">
        <v>492</v>
      </c>
      <c r="C58" t="s">
        <v>493</v>
      </c>
      <c r="O58">
        <v>16122506194.6096</v>
      </c>
      <c r="P58">
        <v>13272111302.122</v>
      </c>
    </row>
    <row r="59" spans="1:16" hidden="1" x14ac:dyDescent="0.2">
      <c r="A59">
        <f t="shared" si="0"/>
        <v>6</v>
      </c>
      <c r="B59" t="s">
        <v>494</v>
      </c>
      <c r="C59" t="s">
        <v>495</v>
      </c>
      <c r="O59">
        <v>2174535828.3984299</v>
      </c>
      <c r="P59">
        <v>1717772978.04075</v>
      </c>
    </row>
    <row r="60" spans="1:16" hidden="1" x14ac:dyDescent="0.2">
      <c r="A60">
        <f t="shared" si="0"/>
        <v>6</v>
      </c>
      <c r="B60" t="s">
        <v>496</v>
      </c>
      <c r="C60" t="s">
        <v>497</v>
      </c>
      <c r="O60">
        <v>47499703204.777206</v>
      </c>
      <c r="P60">
        <v>64137868628.758293</v>
      </c>
    </row>
    <row r="61" spans="1:16" hidden="1" x14ac:dyDescent="0.2">
      <c r="A61">
        <f t="shared" si="0"/>
        <v>6</v>
      </c>
      <c r="B61" t="s">
        <v>498</v>
      </c>
      <c r="C61" t="s">
        <v>499</v>
      </c>
      <c r="O61">
        <v>7443743.909</v>
      </c>
      <c r="P61">
        <v>0</v>
      </c>
    </row>
    <row r="62" spans="1:16" hidden="1" x14ac:dyDescent="0.2">
      <c r="A62">
        <f t="shared" si="0"/>
        <v>6</v>
      </c>
      <c r="B62" t="s">
        <v>500</v>
      </c>
      <c r="C62" t="s">
        <v>501</v>
      </c>
      <c r="O62">
        <v>8978334.2339999992</v>
      </c>
      <c r="P62">
        <v>11119956.926000001</v>
      </c>
    </row>
    <row r="63" spans="1:16" x14ac:dyDescent="0.2">
      <c r="A63">
        <f t="shared" si="0"/>
        <v>3</v>
      </c>
      <c r="B63" t="s">
        <v>240</v>
      </c>
      <c r="C63" t="s">
        <v>149</v>
      </c>
      <c r="D63">
        <v>61222546611</v>
      </c>
      <c r="E63">
        <v>58758466401</v>
      </c>
      <c r="F63">
        <v>65997670781</v>
      </c>
      <c r="G63">
        <v>89628395582</v>
      </c>
      <c r="H63">
        <v>76633792850</v>
      </c>
      <c r="I63">
        <v>103390194966</v>
      </c>
      <c r="J63">
        <v>110296602910</v>
      </c>
      <c r="K63">
        <v>115614258571</v>
      </c>
      <c r="L63">
        <v>133853582553</v>
      </c>
      <c r="M63">
        <v>140517161494</v>
      </c>
      <c r="N63">
        <v>151099083001.96301</v>
      </c>
      <c r="O63">
        <v>60227834396.235901</v>
      </c>
      <c r="P63">
        <v>58693368210.485497</v>
      </c>
    </row>
    <row r="64" spans="1:16" hidden="1" x14ac:dyDescent="0.2">
      <c r="A64">
        <f t="shared" si="0"/>
        <v>6</v>
      </c>
      <c r="B64" t="s">
        <v>241</v>
      </c>
      <c r="C64" t="s">
        <v>148</v>
      </c>
      <c r="D64">
        <v>6773043306</v>
      </c>
      <c r="E64">
        <v>7580600867</v>
      </c>
      <c r="F64">
        <v>9240285992</v>
      </c>
      <c r="G64">
        <v>9397358425</v>
      </c>
      <c r="H64">
        <v>10207674179</v>
      </c>
      <c r="I64">
        <v>30408003452</v>
      </c>
      <c r="J64">
        <v>31506915465</v>
      </c>
      <c r="K64">
        <v>36982539426</v>
      </c>
      <c r="L64">
        <v>40801032371</v>
      </c>
      <c r="M64">
        <v>45607111683</v>
      </c>
      <c r="N64">
        <v>51726882831.794098</v>
      </c>
      <c r="P64">
        <v>0</v>
      </c>
    </row>
    <row r="65" spans="1:16" hidden="1" x14ac:dyDescent="0.2">
      <c r="A65">
        <f t="shared" si="0"/>
        <v>6</v>
      </c>
      <c r="B65" t="s">
        <v>242</v>
      </c>
      <c r="C65" t="s">
        <v>147</v>
      </c>
      <c r="D65">
        <v>238536886</v>
      </c>
      <c r="E65">
        <v>229411587</v>
      </c>
      <c r="F65">
        <v>223000592</v>
      </c>
      <c r="G65">
        <v>156825450</v>
      </c>
      <c r="H65">
        <v>160552940</v>
      </c>
      <c r="I65">
        <v>165800690</v>
      </c>
      <c r="J65">
        <v>142093723</v>
      </c>
      <c r="K65">
        <v>127815029</v>
      </c>
      <c r="L65">
        <v>107739114</v>
      </c>
      <c r="M65">
        <v>277185922</v>
      </c>
      <c r="N65">
        <v>198734278.30495998</v>
      </c>
      <c r="P65">
        <v>0</v>
      </c>
    </row>
    <row r="66" spans="1:16" hidden="1" x14ac:dyDescent="0.2">
      <c r="A66">
        <f t="shared" si="0"/>
        <v>6</v>
      </c>
      <c r="B66" t="s">
        <v>243</v>
      </c>
      <c r="C66" t="s">
        <v>184</v>
      </c>
      <c r="D66">
        <v>1521955</v>
      </c>
      <c r="E66">
        <v>39866</v>
      </c>
      <c r="F66">
        <v>20</v>
      </c>
      <c r="G66">
        <v>0</v>
      </c>
      <c r="H66">
        <v>20004</v>
      </c>
      <c r="I66">
        <v>20004</v>
      </c>
      <c r="J66">
        <v>0</v>
      </c>
      <c r="K66">
        <v>53096</v>
      </c>
      <c r="L66">
        <v>53096</v>
      </c>
      <c r="M66">
        <v>93419</v>
      </c>
      <c r="N66">
        <v>172252.12</v>
      </c>
      <c r="P66">
        <v>0</v>
      </c>
    </row>
    <row r="67" spans="1:16" hidden="1" x14ac:dyDescent="0.2">
      <c r="A67">
        <f t="shared" ref="A67:A130" si="1">LEN(B67)</f>
        <v>6</v>
      </c>
      <c r="B67" t="s">
        <v>244</v>
      </c>
      <c r="C67" t="s">
        <v>170</v>
      </c>
      <c r="D67">
        <v>0</v>
      </c>
      <c r="E67">
        <v>0</v>
      </c>
      <c r="F67">
        <v>0</v>
      </c>
      <c r="G67">
        <v>0</v>
      </c>
      <c r="H67">
        <v>0</v>
      </c>
      <c r="I67">
        <v>1224807901</v>
      </c>
      <c r="J67">
        <v>2999220</v>
      </c>
      <c r="K67">
        <v>32857533</v>
      </c>
      <c r="L67">
        <v>2613485</v>
      </c>
      <c r="M67">
        <v>3230716</v>
      </c>
      <c r="N67">
        <v>393138.61900000001</v>
      </c>
      <c r="P67">
        <v>0</v>
      </c>
    </row>
    <row r="68" spans="1:16" hidden="1" x14ac:dyDescent="0.2">
      <c r="A68">
        <f t="shared" si="1"/>
        <v>6</v>
      </c>
      <c r="B68" t="s">
        <v>245</v>
      </c>
      <c r="C68" t="s">
        <v>146</v>
      </c>
      <c r="D68">
        <v>1462250553</v>
      </c>
      <c r="E68">
        <v>1096696358</v>
      </c>
      <c r="F68">
        <v>1923890428</v>
      </c>
      <c r="G68">
        <v>2244364044</v>
      </c>
      <c r="H68">
        <v>3317268630</v>
      </c>
      <c r="I68">
        <v>3491159365</v>
      </c>
      <c r="J68">
        <v>4278344973</v>
      </c>
      <c r="K68">
        <v>2854494347</v>
      </c>
      <c r="L68">
        <v>2527875542</v>
      </c>
      <c r="M68">
        <v>2150603597</v>
      </c>
      <c r="N68">
        <v>3331559468.8526001</v>
      </c>
      <c r="P68">
        <v>0</v>
      </c>
    </row>
    <row r="69" spans="1:16" hidden="1" x14ac:dyDescent="0.2">
      <c r="A69">
        <f t="shared" si="1"/>
        <v>6</v>
      </c>
      <c r="B69" t="s">
        <v>246</v>
      </c>
      <c r="C69" t="s">
        <v>145</v>
      </c>
      <c r="D69">
        <v>697393258</v>
      </c>
      <c r="E69">
        <v>728298004</v>
      </c>
      <c r="F69">
        <v>873314177</v>
      </c>
      <c r="G69">
        <v>785031986</v>
      </c>
      <c r="H69">
        <v>946914502</v>
      </c>
      <c r="I69">
        <v>709346345</v>
      </c>
      <c r="J69">
        <v>783583364</v>
      </c>
      <c r="K69">
        <v>938491971</v>
      </c>
      <c r="L69">
        <v>970080840</v>
      </c>
      <c r="M69">
        <v>1499112728</v>
      </c>
      <c r="N69">
        <v>1716607796.0545201</v>
      </c>
      <c r="P69">
        <v>0</v>
      </c>
    </row>
    <row r="70" spans="1:16" hidden="1" x14ac:dyDescent="0.2">
      <c r="A70">
        <f t="shared" si="1"/>
        <v>6</v>
      </c>
      <c r="B70" t="s">
        <v>247</v>
      </c>
      <c r="C70" t="s">
        <v>144</v>
      </c>
      <c r="D70">
        <v>851293344</v>
      </c>
      <c r="E70">
        <v>1021553745</v>
      </c>
      <c r="F70">
        <v>1108485145</v>
      </c>
      <c r="G70">
        <v>1104901417</v>
      </c>
      <c r="H70">
        <v>1212044056</v>
      </c>
      <c r="I70">
        <v>906805251</v>
      </c>
      <c r="J70">
        <v>884647984</v>
      </c>
      <c r="K70">
        <v>939062770</v>
      </c>
      <c r="L70">
        <v>1290323559</v>
      </c>
      <c r="M70">
        <v>795641467</v>
      </c>
      <c r="N70">
        <v>771119897.85185993</v>
      </c>
      <c r="P70">
        <v>0</v>
      </c>
    </row>
    <row r="71" spans="1:16" hidden="1" x14ac:dyDescent="0.2">
      <c r="A71">
        <f t="shared" si="1"/>
        <v>6</v>
      </c>
      <c r="B71" t="s">
        <v>248</v>
      </c>
      <c r="C71" t="s">
        <v>143</v>
      </c>
      <c r="D71">
        <v>144316861</v>
      </c>
      <c r="E71">
        <v>185907943</v>
      </c>
      <c r="F71">
        <v>233759601</v>
      </c>
      <c r="G71">
        <v>308840466</v>
      </c>
      <c r="H71">
        <v>377666807</v>
      </c>
      <c r="I71">
        <v>334727371</v>
      </c>
      <c r="J71">
        <v>295488669</v>
      </c>
      <c r="K71">
        <v>263916636</v>
      </c>
      <c r="L71">
        <v>202072669</v>
      </c>
      <c r="M71">
        <v>269752141</v>
      </c>
      <c r="N71">
        <v>130633013.03902</v>
      </c>
      <c r="P71">
        <v>0</v>
      </c>
    </row>
    <row r="72" spans="1:16" hidden="1" x14ac:dyDescent="0.2">
      <c r="A72">
        <f t="shared" si="1"/>
        <v>6</v>
      </c>
      <c r="B72" t="s">
        <v>420</v>
      </c>
      <c r="C72" t="s">
        <v>142</v>
      </c>
      <c r="D72">
        <v>9847629</v>
      </c>
      <c r="E72">
        <v>9983697</v>
      </c>
      <c r="F72">
        <v>12051854</v>
      </c>
      <c r="G72">
        <v>21749</v>
      </c>
      <c r="H72">
        <v>21749</v>
      </c>
      <c r="I72">
        <v>0</v>
      </c>
      <c r="J72">
        <v>5446</v>
      </c>
      <c r="K72">
        <v>0</v>
      </c>
      <c r="L72">
        <v>0</v>
      </c>
      <c r="M72">
        <v>0</v>
      </c>
      <c r="N72">
        <v>0</v>
      </c>
      <c r="P72">
        <v>0</v>
      </c>
    </row>
    <row r="73" spans="1:16" hidden="1" x14ac:dyDescent="0.2">
      <c r="A73">
        <f t="shared" si="1"/>
        <v>6</v>
      </c>
      <c r="B73" t="s">
        <v>249</v>
      </c>
      <c r="C73" t="s">
        <v>141</v>
      </c>
      <c r="D73">
        <v>205979645</v>
      </c>
      <c r="E73">
        <v>197064731</v>
      </c>
      <c r="F73">
        <v>289671597</v>
      </c>
      <c r="G73">
        <v>419438809</v>
      </c>
      <c r="H73">
        <v>339012326</v>
      </c>
      <c r="I73">
        <v>355293929</v>
      </c>
      <c r="J73">
        <v>278419802</v>
      </c>
      <c r="K73">
        <v>275049630</v>
      </c>
      <c r="L73">
        <v>478935968</v>
      </c>
      <c r="M73">
        <v>273017374</v>
      </c>
      <c r="N73">
        <v>58523628.220389999</v>
      </c>
      <c r="P73">
        <v>0</v>
      </c>
    </row>
    <row r="74" spans="1:16" hidden="1" x14ac:dyDescent="0.2">
      <c r="A74">
        <f t="shared" si="1"/>
        <v>6</v>
      </c>
      <c r="B74" t="s">
        <v>250</v>
      </c>
      <c r="C74" t="s">
        <v>140</v>
      </c>
      <c r="D74">
        <v>43026703</v>
      </c>
      <c r="E74">
        <v>46140058</v>
      </c>
      <c r="F74">
        <v>56952085</v>
      </c>
      <c r="G74">
        <v>60550148</v>
      </c>
      <c r="H74">
        <v>118081262</v>
      </c>
      <c r="I74">
        <v>132215460</v>
      </c>
      <c r="J74">
        <v>159518831</v>
      </c>
      <c r="K74">
        <v>794987348</v>
      </c>
      <c r="L74">
        <v>159392070</v>
      </c>
      <c r="M74">
        <v>50920998</v>
      </c>
      <c r="N74">
        <v>42591429.855489999</v>
      </c>
      <c r="P74">
        <v>0</v>
      </c>
    </row>
    <row r="75" spans="1:16" hidden="1" x14ac:dyDescent="0.2">
      <c r="A75">
        <f t="shared" si="1"/>
        <v>6</v>
      </c>
      <c r="B75" t="s">
        <v>251</v>
      </c>
      <c r="C75" t="s">
        <v>139</v>
      </c>
      <c r="D75">
        <v>15181523882</v>
      </c>
      <c r="E75">
        <v>18566791910</v>
      </c>
      <c r="F75">
        <v>19653870084</v>
      </c>
      <c r="G75">
        <v>20092164699</v>
      </c>
      <c r="H75">
        <v>24956264024</v>
      </c>
      <c r="I75">
        <v>26334315881</v>
      </c>
      <c r="J75">
        <v>29096173765</v>
      </c>
      <c r="K75">
        <v>30563531379</v>
      </c>
      <c r="L75">
        <v>33498956716</v>
      </c>
      <c r="M75">
        <v>37732820936</v>
      </c>
      <c r="N75">
        <v>39418892426.593498</v>
      </c>
      <c r="O75">
        <v>56041206467.729401</v>
      </c>
      <c r="P75">
        <v>53171566039.852798</v>
      </c>
    </row>
    <row r="76" spans="1:16" hidden="1" x14ac:dyDescent="0.2">
      <c r="A76">
        <f t="shared" si="1"/>
        <v>6</v>
      </c>
      <c r="B76" t="s">
        <v>252</v>
      </c>
      <c r="C76" t="s">
        <v>138</v>
      </c>
      <c r="D76">
        <v>6954345133</v>
      </c>
      <c r="E76">
        <v>7144591946</v>
      </c>
      <c r="F76">
        <v>7381870914</v>
      </c>
      <c r="G76">
        <v>5594040812</v>
      </c>
      <c r="H76">
        <v>5603538083</v>
      </c>
      <c r="I76">
        <v>5653301753</v>
      </c>
      <c r="J76">
        <v>5665015042</v>
      </c>
      <c r="K76">
        <v>5651582514</v>
      </c>
      <c r="L76">
        <v>6494776933</v>
      </c>
      <c r="M76">
        <v>6598107444</v>
      </c>
      <c r="N76">
        <v>6777090237.6540003</v>
      </c>
      <c r="O76">
        <v>7043337034.9469004</v>
      </c>
      <c r="P76">
        <v>8603761886.374691</v>
      </c>
    </row>
    <row r="77" spans="1:16" hidden="1" x14ac:dyDescent="0.2">
      <c r="A77">
        <f t="shared" si="1"/>
        <v>6</v>
      </c>
      <c r="B77" t="s">
        <v>253</v>
      </c>
      <c r="C77" t="s">
        <v>208</v>
      </c>
      <c r="D77">
        <v>412881638</v>
      </c>
      <c r="E77">
        <v>1256810213</v>
      </c>
      <c r="F77">
        <v>1566489351</v>
      </c>
      <c r="G77">
        <v>1841012318</v>
      </c>
      <c r="H77">
        <v>1985173465</v>
      </c>
      <c r="I77">
        <v>2404065276</v>
      </c>
      <c r="J77">
        <v>1395436700</v>
      </c>
      <c r="K77">
        <v>1231473122</v>
      </c>
      <c r="L77">
        <v>1160626262</v>
      </c>
      <c r="M77">
        <v>1161682549</v>
      </c>
      <c r="N77">
        <v>1303745947.3281202</v>
      </c>
      <c r="P77">
        <v>0</v>
      </c>
    </row>
    <row r="78" spans="1:16" hidden="1" x14ac:dyDescent="0.2">
      <c r="A78">
        <f t="shared" si="1"/>
        <v>6</v>
      </c>
      <c r="B78" t="s">
        <v>254</v>
      </c>
      <c r="C78" t="s">
        <v>137</v>
      </c>
      <c r="D78">
        <v>23092381</v>
      </c>
      <c r="E78">
        <v>13802289</v>
      </c>
      <c r="F78">
        <v>3225431</v>
      </c>
      <c r="G78">
        <v>67715803</v>
      </c>
      <c r="H78">
        <v>60873089</v>
      </c>
      <c r="I78">
        <v>53703126</v>
      </c>
      <c r="J78">
        <v>57366908</v>
      </c>
      <c r="K78">
        <v>110146812</v>
      </c>
      <c r="L78">
        <v>76483765</v>
      </c>
      <c r="M78">
        <v>72136120</v>
      </c>
      <c r="N78">
        <v>65040204.020000003</v>
      </c>
      <c r="P78">
        <v>0</v>
      </c>
    </row>
    <row r="79" spans="1:16" hidden="1" x14ac:dyDescent="0.2">
      <c r="A79">
        <f t="shared" si="1"/>
        <v>6</v>
      </c>
      <c r="B79" t="s">
        <v>255</v>
      </c>
      <c r="C79" t="s">
        <v>136</v>
      </c>
      <c r="D79">
        <v>3694218817</v>
      </c>
      <c r="E79">
        <v>3957478445</v>
      </c>
      <c r="F79">
        <v>4379593033</v>
      </c>
      <c r="G79">
        <v>5220460337</v>
      </c>
      <c r="H79">
        <v>4347696538</v>
      </c>
      <c r="I79">
        <v>4153701530</v>
      </c>
      <c r="J79">
        <v>5906491839</v>
      </c>
      <c r="K79">
        <v>6955136538</v>
      </c>
      <c r="L79">
        <v>3773435332</v>
      </c>
      <c r="M79">
        <v>3482655699</v>
      </c>
      <c r="N79">
        <v>3619431182.6092</v>
      </c>
      <c r="P79">
        <v>0</v>
      </c>
    </row>
    <row r="80" spans="1:16" hidden="1" x14ac:dyDescent="0.2">
      <c r="A80">
        <f t="shared" si="1"/>
        <v>6</v>
      </c>
      <c r="B80" t="s">
        <v>256</v>
      </c>
      <c r="C80" t="s">
        <v>135</v>
      </c>
      <c r="D80">
        <v>1350018934</v>
      </c>
      <c r="E80">
        <v>1612767311</v>
      </c>
      <c r="F80">
        <v>2336013761</v>
      </c>
      <c r="G80">
        <v>317232023</v>
      </c>
      <c r="H80">
        <v>1055694735</v>
      </c>
      <c r="I80">
        <v>1272821220</v>
      </c>
      <c r="J80">
        <v>3173285051</v>
      </c>
      <c r="K80">
        <v>1785911336</v>
      </c>
      <c r="L80">
        <v>2275074204</v>
      </c>
      <c r="M80">
        <v>1046009866</v>
      </c>
      <c r="N80">
        <v>1037680690.10027</v>
      </c>
      <c r="P80">
        <v>0</v>
      </c>
    </row>
    <row r="81" spans="1:16" hidden="1" x14ac:dyDescent="0.2">
      <c r="A81">
        <f t="shared" si="1"/>
        <v>6</v>
      </c>
      <c r="B81" t="s">
        <v>257</v>
      </c>
      <c r="C81" t="s">
        <v>134</v>
      </c>
      <c r="D81">
        <v>17950050427</v>
      </c>
      <c r="E81">
        <v>8146235186</v>
      </c>
      <c r="F81">
        <v>6920936753</v>
      </c>
      <c r="G81">
        <v>28553033867</v>
      </c>
      <c r="H81">
        <v>11683618675</v>
      </c>
      <c r="I81">
        <v>14846566813</v>
      </c>
      <c r="J81">
        <v>14153762740</v>
      </c>
      <c r="K81">
        <v>12252288012</v>
      </c>
      <c r="L81">
        <v>29291907911</v>
      </c>
      <c r="M81">
        <v>26617030174</v>
      </c>
      <c r="N81">
        <v>27368250551.4524</v>
      </c>
      <c r="P81">
        <v>0</v>
      </c>
    </row>
    <row r="82" spans="1:16" hidden="1" x14ac:dyDescent="0.2">
      <c r="A82">
        <f t="shared" si="1"/>
        <v>6</v>
      </c>
      <c r="B82" t="s">
        <v>258</v>
      </c>
      <c r="C82" t="s">
        <v>133</v>
      </c>
      <c r="D82">
        <v>847063570</v>
      </c>
      <c r="E82">
        <v>869549743</v>
      </c>
      <c r="F82">
        <v>811077297</v>
      </c>
      <c r="G82">
        <v>929425990</v>
      </c>
      <c r="H82">
        <v>1311962057</v>
      </c>
      <c r="I82">
        <v>1523493902</v>
      </c>
      <c r="J82">
        <v>1685764485</v>
      </c>
      <c r="K82">
        <v>2164246131</v>
      </c>
      <c r="L82">
        <v>2535584141</v>
      </c>
      <c r="M82">
        <v>2522524816</v>
      </c>
      <c r="N82">
        <v>3037847327.9679904</v>
      </c>
      <c r="P82">
        <v>0</v>
      </c>
    </row>
    <row r="83" spans="1:16" hidden="1" x14ac:dyDescent="0.2">
      <c r="A83">
        <f t="shared" si="1"/>
        <v>6</v>
      </c>
      <c r="B83" t="s">
        <v>259</v>
      </c>
      <c r="C83" t="s">
        <v>25</v>
      </c>
      <c r="D83">
        <v>8069003</v>
      </c>
      <c r="E83">
        <v>9342441</v>
      </c>
      <c r="F83">
        <v>14458714</v>
      </c>
      <c r="G83">
        <v>144596727</v>
      </c>
      <c r="H83">
        <v>146974239</v>
      </c>
      <c r="I83">
        <v>172925915</v>
      </c>
      <c r="J83">
        <v>205960533</v>
      </c>
      <c r="K83">
        <v>395350398</v>
      </c>
      <c r="L83">
        <v>452539495</v>
      </c>
      <c r="M83">
        <v>471248290</v>
      </c>
      <c r="N83">
        <v>531956302.18471003</v>
      </c>
      <c r="P83">
        <v>0</v>
      </c>
    </row>
    <row r="84" spans="1:16" hidden="1" x14ac:dyDescent="0.2">
      <c r="A84">
        <f t="shared" si="1"/>
        <v>6</v>
      </c>
      <c r="B84" t="s">
        <v>260</v>
      </c>
      <c r="C84" t="s">
        <v>132</v>
      </c>
      <c r="D84">
        <v>7428196276</v>
      </c>
      <c r="E84">
        <v>8704682151</v>
      </c>
      <c r="F84">
        <v>11212483845</v>
      </c>
      <c r="G84">
        <v>15254135274</v>
      </c>
      <c r="H84">
        <v>12673401693</v>
      </c>
      <c r="I84">
        <v>13031969512</v>
      </c>
      <c r="J84">
        <v>13343813440</v>
      </c>
      <c r="K84">
        <v>15050794158</v>
      </c>
      <c r="L84">
        <v>14763905342</v>
      </c>
      <c r="M84">
        <v>17412290403</v>
      </c>
      <c r="N84">
        <v>16407639118.68</v>
      </c>
      <c r="P84">
        <v>0</v>
      </c>
    </row>
    <row r="85" spans="1:16" hidden="1" x14ac:dyDescent="0.2">
      <c r="A85">
        <f t="shared" si="1"/>
        <v>6</v>
      </c>
      <c r="B85" t="s">
        <v>261</v>
      </c>
      <c r="C85" t="s">
        <v>171</v>
      </c>
      <c r="D85">
        <v>516353423</v>
      </c>
      <c r="E85">
        <v>535483603</v>
      </c>
      <c r="F85">
        <v>653559765</v>
      </c>
      <c r="G85">
        <v>843982935</v>
      </c>
      <c r="H85">
        <v>893904336</v>
      </c>
      <c r="I85">
        <v>994908195</v>
      </c>
      <c r="J85">
        <v>1119538300</v>
      </c>
      <c r="K85">
        <v>1362022001</v>
      </c>
      <c r="L85">
        <v>1296068039</v>
      </c>
      <c r="M85">
        <v>955434770</v>
      </c>
      <c r="N85">
        <v>1505151245.2065201</v>
      </c>
      <c r="P85">
        <v>0</v>
      </c>
    </row>
    <row r="86" spans="1:16" hidden="1" x14ac:dyDescent="0.2">
      <c r="A86">
        <f t="shared" si="1"/>
        <v>6</v>
      </c>
      <c r="B86" t="s">
        <v>262</v>
      </c>
      <c r="C86" t="s">
        <v>185</v>
      </c>
      <c r="D86">
        <v>533039909</v>
      </c>
      <c r="E86">
        <v>869378707</v>
      </c>
      <c r="F86">
        <v>1521837401</v>
      </c>
      <c r="G86">
        <v>1664498035</v>
      </c>
      <c r="H86">
        <v>1736100360</v>
      </c>
      <c r="I86">
        <v>2030844760</v>
      </c>
      <c r="J86">
        <v>3029594950</v>
      </c>
      <c r="K86">
        <v>2968494023</v>
      </c>
      <c r="L86">
        <v>69407740</v>
      </c>
      <c r="M86">
        <v>63001516</v>
      </c>
      <c r="N86">
        <v>57463754.745999999</v>
      </c>
      <c r="P86">
        <v>0</v>
      </c>
    </row>
    <row r="87" spans="1:16" hidden="1" x14ac:dyDescent="0.2">
      <c r="A87">
        <f t="shared" si="1"/>
        <v>6</v>
      </c>
      <c r="B87" t="s">
        <v>502</v>
      </c>
      <c r="C87" t="s">
        <v>503</v>
      </c>
      <c r="O87">
        <v>361955954.42809999</v>
      </c>
      <c r="P87">
        <v>507068087.30043</v>
      </c>
    </row>
    <row r="88" spans="1:16" hidden="1" x14ac:dyDescent="0.2">
      <c r="A88">
        <f t="shared" si="1"/>
        <v>6</v>
      </c>
      <c r="B88" t="s">
        <v>263</v>
      </c>
      <c r="C88" t="s">
        <v>131</v>
      </c>
      <c r="D88">
        <v>-4103516922</v>
      </c>
      <c r="E88">
        <v>-4024144400</v>
      </c>
      <c r="F88">
        <v>-4419157059</v>
      </c>
      <c r="G88">
        <v>-5371235732</v>
      </c>
      <c r="H88">
        <v>-6500664899</v>
      </c>
      <c r="I88">
        <v>-6810602685</v>
      </c>
      <c r="J88">
        <v>-6867618320</v>
      </c>
      <c r="K88">
        <v>8085985639</v>
      </c>
      <c r="L88">
        <v>-8375302041</v>
      </c>
      <c r="M88">
        <v>-8544451134</v>
      </c>
      <c r="N88">
        <v>-8008323721.2912998</v>
      </c>
      <c r="O88">
        <v>3218665060.8684902</v>
      </c>
      <c r="P88">
        <v>3589027803.0424199</v>
      </c>
    </row>
    <row r="89" spans="1:16" x14ac:dyDescent="0.2">
      <c r="A89">
        <f t="shared" si="1"/>
        <v>3</v>
      </c>
      <c r="B89" t="s">
        <v>264</v>
      </c>
      <c r="C89" t="s">
        <v>130</v>
      </c>
      <c r="D89">
        <v>3888707510</v>
      </c>
      <c r="E89">
        <v>3490897544</v>
      </c>
      <c r="F89">
        <v>3655870039</v>
      </c>
      <c r="G89">
        <v>4804605161</v>
      </c>
      <c r="H89">
        <v>5612599736</v>
      </c>
      <c r="I89">
        <v>6161243126</v>
      </c>
      <c r="J89">
        <v>6732820481</v>
      </c>
      <c r="K89">
        <v>7069726093</v>
      </c>
      <c r="L89">
        <v>7191888341</v>
      </c>
      <c r="M89">
        <v>7253632503</v>
      </c>
      <c r="N89">
        <v>8241188158.31569</v>
      </c>
      <c r="O89">
        <v>11393890370.077</v>
      </c>
      <c r="P89">
        <v>13165374791.0168</v>
      </c>
    </row>
    <row r="90" spans="1:16" hidden="1" x14ac:dyDescent="0.2">
      <c r="A90">
        <f t="shared" si="1"/>
        <v>6</v>
      </c>
      <c r="B90" t="s">
        <v>265</v>
      </c>
      <c r="C90" t="s">
        <v>129</v>
      </c>
      <c r="D90">
        <v>1017497878</v>
      </c>
      <c r="E90">
        <v>1140093793</v>
      </c>
      <c r="F90">
        <v>1444238990</v>
      </c>
      <c r="G90">
        <v>2337955860</v>
      </c>
      <c r="H90">
        <v>2887427955</v>
      </c>
      <c r="I90">
        <v>2892371849</v>
      </c>
      <c r="J90">
        <v>3071436774</v>
      </c>
      <c r="K90">
        <v>2894643757</v>
      </c>
      <c r="L90">
        <v>2818726124</v>
      </c>
      <c r="M90">
        <v>1036758451</v>
      </c>
      <c r="N90">
        <v>1183923717.6882601</v>
      </c>
      <c r="O90">
        <v>1059878727.94686</v>
      </c>
      <c r="P90">
        <v>1748856876.2428799</v>
      </c>
    </row>
    <row r="91" spans="1:16" hidden="1" x14ac:dyDescent="0.2">
      <c r="A91">
        <f t="shared" si="1"/>
        <v>6</v>
      </c>
      <c r="B91" t="s">
        <v>266</v>
      </c>
      <c r="C91" t="s">
        <v>128</v>
      </c>
      <c r="D91">
        <v>1593497500</v>
      </c>
      <c r="E91">
        <v>1539058705</v>
      </c>
      <c r="F91">
        <v>1096916830</v>
      </c>
      <c r="G91">
        <v>1195730107</v>
      </c>
      <c r="H91">
        <v>1201193954</v>
      </c>
      <c r="I91">
        <v>1745418456</v>
      </c>
      <c r="J91">
        <v>2150741567</v>
      </c>
      <c r="K91">
        <v>2377364056</v>
      </c>
      <c r="L91">
        <v>2229557027</v>
      </c>
      <c r="M91">
        <v>2572634657</v>
      </c>
      <c r="N91">
        <v>2656848489.22963</v>
      </c>
      <c r="O91">
        <v>1938120200.01665</v>
      </c>
      <c r="P91">
        <v>1959053783.79054</v>
      </c>
    </row>
    <row r="92" spans="1:16" hidden="1" x14ac:dyDescent="0.2">
      <c r="A92">
        <f t="shared" si="1"/>
        <v>6</v>
      </c>
      <c r="B92" t="s">
        <v>504</v>
      </c>
      <c r="C92" t="s">
        <v>505</v>
      </c>
      <c r="O92">
        <v>128464214.85135999</v>
      </c>
      <c r="P92">
        <v>63691351.973999999</v>
      </c>
    </row>
    <row r="93" spans="1:16" hidden="1" x14ac:dyDescent="0.2">
      <c r="A93">
        <f t="shared" si="1"/>
        <v>6</v>
      </c>
      <c r="B93" t="s">
        <v>267</v>
      </c>
      <c r="C93" t="s">
        <v>127</v>
      </c>
      <c r="D93">
        <v>234782226</v>
      </c>
      <c r="E93">
        <v>230536959</v>
      </c>
      <c r="F93">
        <v>342290083</v>
      </c>
      <c r="G93">
        <v>369658978</v>
      </c>
      <c r="H93">
        <v>429022039</v>
      </c>
      <c r="I93">
        <v>390859036</v>
      </c>
      <c r="J93">
        <v>486298640</v>
      </c>
      <c r="K93">
        <v>461532360</v>
      </c>
      <c r="L93">
        <v>525233209</v>
      </c>
      <c r="M93">
        <v>600154549</v>
      </c>
      <c r="N93">
        <v>745969350.57336998</v>
      </c>
      <c r="O93">
        <v>701612499.03144991</v>
      </c>
      <c r="P93">
        <v>713792215.55322993</v>
      </c>
    </row>
    <row r="94" spans="1:16" hidden="1" x14ac:dyDescent="0.2">
      <c r="A94">
        <f t="shared" si="1"/>
        <v>6</v>
      </c>
      <c r="B94" t="s">
        <v>506</v>
      </c>
      <c r="C94" t="s">
        <v>507</v>
      </c>
      <c r="O94">
        <v>5064674159.9216299</v>
      </c>
      <c r="P94">
        <v>5592696790.40765</v>
      </c>
    </row>
    <row r="95" spans="1:16" hidden="1" x14ac:dyDescent="0.2">
      <c r="A95">
        <f t="shared" si="1"/>
        <v>6</v>
      </c>
      <c r="B95" t="s">
        <v>268</v>
      </c>
      <c r="C95" t="s">
        <v>126</v>
      </c>
      <c r="D95">
        <v>8717118</v>
      </c>
      <c r="E95">
        <v>2960508</v>
      </c>
      <c r="F95">
        <v>4145571</v>
      </c>
      <c r="G95">
        <v>4512032</v>
      </c>
      <c r="H95">
        <v>4706004</v>
      </c>
      <c r="I95">
        <v>5457496</v>
      </c>
      <c r="J95">
        <v>5248138</v>
      </c>
      <c r="K95">
        <v>5709718</v>
      </c>
      <c r="L95">
        <v>5420986</v>
      </c>
      <c r="M95">
        <v>6229908</v>
      </c>
      <c r="N95">
        <v>3961859.2437700001</v>
      </c>
      <c r="P95">
        <v>0</v>
      </c>
    </row>
    <row r="96" spans="1:16" hidden="1" x14ac:dyDescent="0.2">
      <c r="A96">
        <f t="shared" si="1"/>
        <v>6</v>
      </c>
      <c r="B96" t="s">
        <v>269</v>
      </c>
      <c r="C96" t="s">
        <v>125</v>
      </c>
      <c r="D96">
        <v>46116324</v>
      </c>
      <c r="E96">
        <v>65005688</v>
      </c>
      <c r="F96">
        <v>53135514</v>
      </c>
      <c r="G96">
        <v>55477869</v>
      </c>
      <c r="H96">
        <v>68735004</v>
      </c>
      <c r="I96">
        <v>72902057</v>
      </c>
      <c r="J96">
        <v>85600508</v>
      </c>
      <c r="K96">
        <v>471237467</v>
      </c>
      <c r="L96">
        <v>495208378</v>
      </c>
      <c r="M96">
        <v>191017391</v>
      </c>
      <c r="N96">
        <v>301547418.62141997</v>
      </c>
      <c r="P96">
        <v>0</v>
      </c>
    </row>
    <row r="97" spans="1:16" hidden="1" x14ac:dyDescent="0.2">
      <c r="A97">
        <f t="shared" si="1"/>
        <v>6</v>
      </c>
      <c r="B97" t="s">
        <v>270</v>
      </c>
      <c r="C97" t="s">
        <v>124</v>
      </c>
      <c r="D97">
        <v>311661892</v>
      </c>
      <c r="E97">
        <v>296600215</v>
      </c>
      <c r="F97">
        <v>284566532</v>
      </c>
      <c r="G97">
        <v>288199518</v>
      </c>
      <c r="H97">
        <v>347129824</v>
      </c>
      <c r="I97">
        <v>349118248</v>
      </c>
      <c r="J97">
        <v>357556807</v>
      </c>
      <c r="K97">
        <v>431902628</v>
      </c>
      <c r="L97">
        <v>541083384</v>
      </c>
      <c r="M97">
        <v>1441495370</v>
      </c>
      <c r="N97">
        <v>1077219769.5383</v>
      </c>
      <c r="P97">
        <v>0</v>
      </c>
    </row>
    <row r="98" spans="1:16" hidden="1" x14ac:dyDescent="0.2">
      <c r="A98">
        <f t="shared" si="1"/>
        <v>6</v>
      </c>
      <c r="B98" t="s">
        <v>271</v>
      </c>
      <c r="C98" t="s">
        <v>123</v>
      </c>
      <c r="D98">
        <v>200998013</v>
      </c>
      <c r="E98">
        <v>252692383</v>
      </c>
      <c r="F98">
        <v>372875569</v>
      </c>
      <c r="G98">
        <v>495943007</v>
      </c>
      <c r="H98">
        <v>602631943</v>
      </c>
      <c r="I98">
        <v>646306436</v>
      </c>
      <c r="J98">
        <v>508395208</v>
      </c>
      <c r="K98">
        <v>439306548</v>
      </c>
      <c r="L98">
        <v>568045017</v>
      </c>
      <c r="M98">
        <v>432585402</v>
      </c>
      <c r="N98">
        <v>584760245.39128006</v>
      </c>
      <c r="O98">
        <v>814333603.66306996</v>
      </c>
      <c r="P98">
        <v>1272730321.9145</v>
      </c>
    </row>
    <row r="99" spans="1:16" hidden="1" x14ac:dyDescent="0.2">
      <c r="A99">
        <f t="shared" si="1"/>
        <v>6</v>
      </c>
      <c r="B99" t="s">
        <v>272</v>
      </c>
      <c r="C99" t="s">
        <v>172</v>
      </c>
      <c r="D99">
        <v>35980346</v>
      </c>
      <c r="E99">
        <v>34079643</v>
      </c>
      <c r="F99">
        <v>55610553</v>
      </c>
      <c r="G99">
        <v>48990451</v>
      </c>
      <c r="H99">
        <v>58590285</v>
      </c>
      <c r="I99">
        <v>52967742</v>
      </c>
      <c r="J99">
        <v>59452650</v>
      </c>
      <c r="K99">
        <v>56337453</v>
      </c>
      <c r="L99">
        <v>48989701</v>
      </c>
      <c r="M99">
        <v>146403756</v>
      </c>
      <c r="N99">
        <v>587800846.78650999</v>
      </c>
      <c r="O99">
        <v>90156055.31397</v>
      </c>
      <c r="P99">
        <v>126098780.43144</v>
      </c>
    </row>
    <row r="100" spans="1:16" hidden="1" x14ac:dyDescent="0.2">
      <c r="A100">
        <f t="shared" si="1"/>
        <v>6</v>
      </c>
      <c r="B100" t="s">
        <v>273</v>
      </c>
      <c r="C100" t="s">
        <v>122</v>
      </c>
      <c r="D100">
        <v>599348835</v>
      </c>
      <c r="E100">
        <v>102281850</v>
      </c>
      <c r="F100">
        <v>70138606</v>
      </c>
      <c r="G100">
        <v>47875217</v>
      </c>
      <c r="H100">
        <v>48746439</v>
      </c>
      <c r="I100">
        <v>60428574</v>
      </c>
      <c r="J100">
        <v>65979753</v>
      </c>
      <c r="K100">
        <v>102362934</v>
      </c>
      <c r="L100">
        <v>158537146</v>
      </c>
      <c r="M100">
        <v>1096324492</v>
      </c>
      <c r="N100">
        <v>1316810064.6516001</v>
      </c>
      <c r="O100">
        <v>1706936454.98581</v>
      </c>
      <c r="P100">
        <v>1851938532.35691</v>
      </c>
    </row>
    <row r="101" spans="1:16" hidden="1" x14ac:dyDescent="0.2">
      <c r="A101">
        <f t="shared" si="1"/>
        <v>6</v>
      </c>
      <c r="B101" t="s">
        <v>274</v>
      </c>
      <c r="C101" t="s">
        <v>121</v>
      </c>
      <c r="D101">
        <v>-159892622</v>
      </c>
      <c r="E101">
        <v>-172412200</v>
      </c>
      <c r="F101">
        <v>-68048209</v>
      </c>
      <c r="G101">
        <v>-39737878</v>
      </c>
      <c r="H101">
        <v>-35583711</v>
      </c>
      <c r="I101">
        <v>-54586768</v>
      </c>
      <c r="J101">
        <v>-57889564</v>
      </c>
      <c r="K101">
        <v>-170670828</v>
      </c>
      <c r="L101">
        <v>-198912631</v>
      </c>
      <c r="M101">
        <v>-269971473</v>
      </c>
      <c r="N101">
        <v>-217653603.40845001</v>
      </c>
      <c r="O101">
        <v>110285545.65378</v>
      </c>
      <c r="P101">
        <v>163483861.65432999</v>
      </c>
    </row>
    <row r="102" spans="1:16" x14ac:dyDescent="0.2">
      <c r="A102">
        <f t="shared" si="1"/>
        <v>3</v>
      </c>
      <c r="B102" t="s">
        <v>275</v>
      </c>
      <c r="C102" t="s">
        <v>120</v>
      </c>
      <c r="D102">
        <v>30047961390</v>
      </c>
      <c r="E102">
        <v>31741193715</v>
      </c>
      <c r="F102">
        <v>42406116891</v>
      </c>
      <c r="G102">
        <v>48288658295</v>
      </c>
      <c r="H102">
        <v>58138599700</v>
      </c>
      <c r="I102">
        <v>66770145235</v>
      </c>
      <c r="J102">
        <v>77823768009</v>
      </c>
      <c r="K102">
        <v>85395380317</v>
      </c>
      <c r="L102">
        <v>101345964131</v>
      </c>
      <c r="M102">
        <v>97900765571</v>
      </c>
      <c r="N102">
        <v>100308937667.69099</v>
      </c>
      <c r="O102">
        <v>160920803235.43399</v>
      </c>
      <c r="P102">
        <v>162359536661.065</v>
      </c>
    </row>
    <row r="103" spans="1:16" hidden="1" x14ac:dyDescent="0.2">
      <c r="A103">
        <f t="shared" si="1"/>
        <v>6</v>
      </c>
      <c r="B103" t="s">
        <v>276</v>
      </c>
      <c r="C103" t="s">
        <v>119</v>
      </c>
      <c r="D103">
        <v>2544776603</v>
      </c>
      <c r="E103">
        <v>2473863888</v>
      </c>
      <c r="F103">
        <v>2704077138</v>
      </c>
      <c r="G103">
        <v>2966883484</v>
      </c>
      <c r="H103">
        <v>3342126652</v>
      </c>
      <c r="I103">
        <v>3622543402</v>
      </c>
      <c r="J103">
        <v>3999691098</v>
      </c>
      <c r="K103">
        <v>4375117162</v>
      </c>
      <c r="L103">
        <v>7237495780</v>
      </c>
      <c r="M103">
        <v>7919331706</v>
      </c>
      <c r="N103">
        <v>8487800463.5176601</v>
      </c>
      <c r="O103">
        <v>41877940427.836105</v>
      </c>
      <c r="P103">
        <v>40761617819.098801</v>
      </c>
    </row>
    <row r="104" spans="1:16" hidden="1" x14ac:dyDescent="0.2">
      <c r="A104">
        <f t="shared" si="1"/>
        <v>6</v>
      </c>
      <c r="B104" t="s">
        <v>277</v>
      </c>
      <c r="C104" t="s">
        <v>118</v>
      </c>
      <c r="D104">
        <v>24217286</v>
      </c>
      <c r="E104">
        <v>33775996</v>
      </c>
      <c r="F104">
        <v>49214501</v>
      </c>
      <c r="G104">
        <v>55766315</v>
      </c>
      <c r="H104">
        <v>57333921</v>
      </c>
      <c r="I104">
        <v>59069477</v>
      </c>
      <c r="J104">
        <v>57372719</v>
      </c>
      <c r="K104">
        <v>61149148</v>
      </c>
      <c r="L104">
        <v>61135483</v>
      </c>
      <c r="M104">
        <v>62768600</v>
      </c>
      <c r="N104">
        <v>61170684.543730006</v>
      </c>
      <c r="O104">
        <v>90810071.430020005</v>
      </c>
      <c r="P104">
        <v>94397879.083100006</v>
      </c>
    </row>
    <row r="105" spans="1:16" hidden="1" x14ac:dyDescent="0.2">
      <c r="A105">
        <f t="shared" si="1"/>
        <v>6</v>
      </c>
      <c r="B105" t="s">
        <v>278</v>
      </c>
      <c r="C105" t="s">
        <v>117</v>
      </c>
      <c r="D105">
        <v>6701248</v>
      </c>
      <c r="E105">
        <v>7276696</v>
      </c>
      <c r="F105">
        <v>11159466</v>
      </c>
      <c r="G105">
        <v>20949055</v>
      </c>
      <c r="H105">
        <v>26750675</v>
      </c>
      <c r="I105">
        <v>49850091</v>
      </c>
      <c r="J105">
        <v>69613782</v>
      </c>
      <c r="K105">
        <v>41375807</v>
      </c>
      <c r="L105">
        <v>49680578</v>
      </c>
      <c r="M105">
        <v>68890150</v>
      </c>
      <c r="N105">
        <v>76628684.995370001</v>
      </c>
      <c r="O105">
        <v>71566297.746999994</v>
      </c>
      <c r="P105">
        <v>704729.32811999996</v>
      </c>
    </row>
    <row r="106" spans="1:16" hidden="1" x14ac:dyDescent="0.2">
      <c r="A106">
        <f t="shared" si="1"/>
        <v>6</v>
      </c>
      <c r="B106" t="s">
        <v>279</v>
      </c>
      <c r="C106" t="s">
        <v>116</v>
      </c>
      <c r="D106">
        <v>2134041585</v>
      </c>
      <c r="E106">
        <v>3777676208</v>
      </c>
      <c r="F106">
        <v>7783982455</v>
      </c>
      <c r="G106">
        <v>7813063009</v>
      </c>
      <c r="H106">
        <v>13794068131</v>
      </c>
      <c r="I106">
        <v>18216479076</v>
      </c>
      <c r="J106">
        <v>24925761906</v>
      </c>
      <c r="K106">
        <v>26147219587</v>
      </c>
      <c r="L106">
        <v>13066373585</v>
      </c>
      <c r="M106">
        <v>8789326810</v>
      </c>
      <c r="N106">
        <v>9131888952.9628201</v>
      </c>
      <c r="O106">
        <v>10080777781.165901</v>
      </c>
      <c r="P106">
        <v>10481405909.7911</v>
      </c>
    </row>
    <row r="107" spans="1:16" hidden="1" x14ac:dyDescent="0.2">
      <c r="A107">
        <f t="shared" si="1"/>
        <v>6</v>
      </c>
      <c r="B107" t="s">
        <v>280</v>
      </c>
      <c r="C107" t="s">
        <v>115</v>
      </c>
      <c r="D107">
        <v>164357531</v>
      </c>
      <c r="E107">
        <v>138163973</v>
      </c>
      <c r="F107">
        <v>395336792</v>
      </c>
      <c r="G107">
        <v>1254182362</v>
      </c>
      <c r="H107">
        <v>1688059377</v>
      </c>
      <c r="I107">
        <v>1783664257</v>
      </c>
      <c r="J107">
        <v>1297492123</v>
      </c>
      <c r="K107">
        <v>1582204595</v>
      </c>
      <c r="L107">
        <v>1726476130</v>
      </c>
      <c r="M107">
        <v>2838755153</v>
      </c>
      <c r="N107">
        <v>2138902430.6907301</v>
      </c>
      <c r="O107">
        <v>1224637651.7686899</v>
      </c>
      <c r="P107">
        <v>1601893560.74893</v>
      </c>
    </row>
    <row r="108" spans="1:16" hidden="1" x14ac:dyDescent="0.2">
      <c r="A108">
        <f t="shared" si="1"/>
        <v>6</v>
      </c>
      <c r="B108" t="s">
        <v>281</v>
      </c>
      <c r="C108" t="s">
        <v>114</v>
      </c>
      <c r="D108">
        <v>693572031</v>
      </c>
      <c r="E108">
        <v>463830561</v>
      </c>
      <c r="F108">
        <v>452682100</v>
      </c>
      <c r="G108">
        <v>378057941</v>
      </c>
      <c r="H108">
        <v>257918511</v>
      </c>
      <c r="I108">
        <v>207057976</v>
      </c>
      <c r="J108">
        <v>467036391</v>
      </c>
      <c r="K108">
        <v>684640049</v>
      </c>
      <c r="L108">
        <v>757239248</v>
      </c>
      <c r="M108">
        <v>105745083</v>
      </c>
      <c r="N108">
        <v>104127089.46302</v>
      </c>
      <c r="O108">
        <v>89328423.859909996</v>
      </c>
      <c r="P108">
        <v>60526622.684370004</v>
      </c>
    </row>
    <row r="109" spans="1:16" hidden="1" x14ac:dyDescent="0.2">
      <c r="A109">
        <f t="shared" si="1"/>
        <v>6</v>
      </c>
      <c r="B109" t="s">
        <v>282</v>
      </c>
      <c r="C109" t="s">
        <v>113</v>
      </c>
      <c r="D109">
        <v>1367227864</v>
      </c>
      <c r="E109">
        <v>1524470802</v>
      </c>
      <c r="F109">
        <v>1811368223</v>
      </c>
      <c r="G109">
        <v>1877619810</v>
      </c>
      <c r="H109">
        <v>1846578974</v>
      </c>
      <c r="I109">
        <v>2204631295</v>
      </c>
      <c r="J109">
        <v>2808474434</v>
      </c>
      <c r="K109">
        <v>2632233908</v>
      </c>
      <c r="L109">
        <v>2212368021</v>
      </c>
      <c r="M109">
        <v>2052554250</v>
      </c>
      <c r="N109">
        <v>1799353722.0080099</v>
      </c>
      <c r="O109">
        <v>784852350.80728006</v>
      </c>
      <c r="P109">
        <v>776785724.87084997</v>
      </c>
    </row>
    <row r="110" spans="1:16" hidden="1" x14ac:dyDescent="0.2">
      <c r="A110">
        <f t="shared" si="1"/>
        <v>6</v>
      </c>
      <c r="B110" t="s">
        <v>283</v>
      </c>
      <c r="C110" t="s">
        <v>112</v>
      </c>
      <c r="D110">
        <v>221606650</v>
      </c>
      <c r="E110">
        <v>289421529</v>
      </c>
      <c r="F110">
        <v>693455205</v>
      </c>
      <c r="G110">
        <v>2069251395</v>
      </c>
      <c r="H110">
        <v>2824976783</v>
      </c>
      <c r="I110">
        <v>3155451932</v>
      </c>
      <c r="J110">
        <v>2588359171</v>
      </c>
      <c r="K110">
        <v>2401014735</v>
      </c>
      <c r="L110">
        <v>2440438902</v>
      </c>
      <c r="M110">
        <v>2169771678</v>
      </c>
      <c r="N110">
        <v>2728812826.6205297</v>
      </c>
      <c r="O110">
        <v>1991076213.1584799</v>
      </c>
      <c r="P110">
        <v>2328454290.2823901</v>
      </c>
    </row>
    <row r="111" spans="1:16" hidden="1" x14ac:dyDescent="0.2">
      <c r="A111">
        <f t="shared" si="1"/>
        <v>6</v>
      </c>
      <c r="B111" t="s">
        <v>284</v>
      </c>
      <c r="C111" t="s">
        <v>111</v>
      </c>
      <c r="D111">
        <v>331141235</v>
      </c>
      <c r="E111">
        <v>454830501</v>
      </c>
      <c r="F111">
        <v>509564362</v>
      </c>
      <c r="G111">
        <v>622756717</v>
      </c>
      <c r="H111">
        <v>932540769</v>
      </c>
      <c r="I111">
        <v>1186212781</v>
      </c>
      <c r="J111">
        <v>1088920303</v>
      </c>
      <c r="K111">
        <v>1238215803</v>
      </c>
      <c r="L111">
        <v>1282338168</v>
      </c>
      <c r="M111">
        <v>1405684323</v>
      </c>
      <c r="N111">
        <v>1453689587.0227098</v>
      </c>
      <c r="O111">
        <v>1589467646.1272099</v>
      </c>
      <c r="P111">
        <v>1479740508.8501699</v>
      </c>
    </row>
    <row r="112" spans="1:16" hidden="1" x14ac:dyDescent="0.2">
      <c r="A112">
        <f t="shared" si="1"/>
        <v>6</v>
      </c>
      <c r="B112" t="s">
        <v>285</v>
      </c>
      <c r="C112" t="s">
        <v>110</v>
      </c>
      <c r="D112">
        <v>8146656801</v>
      </c>
      <c r="E112">
        <v>8531577524</v>
      </c>
      <c r="F112">
        <v>9149554241</v>
      </c>
      <c r="G112">
        <v>11047301510</v>
      </c>
      <c r="H112">
        <v>12677876251</v>
      </c>
      <c r="I112">
        <v>13948177452</v>
      </c>
      <c r="J112">
        <v>14893771270</v>
      </c>
      <c r="K112">
        <v>16530823066</v>
      </c>
      <c r="L112">
        <v>18027748758</v>
      </c>
      <c r="M112">
        <v>20444361246</v>
      </c>
      <c r="N112">
        <v>22804332691.501102</v>
      </c>
      <c r="O112">
        <v>35885980801.970703</v>
      </c>
      <c r="P112">
        <v>36751680863.1604</v>
      </c>
    </row>
    <row r="113" spans="1:16" hidden="1" x14ac:dyDescent="0.2">
      <c r="A113">
        <f t="shared" si="1"/>
        <v>6</v>
      </c>
      <c r="B113" t="s">
        <v>508</v>
      </c>
      <c r="C113" t="s">
        <v>509</v>
      </c>
      <c r="O113">
        <v>1263889524.2876899</v>
      </c>
      <c r="P113">
        <v>1304669980.1506898</v>
      </c>
    </row>
    <row r="114" spans="1:16" hidden="1" x14ac:dyDescent="0.2">
      <c r="A114">
        <f t="shared" si="1"/>
        <v>6</v>
      </c>
      <c r="B114" t="s">
        <v>286</v>
      </c>
      <c r="C114" t="s">
        <v>109</v>
      </c>
      <c r="D114">
        <v>10646179851</v>
      </c>
      <c r="E114">
        <v>11701526667</v>
      </c>
      <c r="F114">
        <v>20007464435</v>
      </c>
      <c r="G114">
        <v>20997682823</v>
      </c>
      <c r="H114">
        <v>23040161158</v>
      </c>
      <c r="I114">
        <v>24351916369</v>
      </c>
      <c r="J114">
        <v>23910205364</v>
      </c>
      <c r="K114">
        <v>27407696903</v>
      </c>
      <c r="L114">
        <v>29470181182</v>
      </c>
      <c r="M114">
        <v>21876546680</v>
      </c>
      <c r="N114">
        <v>23611177124.884201</v>
      </c>
      <c r="O114">
        <v>30470923632.684601</v>
      </c>
      <c r="P114">
        <v>30711935811.692001</v>
      </c>
    </row>
    <row r="115" spans="1:16" hidden="1" x14ac:dyDescent="0.2">
      <c r="A115">
        <f t="shared" si="1"/>
        <v>6</v>
      </c>
      <c r="B115" t="s">
        <v>287</v>
      </c>
      <c r="C115" t="s">
        <v>108</v>
      </c>
      <c r="D115">
        <v>4507385198</v>
      </c>
      <c r="E115">
        <v>4295095764</v>
      </c>
      <c r="F115">
        <v>4060649689</v>
      </c>
      <c r="G115">
        <v>4722982770</v>
      </c>
      <c r="H115">
        <v>5426667409</v>
      </c>
      <c r="I115">
        <v>5661168757</v>
      </c>
      <c r="J115">
        <v>6950116629</v>
      </c>
      <c r="K115">
        <v>5544587182</v>
      </c>
      <c r="L115">
        <v>6179735863</v>
      </c>
      <c r="M115">
        <v>7953067342</v>
      </c>
      <c r="N115">
        <v>9742463954.6838303</v>
      </c>
      <c r="O115">
        <v>19431300769.451302</v>
      </c>
      <c r="P115">
        <v>20129779092.155602</v>
      </c>
    </row>
    <row r="116" spans="1:16" hidden="1" x14ac:dyDescent="0.2">
      <c r="A116">
        <f t="shared" si="1"/>
        <v>6</v>
      </c>
      <c r="B116" t="s">
        <v>288</v>
      </c>
      <c r="C116" t="s">
        <v>107</v>
      </c>
      <c r="D116">
        <v>12895556866</v>
      </c>
      <c r="E116">
        <v>13434884524</v>
      </c>
      <c r="F116">
        <v>16215921932</v>
      </c>
      <c r="G116">
        <v>19054311233</v>
      </c>
      <c r="H116">
        <v>19839090768</v>
      </c>
      <c r="I116">
        <v>21506500814</v>
      </c>
      <c r="J116">
        <v>21127091212</v>
      </c>
      <c r="K116">
        <v>22337485080</v>
      </c>
      <c r="L116">
        <v>41450670361</v>
      </c>
      <c r="M116">
        <v>48528128998</v>
      </c>
      <c r="N116">
        <v>53135905182.726898</v>
      </c>
      <c r="O116">
        <v>55998298080.567101</v>
      </c>
      <c r="P116">
        <v>58072772722.388206</v>
      </c>
    </row>
    <row r="117" spans="1:16" hidden="1" x14ac:dyDescent="0.2">
      <c r="A117">
        <f t="shared" si="1"/>
        <v>6</v>
      </c>
      <c r="B117" t="s">
        <v>289</v>
      </c>
      <c r="C117" t="s">
        <v>106</v>
      </c>
      <c r="D117">
        <v>1067145718.0000001</v>
      </c>
      <c r="E117">
        <v>989418472</v>
      </c>
      <c r="F117">
        <v>1066327844</v>
      </c>
      <c r="G117">
        <v>1121122036</v>
      </c>
      <c r="H117">
        <v>1213565674</v>
      </c>
      <c r="I117">
        <v>1305661743</v>
      </c>
      <c r="J117">
        <v>1468868171</v>
      </c>
      <c r="K117">
        <v>1609036036</v>
      </c>
      <c r="L117">
        <v>2000695136</v>
      </c>
      <c r="M117">
        <v>2267063390</v>
      </c>
      <c r="N117">
        <v>2410265656.8264599</v>
      </c>
      <c r="O117">
        <v>2248124959.9085002</v>
      </c>
      <c r="P117">
        <v>2363516404.6832299</v>
      </c>
    </row>
    <row r="118" spans="1:16" hidden="1" x14ac:dyDescent="0.2">
      <c r="A118">
        <f t="shared" si="1"/>
        <v>6</v>
      </c>
      <c r="B118" t="s">
        <v>290</v>
      </c>
      <c r="C118" t="s">
        <v>105</v>
      </c>
      <c r="D118">
        <v>863266949</v>
      </c>
      <c r="E118">
        <v>918783413</v>
      </c>
      <c r="F118">
        <v>1043699045</v>
      </c>
      <c r="G118">
        <v>1169957255</v>
      </c>
      <c r="H118">
        <v>1306125527</v>
      </c>
      <c r="I118">
        <v>1477068309</v>
      </c>
      <c r="J118">
        <v>1676605140</v>
      </c>
      <c r="K118">
        <v>1771237547</v>
      </c>
      <c r="L118">
        <v>1846959414</v>
      </c>
      <c r="M118">
        <v>1925224192</v>
      </c>
      <c r="N118">
        <v>1963518343.8124299</v>
      </c>
      <c r="O118">
        <v>1358917975.2851498</v>
      </c>
      <c r="P118">
        <v>1382262375.3864701</v>
      </c>
    </row>
    <row r="119" spans="1:16" hidden="1" x14ac:dyDescent="0.2">
      <c r="A119">
        <f t="shared" si="1"/>
        <v>6</v>
      </c>
      <c r="B119" t="s">
        <v>291</v>
      </c>
      <c r="C119" t="s">
        <v>104</v>
      </c>
      <c r="D119">
        <v>3617624309</v>
      </c>
      <c r="E119">
        <v>3853976847</v>
      </c>
      <c r="F119">
        <v>4215903087</v>
      </c>
      <c r="G119">
        <v>4675683955</v>
      </c>
      <c r="H119">
        <v>4673648500</v>
      </c>
      <c r="I119">
        <v>4917045314</v>
      </c>
      <c r="J119">
        <v>5211387247</v>
      </c>
      <c r="K119">
        <v>5579506721</v>
      </c>
      <c r="L119">
        <v>6088443912</v>
      </c>
      <c r="M119">
        <v>6349284490</v>
      </c>
      <c r="N119">
        <v>6573402024.2132006</v>
      </c>
      <c r="O119">
        <v>5740670375.9204407</v>
      </c>
      <c r="P119">
        <v>5992290969.6554804</v>
      </c>
    </row>
    <row r="120" spans="1:16" hidden="1" x14ac:dyDescent="0.2">
      <c r="A120">
        <f t="shared" si="1"/>
        <v>6</v>
      </c>
      <c r="B120" t="s">
        <v>292</v>
      </c>
      <c r="C120" t="s">
        <v>103</v>
      </c>
      <c r="D120">
        <v>4451342962</v>
      </c>
      <c r="E120">
        <v>5326594153</v>
      </c>
      <c r="F120">
        <v>6557922451</v>
      </c>
      <c r="G120">
        <v>6503697429</v>
      </c>
      <c r="H120">
        <v>6649493259</v>
      </c>
      <c r="I120">
        <v>6809146739</v>
      </c>
      <c r="J120">
        <v>8844935634</v>
      </c>
      <c r="K120">
        <v>10031949351</v>
      </c>
      <c r="L120">
        <v>10922944596</v>
      </c>
      <c r="M120">
        <v>9731077131</v>
      </c>
      <c r="N120">
        <v>4869088084.5082693</v>
      </c>
      <c r="O120">
        <v>4087765615.1866698</v>
      </c>
      <c r="P120">
        <v>4116472568.72263</v>
      </c>
    </row>
    <row r="121" spans="1:16" hidden="1" x14ac:dyDescent="0.2">
      <c r="A121">
        <f t="shared" si="1"/>
        <v>6</v>
      </c>
      <c r="B121" t="s">
        <v>293</v>
      </c>
      <c r="C121" t="s">
        <v>102</v>
      </c>
      <c r="D121">
        <v>76356620</v>
      </c>
      <c r="E121">
        <v>82825946</v>
      </c>
      <c r="F121">
        <v>91022922</v>
      </c>
      <c r="G121">
        <v>106042755</v>
      </c>
      <c r="H121">
        <v>115378554</v>
      </c>
      <c r="I121">
        <v>127242099</v>
      </c>
      <c r="J121">
        <v>135181363</v>
      </c>
      <c r="K121">
        <v>163224106</v>
      </c>
      <c r="L121">
        <v>173890954</v>
      </c>
      <c r="M121">
        <v>177598669</v>
      </c>
      <c r="N121">
        <v>187362843.85273999</v>
      </c>
      <c r="O121">
        <v>144154897.87522</v>
      </c>
      <c r="P121">
        <v>156201318.26798999</v>
      </c>
    </row>
    <row r="122" spans="1:16" hidden="1" x14ac:dyDescent="0.2">
      <c r="A122">
        <f t="shared" si="1"/>
        <v>6</v>
      </c>
      <c r="B122" t="s">
        <v>510</v>
      </c>
      <c r="C122" t="s">
        <v>76</v>
      </c>
      <c r="O122">
        <v>145933250.67020002</v>
      </c>
      <c r="P122">
        <v>156986653.92945999</v>
      </c>
    </row>
    <row r="123" spans="1:16" hidden="1" x14ac:dyDescent="0.2">
      <c r="A123">
        <f t="shared" si="1"/>
        <v>6</v>
      </c>
      <c r="B123" t="s">
        <v>294</v>
      </c>
      <c r="C123" t="s">
        <v>101</v>
      </c>
      <c r="D123">
        <v>150158173</v>
      </c>
      <c r="E123">
        <v>154925326</v>
      </c>
      <c r="F123">
        <v>157253301</v>
      </c>
      <c r="G123">
        <v>319214564</v>
      </c>
      <c r="H123">
        <v>143580594</v>
      </c>
      <c r="I123">
        <v>208768664</v>
      </c>
      <c r="J123">
        <v>252947175</v>
      </c>
      <c r="K123">
        <v>321404163</v>
      </c>
      <c r="L123">
        <v>463379109</v>
      </c>
      <c r="M123">
        <v>600190595</v>
      </c>
      <c r="N123">
        <v>590202018.29794991</v>
      </c>
      <c r="P123">
        <v>0</v>
      </c>
    </row>
    <row r="124" spans="1:16" hidden="1" x14ac:dyDescent="0.2">
      <c r="A124">
        <f t="shared" si="1"/>
        <v>6</v>
      </c>
      <c r="B124" t="s">
        <v>511</v>
      </c>
      <c r="C124" t="s">
        <v>512</v>
      </c>
      <c r="O124">
        <v>1796375107.8652999</v>
      </c>
      <c r="P124">
        <v>3627693620.2500601</v>
      </c>
    </row>
    <row r="125" spans="1:16" hidden="1" x14ac:dyDescent="0.2">
      <c r="A125">
        <f t="shared" si="1"/>
        <v>6</v>
      </c>
      <c r="B125" t="s">
        <v>295</v>
      </c>
      <c r="C125" t="s">
        <v>100</v>
      </c>
      <c r="D125">
        <v>-23794127251</v>
      </c>
      <c r="E125">
        <v>-25535293015</v>
      </c>
      <c r="F125">
        <v>-34225120152</v>
      </c>
      <c r="G125">
        <v>-37560158066</v>
      </c>
      <c r="H125">
        <v>-40902485081</v>
      </c>
      <c r="I125">
        <v>-43814985925</v>
      </c>
      <c r="J125">
        <v>-43799559695</v>
      </c>
      <c r="K125">
        <v>-44874726049</v>
      </c>
      <c r="L125">
        <v>-37114519158</v>
      </c>
      <c r="M125">
        <v>-39113740656</v>
      </c>
      <c r="N125">
        <v>-44325935896.030403</v>
      </c>
      <c r="O125">
        <v>48219124173.369598</v>
      </c>
      <c r="P125">
        <v>53200514541.964104</v>
      </c>
    </row>
    <row r="126" spans="1:16" hidden="1" x14ac:dyDescent="0.2">
      <c r="A126">
        <f t="shared" si="1"/>
        <v>6</v>
      </c>
      <c r="B126" t="s">
        <v>296</v>
      </c>
      <c r="C126" t="s">
        <v>99</v>
      </c>
      <c r="D126">
        <v>-14575650</v>
      </c>
      <c r="E126">
        <v>-16850878</v>
      </c>
      <c r="F126">
        <v>-18707676</v>
      </c>
      <c r="G126">
        <v>-23177060</v>
      </c>
      <c r="H126">
        <v>-29463191</v>
      </c>
      <c r="I126">
        <v>-39298806</v>
      </c>
      <c r="J126">
        <v>-45241807</v>
      </c>
      <c r="K126">
        <v>-54193111</v>
      </c>
      <c r="L126">
        <v>-62100011</v>
      </c>
      <c r="M126">
        <v>-70697366</v>
      </c>
      <c r="N126">
        <v>-74308927.994169995</v>
      </c>
      <c r="P126">
        <v>0</v>
      </c>
    </row>
    <row r="127" spans="1:16" hidden="1" x14ac:dyDescent="0.2">
      <c r="A127">
        <f t="shared" si="1"/>
        <v>6</v>
      </c>
      <c r="B127" t="s">
        <v>297</v>
      </c>
      <c r="C127" t="s">
        <v>98</v>
      </c>
      <c r="D127">
        <v>675160432</v>
      </c>
      <c r="E127">
        <v>808899308</v>
      </c>
      <c r="F127">
        <v>1023036481</v>
      </c>
      <c r="G127">
        <v>1210942169</v>
      </c>
      <c r="H127">
        <v>1444935449</v>
      </c>
      <c r="I127">
        <v>1523500357</v>
      </c>
      <c r="J127">
        <v>1596909077</v>
      </c>
      <c r="K127">
        <v>1650401179</v>
      </c>
      <c r="L127">
        <v>164081966</v>
      </c>
      <c r="M127">
        <v>14569071</v>
      </c>
      <c r="N127">
        <v>5726109.9340000004</v>
      </c>
      <c r="P127">
        <v>0</v>
      </c>
    </row>
    <row r="128" spans="1:16" hidden="1" x14ac:dyDescent="0.2">
      <c r="A128">
        <f t="shared" si="1"/>
        <v>6</v>
      </c>
      <c r="B128" t="s">
        <v>298</v>
      </c>
      <c r="C128" t="s">
        <v>97</v>
      </c>
      <c r="D128">
        <v>-727811621</v>
      </c>
      <c r="E128">
        <v>-1968480490</v>
      </c>
      <c r="F128">
        <v>-1349650951</v>
      </c>
      <c r="G128">
        <v>-2115475166</v>
      </c>
      <c r="H128">
        <v>-2230328964</v>
      </c>
      <c r="I128">
        <v>-1696726938</v>
      </c>
      <c r="J128">
        <v>-1702170698</v>
      </c>
      <c r="K128">
        <v>-1786222651</v>
      </c>
      <c r="L128">
        <v>-7099693846</v>
      </c>
      <c r="M128">
        <v>-8194735964</v>
      </c>
      <c r="N128">
        <v>-7166635985.3497601</v>
      </c>
      <c r="O128">
        <v>7342138008.8811903</v>
      </c>
      <c r="P128">
        <v>6909803118.7768402</v>
      </c>
    </row>
    <row r="129" spans="1:16" hidden="1" x14ac:dyDescent="0.2">
      <c r="A129">
        <f t="shared" si="1"/>
        <v>6</v>
      </c>
      <c r="B129" t="s">
        <v>513</v>
      </c>
      <c r="C129" t="s">
        <v>514</v>
      </c>
      <c r="O129">
        <v>111520877.97574</v>
      </c>
      <c r="P129">
        <v>121089339.13375999</v>
      </c>
    </row>
    <row r="130" spans="1:16" hidden="1" x14ac:dyDescent="0.2">
      <c r="A130">
        <f t="shared" si="1"/>
        <v>6</v>
      </c>
      <c r="B130" t="s">
        <v>515</v>
      </c>
      <c r="C130" t="s">
        <v>516</v>
      </c>
      <c r="O130">
        <v>1790654.8589999999</v>
      </c>
      <c r="P130">
        <v>2449753.8066400001</v>
      </c>
    </row>
    <row r="131" spans="1:16" hidden="1" x14ac:dyDescent="0.2">
      <c r="A131">
        <f t="shared" ref="A131:A194" si="2">LEN(B131)</f>
        <v>6</v>
      </c>
      <c r="B131" t="s">
        <v>517</v>
      </c>
      <c r="C131" t="s">
        <v>518</v>
      </c>
      <c r="O131">
        <v>456661.005</v>
      </c>
      <c r="P131">
        <v>574688.701</v>
      </c>
    </row>
    <row r="132" spans="1:16" x14ac:dyDescent="0.2">
      <c r="A132">
        <f t="shared" si="2"/>
        <v>3</v>
      </c>
      <c r="B132" t="s">
        <v>299</v>
      </c>
      <c r="C132" t="s">
        <v>175</v>
      </c>
      <c r="D132">
        <v>10267649673</v>
      </c>
      <c r="E132">
        <v>19363279161</v>
      </c>
      <c r="F132">
        <v>32471063250</v>
      </c>
      <c r="G132">
        <v>30614986515</v>
      </c>
      <c r="H132">
        <v>38900360524</v>
      </c>
      <c r="I132">
        <v>47536679062</v>
      </c>
      <c r="J132">
        <v>56197369009</v>
      </c>
      <c r="K132">
        <v>64394041640</v>
      </c>
      <c r="L132">
        <v>70316120761</v>
      </c>
      <c r="M132">
        <v>79772011827</v>
      </c>
      <c r="N132">
        <v>85645025140.406097</v>
      </c>
      <c r="O132">
        <v>84843424151.594589</v>
      </c>
      <c r="P132">
        <v>87291236556.541092</v>
      </c>
    </row>
    <row r="133" spans="1:16" hidden="1" x14ac:dyDescent="0.2">
      <c r="A133">
        <f t="shared" si="2"/>
        <v>6</v>
      </c>
      <c r="B133" t="s">
        <v>300</v>
      </c>
      <c r="C133" t="s">
        <v>186</v>
      </c>
      <c r="D133">
        <v>4500382841</v>
      </c>
      <c r="E133">
        <v>5223859378</v>
      </c>
      <c r="F133">
        <v>5860153784</v>
      </c>
      <c r="G133">
        <v>5919519777</v>
      </c>
      <c r="H133">
        <v>6773701381</v>
      </c>
      <c r="I133">
        <v>7842405445</v>
      </c>
      <c r="J133">
        <v>9974555947</v>
      </c>
      <c r="K133">
        <v>11818970919</v>
      </c>
      <c r="L133">
        <v>14136363071</v>
      </c>
      <c r="M133">
        <v>15598970914</v>
      </c>
      <c r="N133">
        <v>15727004249.566</v>
      </c>
      <c r="O133">
        <v>17116264958.910099</v>
      </c>
      <c r="P133">
        <v>14409221213.8195</v>
      </c>
    </row>
    <row r="134" spans="1:16" hidden="1" x14ac:dyDescent="0.2">
      <c r="A134">
        <f t="shared" si="2"/>
        <v>6</v>
      </c>
      <c r="B134" t="s">
        <v>301</v>
      </c>
      <c r="C134" t="s">
        <v>187</v>
      </c>
      <c r="D134">
        <v>461305083</v>
      </c>
      <c r="E134">
        <v>1364402088</v>
      </c>
      <c r="F134">
        <v>2356713406</v>
      </c>
      <c r="G134">
        <v>3481794077</v>
      </c>
      <c r="H134">
        <v>7214891751</v>
      </c>
      <c r="I134">
        <v>11608245667</v>
      </c>
      <c r="J134">
        <v>14809281640</v>
      </c>
      <c r="K134">
        <v>15820361365</v>
      </c>
      <c r="L134">
        <v>12433430267</v>
      </c>
      <c r="M134">
        <v>15754104560</v>
      </c>
      <c r="N134">
        <v>16790552259.193699</v>
      </c>
      <c r="O134">
        <v>12655327083.886999</v>
      </c>
      <c r="P134">
        <v>13653233883.834099</v>
      </c>
    </row>
    <row r="135" spans="1:16" hidden="1" x14ac:dyDescent="0.2">
      <c r="A135">
        <f t="shared" si="2"/>
        <v>6</v>
      </c>
      <c r="B135" t="s">
        <v>302</v>
      </c>
      <c r="C135" t="s">
        <v>96</v>
      </c>
      <c r="D135">
        <v>6121980332</v>
      </c>
      <c r="E135">
        <v>5784285769</v>
      </c>
      <c r="F135">
        <v>13461670318</v>
      </c>
      <c r="G135">
        <v>13885231914</v>
      </c>
      <c r="H135">
        <v>14599620066</v>
      </c>
      <c r="I135">
        <v>15832995601</v>
      </c>
      <c r="J135">
        <v>17187180093</v>
      </c>
      <c r="K135">
        <v>18291801418</v>
      </c>
      <c r="L135">
        <v>17548517289</v>
      </c>
      <c r="M135">
        <v>20883348400</v>
      </c>
      <c r="N135">
        <v>25815422163.682602</v>
      </c>
      <c r="O135">
        <v>31196614313.959801</v>
      </c>
      <c r="P135">
        <v>36228400414.570099</v>
      </c>
    </row>
    <row r="136" spans="1:16" hidden="1" x14ac:dyDescent="0.2">
      <c r="A136">
        <f t="shared" si="2"/>
        <v>6</v>
      </c>
      <c r="B136" t="s">
        <v>303</v>
      </c>
      <c r="C136" t="s">
        <v>188</v>
      </c>
      <c r="D136">
        <v>1170497044</v>
      </c>
      <c r="E136">
        <v>7687157209</v>
      </c>
      <c r="F136">
        <v>11855885519</v>
      </c>
      <c r="G136">
        <v>8171625747</v>
      </c>
      <c r="H136">
        <v>11352834230</v>
      </c>
      <c r="I136">
        <v>13745548373</v>
      </c>
      <c r="J136">
        <v>14006937620</v>
      </c>
      <c r="K136">
        <v>18564437438</v>
      </c>
      <c r="L136">
        <v>25570274116</v>
      </c>
      <c r="M136">
        <v>25119929148</v>
      </c>
      <c r="N136">
        <v>25079282533.605198</v>
      </c>
      <c r="O136">
        <v>29375313928.965397</v>
      </c>
      <c r="P136">
        <v>30420287003.339001</v>
      </c>
    </row>
    <row r="137" spans="1:16" hidden="1" x14ac:dyDescent="0.2">
      <c r="A137">
        <f t="shared" si="2"/>
        <v>6</v>
      </c>
      <c r="B137" t="s">
        <v>304</v>
      </c>
      <c r="C137" t="s">
        <v>95</v>
      </c>
      <c r="D137">
        <v>117596047</v>
      </c>
      <c r="E137">
        <v>168905871</v>
      </c>
      <c r="F137">
        <v>182139174</v>
      </c>
      <c r="G137">
        <v>112685174</v>
      </c>
      <c r="H137">
        <v>134859892</v>
      </c>
      <c r="I137">
        <v>231320784</v>
      </c>
      <c r="J137">
        <v>252730760</v>
      </c>
      <c r="K137">
        <v>451068742</v>
      </c>
      <c r="L137">
        <v>529576347</v>
      </c>
      <c r="M137">
        <v>626603577</v>
      </c>
      <c r="N137">
        <v>462994236.19242001</v>
      </c>
      <c r="O137">
        <v>810567489.29653001</v>
      </c>
      <c r="P137">
        <v>810460705.39204001</v>
      </c>
    </row>
    <row r="138" spans="1:16" hidden="1" x14ac:dyDescent="0.2">
      <c r="A138">
        <f t="shared" si="2"/>
        <v>6</v>
      </c>
      <c r="B138" t="s">
        <v>305</v>
      </c>
      <c r="C138" t="s">
        <v>189</v>
      </c>
      <c r="D138">
        <v>53896345</v>
      </c>
      <c r="E138">
        <v>1690365068</v>
      </c>
      <c r="F138">
        <v>1690365068</v>
      </c>
      <c r="G138">
        <v>1675844355</v>
      </c>
      <c r="H138">
        <v>1965224826</v>
      </c>
      <c r="I138">
        <v>1966041452</v>
      </c>
      <c r="J138">
        <v>4295187768</v>
      </c>
      <c r="K138">
        <v>4434654455</v>
      </c>
      <c r="L138">
        <v>5148640063</v>
      </c>
      <c r="M138">
        <v>7511459180</v>
      </c>
      <c r="N138">
        <v>7823133888.0425501</v>
      </c>
      <c r="P138">
        <v>0</v>
      </c>
    </row>
    <row r="139" spans="1:16" hidden="1" x14ac:dyDescent="0.2">
      <c r="A139">
        <f t="shared" si="2"/>
        <v>6</v>
      </c>
      <c r="B139" t="s">
        <v>306</v>
      </c>
      <c r="C139" t="s">
        <v>190</v>
      </c>
      <c r="D139">
        <v>-2158008019</v>
      </c>
      <c r="E139">
        <v>-2555696222</v>
      </c>
      <c r="F139">
        <v>-2935864019</v>
      </c>
      <c r="G139">
        <v>-2631714529</v>
      </c>
      <c r="H139">
        <v>-3140771622</v>
      </c>
      <c r="I139">
        <v>-3689878260</v>
      </c>
      <c r="J139">
        <v>-4328504819</v>
      </c>
      <c r="K139">
        <v>-4987252697</v>
      </c>
      <c r="L139">
        <v>-5050680392</v>
      </c>
      <c r="M139">
        <v>-5722403952</v>
      </c>
      <c r="N139">
        <v>-6053364189.8763103</v>
      </c>
      <c r="O139">
        <v>6185137366.6358204</v>
      </c>
      <c r="P139">
        <v>8070390994.1364899</v>
      </c>
    </row>
    <row r="140" spans="1:16" hidden="1" x14ac:dyDescent="0.2">
      <c r="A140">
        <f t="shared" si="2"/>
        <v>6</v>
      </c>
      <c r="B140" t="s">
        <v>519</v>
      </c>
      <c r="C140" t="s">
        <v>520</v>
      </c>
      <c r="O140">
        <v>167031.37708000001</v>
      </c>
      <c r="P140">
        <v>0</v>
      </c>
    </row>
    <row r="141" spans="1:16" hidden="1" x14ac:dyDescent="0.2">
      <c r="A141">
        <f t="shared" si="2"/>
        <v>6</v>
      </c>
      <c r="B141" t="s">
        <v>521</v>
      </c>
      <c r="C141" t="s">
        <v>522</v>
      </c>
      <c r="O141">
        <v>127047615.684</v>
      </c>
      <c r="P141">
        <v>112832489.142</v>
      </c>
    </row>
    <row r="142" spans="1:16" hidden="1" x14ac:dyDescent="0.2">
      <c r="A142">
        <f t="shared" si="2"/>
        <v>6</v>
      </c>
      <c r="B142" t="s">
        <v>523</v>
      </c>
      <c r="C142" t="s">
        <v>524</v>
      </c>
      <c r="O142">
        <v>8657.5317400000004</v>
      </c>
      <c r="P142">
        <v>36050288.763620004</v>
      </c>
    </row>
    <row r="143" spans="1:16" x14ac:dyDescent="0.2">
      <c r="A143">
        <f t="shared" si="2"/>
        <v>3</v>
      </c>
      <c r="B143" t="s">
        <v>307</v>
      </c>
      <c r="C143" t="s">
        <v>94</v>
      </c>
      <c r="D143">
        <v>30250946246</v>
      </c>
      <c r="E143">
        <v>29567058047</v>
      </c>
      <c r="F143">
        <v>30035777504</v>
      </c>
      <c r="G143">
        <v>39214986035</v>
      </c>
      <c r="H143">
        <v>56256120214</v>
      </c>
      <c r="I143">
        <v>64562207572</v>
      </c>
      <c r="J143">
        <v>77004516644</v>
      </c>
      <c r="K143">
        <v>76968233318</v>
      </c>
      <c r="L143">
        <v>65327354783</v>
      </c>
      <c r="M143">
        <v>68271439432</v>
      </c>
      <c r="N143">
        <v>55503531903.748001</v>
      </c>
      <c r="O143">
        <v>61140989044.128998</v>
      </c>
      <c r="P143">
        <v>70084141720.798004</v>
      </c>
    </row>
    <row r="144" spans="1:16" hidden="1" x14ac:dyDescent="0.2">
      <c r="A144">
        <f t="shared" si="2"/>
        <v>6</v>
      </c>
      <c r="B144" t="s">
        <v>308</v>
      </c>
      <c r="C144" t="s">
        <v>93</v>
      </c>
      <c r="D144">
        <v>27616236666</v>
      </c>
      <c r="E144">
        <v>26784349877</v>
      </c>
      <c r="F144">
        <v>29393306165</v>
      </c>
      <c r="G144">
        <v>43290069871</v>
      </c>
      <c r="H144">
        <v>67458882685</v>
      </c>
      <c r="I144">
        <v>84421142229</v>
      </c>
      <c r="J144">
        <v>104823034748</v>
      </c>
      <c r="K144">
        <v>102870453930</v>
      </c>
      <c r="L144">
        <v>102933506031</v>
      </c>
      <c r="M144">
        <v>112288356644</v>
      </c>
      <c r="N144">
        <v>124310795855.908</v>
      </c>
      <c r="O144">
        <v>138091347220.19299</v>
      </c>
      <c r="P144">
        <v>154799391913.272</v>
      </c>
    </row>
    <row r="145" spans="1:16" hidden="1" x14ac:dyDescent="0.2">
      <c r="A145">
        <f t="shared" si="2"/>
        <v>6</v>
      </c>
      <c r="B145" t="s">
        <v>309</v>
      </c>
      <c r="C145" t="s">
        <v>92</v>
      </c>
      <c r="D145">
        <v>-2144354305.9999998</v>
      </c>
      <c r="E145">
        <v>-3708671684</v>
      </c>
      <c r="F145">
        <v>-8387876251</v>
      </c>
      <c r="G145">
        <v>-14813476882</v>
      </c>
      <c r="H145">
        <v>-24073276938</v>
      </c>
      <c r="I145">
        <v>-34377847290</v>
      </c>
      <c r="J145">
        <v>-43632172278</v>
      </c>
      <c r="K145">
        <v>-52278825546</v>
      </c>
      <c r="L145">
        <v>-57442133736</v>
      </c>
      <c r="M145">
        <v>-62348948330</v>
      </c>
      <c r="N145">
        <v>-68823547063.975006</v>
      </c>
      <c r="O145">
        <v>76950358176.063995</v>
      </c>
      <c r="P145">
        <v>84715250192.473999</v>
      </c>
    </row>
    <row r="146" spans="1:16" hidden="1" x14ac:dyDescent="0.2">
      <c r="A146">
        <f t="shared" si="2"/>
        <v>6</v>
      </c>
      <c r="B146" t="s">
        <v>310</v>
      </c>
      <c r="C146" t="s">
        <v>91</v>
      </c>
      <c r="D146">
        <v>11813629909</v>
      </c>
      <c r="E146">
        <v>14589411910</v>
      </c>
      <c r="F146">
        <v>18410926143</v>
      </c>
      <c r="G146">
        <v>21999875773</v>
      </c>
      <c r="H146">
        <v>25971374516</v>
      </c>
      <c r="I146">
        <v>30295115761</v>
      </c>
      <c r="J146">
        <v>34288290647</v>
      </c>
      <c r="K146">
        <v>48357766668</v>
      </c>
      <c r="L146">
        <v>43615464879</v>
      </c>
      <c r="M146">
        <v>45037414219</v>
      </c>
      <c r="N146">
        <v>16283111.814999999</v>
      </c>
      <c r="P146">
        <v>0</v>
      </c>
    </row>
    <row r="147" spans="1:16" hidden="1" x14ac:dyDescent="0.2">
      <c r="A147">
        <f t="shared" si="2"/>
        <v>6</v>
      </c>
      <c r="B147" t="s">
        <v>311</v>
      </c>
      <c r="C147" t="s">
        <v>90</v>
      </c>
      <c r="D147">
        <v>-7034566023</v>
      </c>
      <c r="E147">
        <v>-8098032056</v>
      </c>
      <c r="F147">
        <v>-9380578553</v>
      </c>
      <c r="G147">
        <v>-11261482727</v>
      </c>
      <c r="H147">
        <v>-13100860049</v>
      </c>
      <c r="I147">
        <v>-15776203128</v>
      </c>
      <c r="J147">
        <v>-18474636473</v>
      </c>
      <c r="K147">
        <v>-21981161734</v>
      </c>
      <c r="L147">
        <v>-23779482391</v>
      </c>
      <c r="M147">
        <v>-26705383101</v>
      </c>
      <c r="N147">
        <v>0</v>
      </c>
      <c r="P147">
        <v>0</v>
      </c>
    </row>
    <row r="148" spans="1:16" x14ac:dyDescent="0.2">
      <c r="A148">
        <f t="shared" si="2"/>
        <v>3</v>
      </c>
      <c r="B148" t="s">
        <v>312</v>
      </c>
      <c r="C148" t="s">
        <v>89</v>
      </c>
      <c r="D148">
        <v>46339728771</v>
      </c>
      <c r="E148">
        <v>51447055534</v>
      </c>
      <c r="F148">
        <v>48048677898</v>
      </c>
      <c r="G148">
        <v>55268585280</v>
      </c>
      <c r="H148">
        <v>65274599481</v>
      </c>
      <c r="I148">
        <v>72740468056</v>
      </c>
      <c r="J148">
        <v>85694935676</v>
      </c>
      <c r="K148">
        <v>91508341476</v>
      </c>
      <c r="L148">
        <v>81342881208</v>
      </c>
      <c r="M148">
        <v>78172657940</v>
      </c>
      <c r="N148">
        <v>103542141991.55499</v>
      </c>
      <c r="O148">
        <v>92546525624.564407</v>
      </c>
      <c r="P148">
        <v>99431093076.807495</v>
      </c>
    </row>
    <row r="149" spans="1:16" hidden="1" x14ac:dyDescent="0.2">
      <c r="A149">
        <f t="shared" si="2"/>
        <v>6</v>
      </c>
      <c r="B149" t="s">
        <v>313</v>
      </c>
      <c r="C149" t="s">
        <v>88</v>
      </c>
      <c r="D149">
        <v>27956612</v>
      </c>
      <c r="E149">
        <v>946175256</v>
      </c>
      <c r="F149">
        <v>1052012023</v>
      </c>
      <c r="G149">
        <v>1070428810</v>
      </c>
      <c r="H149">
        <v>1196938307</v>
      </c>
      <c r="I149">
        <v>1136803725</v>
      </c>
      <c r="J149">
        <v>1340677641</v>
      </c>
      <c r="K149">
        <v>1549997122</v>
      </c>
      <c r="L149">
        <v>2033977500</v>
      </c>
      <c r="M149">
        <v>1941751073</v>
      </c>
      <c r="N149">
        <v>3541682483.6075401</v>
      </c>
      <c r="P149">
        <v>0</v>
      </c>
    </row>
    <row r="150" spans="1:16" hidden="1" x14ac:dyDescent="0.2">
      <c r="A150">
        <f t="shared" si="2"/>
        <v>6</v>
      </c>
      <c r="B150" t="s">
        <v>525</v>
      </c>
      <c r="C150" t="s">
        <v>526</v>
      </c>
      <c r="O150">
        <v>36985872.81295</v>
      </c>
      <c r="P150">
        <v>4397725.6604799991</v>
      </c>
    </row>
    <row r="151" spans="1:16" hidden="1" x14ac:dyDescent="0.2">
      <c r="A151">
        <f t="shared" si="2"/>
        <v>6</v>
      </c>
      <c r="B151" t="s">
        <v>527</v>
      </c>
      <c r="C151" t="s">
        <v>528</v>
      </c>
      <c r="O151">
        <v>14677553.497</v>
      </c>
      <c r="P151">
        <v>13945480.710000001</v>
      </c>
    </row>
    <row r="152" spans="1:16" hidden="1" x14ac:dyDescent="0.2">
      <c r="A152">
        <f t="shared" si="2"/>
        <v>6</v>
      </c>
      <c r="B152" t="s">
        <v>529</v>
      </c>
      <c r="C152" t="s">
        <v>530</v>
      </c>
      <c r="O152">
        <v>26043809063.4893</v>
      </c>
      <c r="P152">
        <v>26277015222.693398</v>
      </c>
    </row>
    <row r="153" spans="1:16" hidden="1" x14ac:dyDescent="0.2">
      <c r="A153">
        <f t="shared" si="2"/>
        <v>6</v>
      </c>
      <c r="B153" t="s">
        <v>314</v>
      </c>
      <c r="C153" t="s">
        <v>87</v>
      </c>
      <c r="D153">
        <v>825237762</v>
      </c>
      <c r="E153">
        <v>2009384277</v>
      </c>
      <c r="F153">
        <v>1876701144</v>
      </c>
      <c r="G153">
        <v>1082620423</v>
      </c>
      <c r="H153">
        <v>1125026744</v>
      </c>
      <c r="I153">
        <v>1424046210</v>
      </c>
      <c r="J153">
        <v>1494238826</v>
      </c>
      <c r="K153">
        <v>1139559589</v>
      </c>
      <c r="L153">
        <v>1268395086</v>
      </c>
      <c r="M153">
        <v>933601295</v>
      </c>
      <c r="N153">
        <v>815337321.07486999</v>
      </c>
      <c r="O153">
        <v>1204997365.1156101</v>
      </c>
      <c r="P153">
        <v>1649177098.3722801</v>
      </c>
    </row>
    <row r="154" spans="1:16" hidden="1" x14ac:dyDescent="0.2">
      <c r="A154">
        <f t="shared" si="2"/>
        <v>6</v>
      </c>
      <c r="B154" t="s">
        <v>531</v>
      </c>
      <c r="C154" t="s">
        <v>136</v>
      </c>
      <c r="O154">
        <v>4228031228.3523502</v>
      </c>
      <c r="P154">
        <v>2786606815.2525401</v>
      </c>
    </row>
    <row r="155" spans="1:16" hidden="1" x14ac:dyDescent="0.2">
      <c r="A155">
        <f t="shared" si="2"/>
        <v>6</v>
      </c>
      <c r="B155" t="s">
        <v>532</v>
      </c>
      <c r="C155" t="s">
        <v>533</v>
      </c>
      <c r="O155">
        <v>1271298032.0653701</v>
      </c>
      <c r="P155">
        <v>1199743861.4307699</v>
      </c>
    </row>
    <row r="156" spans="1:16" hidden="1" x14ac:dyDescent="0.2">
      <c r="A156">
        <f t="shared" si="2"/>
        <v>6</v>
      </c>
      <c r="B156" t="s">
        <v>534</v>
      </c>
      <c r="C156" t="s">
        <v>134</v>
      </c>
      <c r="O156">
        <v>14406769803.7176</v>
      </c>
      <c r="P156">
        <v>14877852390.6992</v>
      </c>
    </row>
    <row r="157" spans="1:16" hidden="1" x14ac:dyDescent="0.2">
      <c r="A157">
        <f t="shared" si="2"/>
        <v>6</v>
      </c>
      <c r="B157" t="s">
        <v>535</v>
      </c>
      <c r="C157" t="s">
        <v>133</v>
      </c>
      <c r="O157">
        <v>5459958255.3080502</v>
      </c>
      <c r="P157">
        <v>2583982426.9724503</v>
      </c>
    </row>
    <row r="158" spans="1:16" hidden="1" x14ac:dyDescent="0.2">
      <c r="A158">
        <f t="shared" si="2"/>
        <v>6</v>
      </c>
      <c r="B158" t="s">
        <v>315</v>
      </c>
      <c r="C158" t="s">
        <v>86</v>
      </c>
      <c r="D158">
        <v>9034090935</v>
      </c>
      <c r="E158">
        <v>8883181793</v>
      </c>
      <c r="F158">
        <v>8418288234</v>
      </c>
      <c r="G158">
        <v>8943821570</v>
      </c>
      <c r="H158">
        <v>11130392058</v>
      </c>
      <c r="I158">
        <v>11066144756</v>
      </c>
      <c r="J158">
        <v>12456347349</v>
      </c>
      <c r="K158">
        <v>10456222803</v>
      </c>
      <c r="L158">
        <v>16779256595</v>
      </c>
      <c r="M158">
        <v>17063092719</v>
      </c>
      <c r="N158">
        <v>16699201523.2679</v>
      </c>
      <c r="P158">
        <v>0</v>
      </c>
    </row>
    <row r="159" spans="1:16" hidden="1" x14ac:dyDescent="0.2">
      <c r="A159">
        <f t="shared" si="2"/>
        <v>6</v>
      </c>
      <c r="B159" t="s">
        <v>316</v>
      </c>
      <c r="C159" t="s">
        <v>85</v>
      </c>
      <c r="D159">
        <v>314928754</v>
      </c>
      <c r="E159">
        <v>566663508</v>
      </c>
      <c r="F159">
        <v>138190335</v>
      </c>
      <c r="G159">
        <v>132747982</v>
      </c>
      <c r="H159">
        <v>148478047</v>
      </c>
      <c r="I159">
        <v>193669799</v>
      </c>
      <c r="J159">
        <v>215983156</v>
      </c>
      <c r="K159">
        <v>198647834</v>
      </c>
      <c r="L159">
        <v>194367674</v>
      </c>
      <c r="M159">
        <v>243418017</v>
      </c>
      <c r="N159">
        <v>240805410.32314998</v>
      </c>
      <c r="P159">
        <v>0</v>
      </c>
    </row>
    <row r="160" spans="1:16" hidden="1" x14ac:dyDescent="0.2">
      <c r="A160">
        <f t="shared" si="2"/>
        <v>6</v>
      </c>
      <c r="B160" t="s">
        <v>317</v>
      </c>
      <c r="C160" t="s">
        <v>84</v>
      </c>
      <c r="D160">
        <v>7730363229</v>
      </c>
      <c r="E160">
        <v>5660728517</v>
      </c>
      <c r="F160">
        <v>5259558340</v>
      </c>
      <c r="G160">
        <v>5651331953</v>
      </c>
      <c r="H160">
        <v>5816307584</v>
      </c>
      <c r="I160">
        <v>4622880389</v>
      </c>
      <c r="J160">
        <v>5152183867</v>
      </c>
      <c r="K160">
        <v>9647985702</v>
      </c>
      <c r="L160">
        <v>20362825655</v>
      </c>
      <c r="M160">
        <v>21248290708</v>
      </c>
      <c r="N160">
        <v>19561362146.3111</v>
      </c>
      <c r="P160">
        <v>0</v>
      </c>
    </row>
    <row r="161" spans="1:16" hidden="1" x14ac:dyDescent="0.2">
      <c r="A161">
        <f t="shared" si="2"/>
        <v>6</v>
      </c>
      <c r="B161" t="s">
        <v>318</v>
      </c>
      <c r="C161" t="s">
        <v>83</v>
      </c>
      <c r="D161">
        <v>-16612636.999999998</v>
      </c>
      <c r="E161">
        <v>-13868262</v>
      </c>
      <c r="F161">
        <v>-11595779</v>
      </c>
      <c r="G161">
        <v>-10909313</v>
      </c>
      <c r="H161">
        <v>-12000139</v>
      </c>
      <c r="I161">
        <v>-34605277</v>
      </c>
      <c r="J161">
        <v>-14276206</v>
      </c>
      <c r="K161">
        <v>-165683457</v>
      </c>
      <c r="L161">
        <v>-186818355</v>
      </c>
      <c r="M161">
        <v>-189917243</v>
      </c>
      <c r="N161">
        <v>-53131441.098470002</v>
      </c>
      <c r="P161">
        <v>0</v>
      </c>
    </row>
    <row r="162" spans="1:16" hidden="1" x14ac:dyDescent="0.2">
      <c r="A162">
        <f t="shared" si="2"/>
        <v>6</v>
      </c>
      <c r="B162" t="s">
        <v>319</v>
      </c>
      <c r="C162" t="s">
        <v>82</v>
      </c>
      <c r="D162">
        <v>-740580932</v>
      </c>
      <c r="E162">
        <v>-347181733</v>
      </c>
      <c r="F162">
        <v>-361079000</v>
      </c>
      <c r="G162">
        <v>-372539689</v>
      </c>
      <c r="H162">
        <v>-343185046</v>
      </c>
      <c r="I162">
        <v>-752779863</v>
      </c>
      <c r="J162">
        <v>-868382924</v>
      </c>
      <c r="K162">
        <v>-2824255027</v>
      </c>
      <c r="L162">
        <v>-10468822263</v>
      </c>
      <c r="M162">
        <v>-10606439502</v>
      </c>
      <c r="N162">
        <v>-10141210810.3354</v>
      </c>
      <c r="P162">
        <v>0</v>
      </c>
    </row>
    <row r="163" spans="1:16" hidden="1" x14ac:dyDescent="0.2">
      <c r="A163">
        <f t="shared" si="2"/>
        <v>6</v>
      </c>
      <c r="B163" t="s">
        <v>320</v>
      </c>
      <c r="C163" t="s">
        <v>81</v>
      </c>
      <c r="D163">
        <v>404663772</v>
      </c>
      <c r="E163">
        <v>526880374</v>
      </c>
      <c r="F163">
        <v>327494927</v>
      </c>
      <c r="G163">
        <v>472430965</v>
      </c>
      <c r="H163">
        <v>1030501582</v>
      </c>
      <c r="I163">
        <v>2186839830</v>
      </c>
      <c r="J163">
        <v>2987982170</v>
      </c>
      <c r="K163">
        <v>1545613329</v>
      </c>
      <c r="L163">
        <v>3120567931</v>
      </c>
      <c r="M163">
        <v>2506920294</v>
      </c>
      <c r="N163">
        <v>3217250287.3473301</v>
      </c>
      <c r="O163">
        <v>4284513944.8635402</v>
      </c>
      <c r="P163">
        <v>2752625670.8414998</v>
      </c>
    </row>
    <row r="164" spans="1:16" hidden="1" x14ac:dyDescent="0.2">
      <c r="A164">
        <f t="shared" si="2"/>
        <v>6</v>
      </c>
      <c r="B164" t="s">
        <v>321</v>
      </c>
      <c r="C164" t="s">
        <v>80</v>
      </c>
      <c r="D164">
        <v>193042211</v>
      </c>
      <c r="E164">
        <v>177999164</v>
      </c>
      <c r="F164">
        <v>226714645</v>
      </c>
      <c r="G164">
        <v>240811916</v>
      </c>
      <c r="H164">
        <v>178848375</v>
      </c>
      <c r="I164">
        <v>180391219</v>
      </c>
      <c r="J164">
        <v>175616854</v>
      </c>
      <c r="K164">
        <v>143790387</v>
      </c>
      <c r="L164">
        <v>188001823</v>
      </c>
      <c r="M164">
        <v>188595596</v>
      </c>
      <c r="N164">
        <v>211627223.10123998</v>
      </c>
      <c r="P164">
        <v>0</v>
      </c>
    </row>
    <row r="165" spans="1:16" hidden="1" x14ac:dyDescent="0.2">
      <c r="A165">
        <f t="shared" si="2"/>
        <v>6</v>
      </c>
      <c r="B165" t="s">
        <v>322</v>
      </c>
      <c r="C165" t="s">
        <v>79</v>
      </c>
      <c r="D165">
        <v>-110048530</v>
      </c>
      <c r="E165">
        <v>-94791102</v>
      </c>
      <c r="F165">
        <v>-100533731</v>
      </c>
      <c r="G165">
        <v>-119759667</v>
      </c>
      <c r="H165">
        <v>-126029770</v>
      </c>
      <c r="I165">
        <v>-109005786</v>
      </c>
      <c r="J165">
        <v>-91586100</v>
      </c>
      <c r="K165">
        <v>-92697862</v>
      </c>
      <c r="L165">
        <v>-103055766</v>
      </c>
      <c r="M165">
        <v>-86633698</v>
      </c>
      <c r="N165">
        <v>-88293385.016790003</v>
      </c>
      <c r="P165">
        <v>0</v>
      </c>
    </row>
    <row r="166" spans="1:16" hidden="1" x14ac:dyDescent="0.2">
      <c r="A166">
        <f t="shared" si="2"/>
        <v>6</v>
      </c>
      <c r="B166" t="s">
        <v>421</v>
      </c>
      <c r="C166" t="s">
        <v>78</v>
      </c>
      <c r="D166">
        <v>341303</v>
      </c>
      <c r="E166">
        <v>341300</v>
      </c>
      <c r="F166">
        <v>341300</v>
      </c>
      <c r="G166">
        <v>357300</v>
      </c>
      <c r="H166">
        <v>16000</v>
      </c>
      <c r="I166">
        <v>16000</v>
      </c>
      <c r="J166">
        <v>0</v>
      </c>
      <c r="K166">
        <v>0</v>
      </c>
      <c r="L166">
        <v>6011718</v>
      </c>
      <c r="M166">
        <v>0</v>
      </c>
      <c r="N166">
        <v>0</v>
      </c>
      <c r="P166">
        <v>0</v>
      </c>
    </row>
    <row r="167" spans="1:16" hidden="1" x14ac:dyDescent="0.2">
      <c r="A167">
        <f t="shared" si="2"/>
        <v>6</v>
      </c>
      <c r="B167" t="s">
        <v>323</v>
      </c>
      <c r="C167" t="s">
        <v>77</v>
      </c>
      <c r="D167">
        <v>8643546</v>
      </c>
      <c r="E167">
        <v>9235348</v>
      </c>
      <c r="F167">
        <v>10205225</v>
      </c>
      <c r="G167">
        <v>18130307</v>
      </c>
      <c r="H167">
        <v>227260867</v>
      </c>
      <c r="I167">
        <v>470850729</v>
      </c>
      <c r="J167">
        <v>520154795</v>
      </c>
      <c r="K167">
        <v>557023844</v>
      </c>
      <c r="L167">
        <v>252931661</v>
      </c>
      <c r="M167">
        <v>340031585</v>
      </c>
      <c r="N167">
        <v>0</v>
      </c>
      <c r="P167">
        <v>0</v>
      </c>
    </row>
    <row r="168" spans="1:16" hidden="1" x14ac:dyDescent="0.2">
      <c r="A168">
        <f t="shared" si="2"/>
        <v>6</v>
      </c>
      <c r="B168" t="s">
        <v>324</v>
      </c>
      <c r="C168" t="s">
        <v>191</v>
      </c>
      <c r="D168">
        <v>-1176340</v>
      </c>
      <c r="E168">
        <v>-2033840</v>
      </c>
      <c r="F168">
        <v>-2996796</v>
      </c>
      <c r="G168">
        <v>-866390</v>
      </c>
      <c r="H168">
        <v>-2423522</v>
      </c>
      <c r="I168">
        <v>-25009634</v>
      </c>
      <c r="J168">
        <v>-37444460</v>
      </c>
      <c r="K168">
        <v>-49135482</v>
      </c>
      <c r="L168">
        <v>-61195782</v>
      </c>
      <c r="M168">
        <v>-3288119</v>
      </c>
      <c r="N168">
        <v>0</v>
      </c>
      <c r="P168">
        <v>0</v>
      </c>
    </row>
    <row r="169" spans="1:16" hidden="1" x14ac:dyDescent="0.2">
      <c r="A169">
        <f t="shared" si="2"/>
        <v>6</v>
      </c>
      <c r="B169" t="s">
        <v>536</v>
      </c>
      <c r="C169" t="s">
        <v>537</v>
      </c>
      <c r="O169">
        <v>143099397.03799999</v>
      </c>
      <c r="P169">
        <v>133723152.50300001</v>
      </c>
    </row>
    <row r="170" spans="1:16" hidden="1" x14ac:dyDescent="0.2">
      <c r="A170">
        <f t="shared" si="2"/>
        <v>6</v>
      </c>
      <c r="B170" t="s">
        <v>538</v>
      </c>
      <c r="C170" t="s">
        <v>539</v>
      </c>
      <c r="O170">
        <v>102674826.752</v>
      </c>
      <c r="P170">
        <v>104343235.22</v>
      </c>
    </row>
    <row r="171" spans="1:16" hidden="1" x14ac:dyDescent="0.2">
      <c r="A171">
        <f t="shared" si="2"/>
        <v>6</v>
      </c>
      <c r="B171" t="s">
        <v>540</v>
      </c>
      <c r="C171" t="s">
        <v>101</v>
      </c>
      <c r="O171">
        <v>1967213491.8513701</v>
      </c>
      <c r="P171">
        <v>2718199684.8445096</v>
      </c>
    </row>
    <row r="172" spans="1:16" hidden="1" x14ac:dyDescent="0.2">
      <c r="A172">
        <f t="shared" si="2"/>
        <v>6</v>
      </c>
      <c r="B172" t="s">
        <v>541</v>
      </c>
      <c r="C172" t="s">
        <v>542</v>
      </c>
      <c r="O172">
        <v>14306921.641290002</v>
      </c>
      <c r="P172">
        <v>54032852.799699999</v>
      </c>
    </row>
    <row r="173" spans="1:16" hidden="1" x14ac:dyDescent="0.2">
      <c r="A173">
        <f t="shared" si="2"/>
        <v>6</v>
      </c>
      <c r="B173" t="s">
        <v>543</v>
      </c>
      <c r="C173" t="s">
        <v>544</v>
      </c>
      <c r="O173">
        <v>5767902.43707</v>
      </c>
      <c r="P173">
        <v>18594117.426070001</v>
      </c>
    </row>
    <row r="174" spans="1:16" hidden="1" x14ac:dyDescent="0.2">
      <c r="A174">
        <f t="shared" si="2"/>
        <v>6</v>
      </c>
      <c r="B174" t="s">
        <v>545</v>
      </c>
      <c r="C174" t="s">
        <v>546</v>
      </c>
      <c r="O174">
        <v>14810326.497</v>
      </c>
      <c r="P174">
        <v>0</v>
      </c>
    </row>
    <row r="175" spans="1:16" hidden="1" x14ac:dyDescent="0.2">
      <c r="A175">
        <f t="shared" si="2"/>
        <v>6</v>
      </c>
      <c r="B175" t="s">
        <v>325</v>
      </c>
      <c r="C175" t="s">
        <v>76</v>
      </c>
      <c r="D175">
        <v>308054547</v>
      </c>
      <c r="E175">
        <v>326943682</v>
      </c>
      <c r="F175">
        <v>338335290</v>
      </c>
      <c r="G175">
        <v>376968117</v>
      </c>
      <c r="H175">
        <v>374946753</v>
      </c>
      <c r="I175">
        <v>379539941</v>
      </c>
      <c r="J175">
        <v>395215935</v>
      </c>
      <c r="K175">
        <v>418005317</v>
      </c>
      <c r="L175">
        <v>420649286</v>
      </c>
      <c r="M175">
        <v>418533946</v>
      </c>
      <c r="N175">
        <v>428281940.23021001</v>
      </c>
      <c r="P175">
        <v>0</v>
      </c>
    </row>
    <row r="176" spans="1:16" hidden="1" x14ac:dyDescent="0.2">
      <c r="A176">
        <f t="shared" si="2"/>
        <v>6</v>
      </c>
      <c r="B176" t="s">
        <v>326</v>
      </c>
      <c r="C176" t="s">
        <v>75</v>
      </c>
      <c r="D176">
        <v>1600696530</v>
      </c>
      <c r="E176">
        <v>3129170993</v>
      </c>
      <c r="F176">
        <v>4680390186</v>
      </c>
      <c r="G176">
        <v>5379170340</v>
      </c>
      <c r="H176">
        <v>6593872764</v>
      </c>
      <c r="I176">
        <v>7257616351</v>
      </c>
      <c r="J176">
        <v>7098937706</v>
      </c>
      <c r="K176">
        <v>6998042519</v>
      </c>
      <c r="L176">
        <v>4238817437</v>
      </c>
      <c r="M176">
        <v>4887894436</v>
      </c>
      <c r="N176">
        <v>49935544718.179794</v>
      </c>
      <c r="O176">
        <v>57466731755.1063</v>
      </c>
      <c r="P176">
        <v>68928984896.405197</v>
      </c>
    </row>
    <row r="177" spans="1:16" hidden="1" x14ac:dyDescent="0.2">
      <c r="A177">
        <f t="shared" si="2"/>
        <v>6</v>
      </c>
      <c r="B177" t="s">
        <v>327</v>
      </c>
      <c r="C177" t="s">
        <v>74</v>
      </c>
      <c r="D177">
        <v>-649321956</v>
      </c>
      <c r="E177">
        <v>-785061830</v>
      </c>
      <c r="F177">
        <v>-1109373710</v>
      </c>
      <c r="G177">
        <v>-1332585054</v>
      </c>
      <c r="H177">
        <v>-1780647306</v>
      </c>
      <c r="I177">
        <v>-2269625600</v>
      </c>
      <c r="J177">
        <v>-2635665871</v>
      </c>
      <c r="K177">
        <v>-2952940247</v>
      </c>
      <c r="L177">
        <v>-1705101847</v>
      </c>
      <c r="M177">
        <v>-2006515450</v>
      </c>
      <c r="N177">
        <v>-29675005361.836601</v>
      </c>
      <c r="O177">
        <v>31906899939.440899</v>
      </c>
      <c r="P177">
        <v>35609472892.248901</v>
      </c>
    </row>
    <row r="178" spans="1:16" hidden="1" x14ac:dyDescent="0.2">
      <c r="A178">
        <f t="shared" si="2"/>
        <v>6</v>
      </c>
      <c r="B178" t="s">
        <v>547</v>
      </c>
      <c r="C178" t="s">
        <v>548</v>
      </c>
      <c r="O178">
        <v>2176517227.5563998</v>
      </c>
      <c r="P178">
        <v>3099019202.1050801</v>
      </c>
    </row>
    <row r="179" spans="1:16" hidden="1" x14ac:dyDescent="0.2">
      <c r="A179">
        <f t="shared" si="2"/>
        <v>6</v>
      </c>
      <c r="B179" t="s">
        <v>549</v>
      </c>
      <c r="C179" t="s">
        <v>550</v>
      </c>
      <c r="O179">
        <v>22288687.524</v>
      </c>
      <c r="P179">
        <v>10187118.555020001</v>
      </c>
    </row>
    <row r="180" spans="1:16" hidden="1" x14ac:dyDescent="0.2">
      <c r="A180">
        <f t="shared" si="2"/>
        <v>6</v>
      </c>
      <c r="B180" t="s">
        <v>551</v>
      </c>
      <c r="C180" t="s">
        <v>552</v>
      </c>
      <c r="O180">
        <v>107355.97900000001</v>
      </c>
      <c r="P180">
        <v>121569.00199999999</v>
      </c>
    </row>
    <row r="181" spans="1:16" hidden="1" x14ac:dyDescent="0.2">
      <c r="A181">
        <f t="shared" si="2"/>
        <v>6</v>
      </c>
      <c r="B181" t="s">
        <v>553</v>
      </c>
      <c r="C181" t="s">
        <v>554</v>
      </c>
      <c r="O181">
        <v>5806322214.6766205</v>
      </c>
      <c r="P181">
        <v>7216491305.2400599</v>
      </c>
    </row>
    <row r="182" spans="1:16" hidden="1" x14ac:dyDescent="0.2">
      <c r="A182">
        <f t="shared" si="2"/>
        <v>6</v>
      </c>
      <c r="B182" t="s">
        <v>555</v>
      </c>
      <c r="C182" t="s">
        <v>556</v>
      </c>
      <c r="O182">
        <v>1285203083.3015702</v>
      </c>
      <c r="P182">
        <v>1421225553.6429999</v>
      </c>
    </row>
    <row r="183" spans="1:16" hidden="1" x14ac:dyDescent="0.2">
      <c r="A183">
        <f t="shared" si="2"/>
        <v>6</v>
      </c>
      <c r="B183" t="s">
        <v>557</v>
      </c>
      <c r="C183" t="s">
        <v>558</v>
      </c>
      <c r="O183">
        <v>12085095.662659999</v>
      </c>
      <c r="P183">
        <v>579684612.27918994</v>
      </c>
    </row>
    <row r="184" spans="1:16" hidden="1" x14ac:dyDescent="0.2">
      <c r="A184">
        <f t="shared" si="2"/>
        <v>6</v>
      </c>
      <c r="B184" t="s">
        <v>559</v>
      </c>
      <c r="C184" t="s">
        <v>560</v>
      </c>
      <c r="O184">
        <v>679578.77061999997</v>
      </c>
      <c r="P184">
        <v>8894649.3451499995</v>
      </c>
    </row>
    <row r="185" spans="1:16" hidden="1" x14ac:dyDescent="0.2">
      <c r="A185">
        <f t="shared" si="2"/>
        <v>6</v>
      </c>
      <c r="B185" t="s">
        <v>561</v>
      </c>
      <c r="C185" t="s">
        <v>562</v>
      </c>
      <c r="O185">
        <v>3083110336.7631001</v>
      </c>
      <c r="P185">
        <v>5153026445.6925707</v>
      </c>
    </row>
    <row r="186" spans="1:16" hidden="1" x14ac:dyDescent="0.2">
      <c r="A186">
        <f t="shared" si="2"/>
        <v>6</v>
      </c>
      <c r="B186" t="s">
        <v>328</v>
      </c>
      <c r="C186" t="s">
        <v>73</v>
      </c>
      <c r="D186">
        <v>27409449965</v>
      </c>
      <c r="E186">
        <v>30453288089</v>
      </c>
      <c r="F186">
        <v>27306025265</v>
      </c>
      <c r="G186">
        <v>33736425710</v>
      </c>
      <c r="H186">
        <v>39716296183</v>
      </c>
      <c r="I186">
        <v>47012695267</v>
      </c>
      <c r="J186">
        <v>57504952938</v>
      </c>
      <c r="K186">
        <v>64938165105</v>
      </c>
      <c r="L186">
        <v>45002072855</v>
      </c>
      <c r="M186">
        <v>41293322283</v>
      </c>
      <c r="N186">
        <v>48848689936.3992</v>
      </c>
      <c r="P186">
        <v>0</v>
      </c>
    </row>
    <row r="187" spans="1:16" x14ac:dyDescent="0.2">
      <c r="A187">
        <f t="shared" si="2"/>
        <v>4</v>
      </c>
      <c r="B187" t="s">
        <v>329</v>
      </c>
      <c r="C187" t="s">
        <v>192</v>
      </c>
      <c r="D187">
        <v>1857428504.3599999</v>
      </c>
      <c r="E187">
        <v>-3071898188.1900001</v>
      </c>
      <c r="F187">
        <v>-3339206096.9899998</v>
      </c>
      <c r="G187">
        <v>-3416321750.8000002</v>
      </c>
      <c r="H187">
        <v>-7040778661.96</v>
      </c>
      <c r="I187">
        <v>-5651027138.4099998</v>
      </c>
      <c r="J187">
        <v>-11805791039</v>
      </c>
      <c r="K187">
        <v>-11784150640.01</v>
      </c>
      <c r="L187">
        <v>-14990437566.880001</v>
      </c>
      <c r="M187">
        <v>-4821435284.0299997</v>
      </c>
      <c r="N187">
        <v>-6534500456.7147703</v>
      </c>
      <c r="O187">
        <v>29349936551.629398</v>
      </c>
      <c r="P187">
        <v>35470735687.449699</v>
      </c>
    </row>
    <row r="188" spans="1:16" x14ac:dyDescent="0.2">
      <c r="A188">
        <f t="shared" si="2"/>
        <v>1</v>
      </c>
      <c r="B188">
        <v>2</v>
      </c>
      <c r="C188" t="s">
        <v>173</v>
      </c>
      <c r="D188">
        <v>336411366088</v>
      </c>
      <c r="E188">
        <v>360083735757</v>
      </c>
      <c r="F188">
        <v>410305790858</v>
      </c>
      <c r="G188">
        <v>462695085512</v>
      </c>
      <c r="H188">
        <v>478778728720</v>
      </c>
      <c r="I188">
        <v>542608028181.01001</v>
      </c>
      <c r="J188">
        <v>599000861472.01001</v>
      </c>
      <c r="K188">
        <v>684749021985.01001</v>
      </c>
      <c r="L188">
        <v>701873111986</v>
      </c>
      <c r="M188">
        <v>758913745926.98999</v>
      </c>
      <c r="N188">
        <v>811571870586.724</v>
      </c>
      <c r="P188">
        <v>1392452048974.02</v>
      </c>
    </row>
    <row r="189" spans="1:16" x14ac:dyDescent="0.2">
      <c r="A189">
        <f t="shared" si="2"/>
        <v>3</v>
      </c>
      <c r="B189" t="s">
        <v>330</v>
      </c>
      <c r="C189" t="s">
        <v>72</v>
      </c>
      <c r="D189">
        <v>9190805535</v>
      </c>
      <c r="E189">
        <v>11382188015</v>
      </c>
      <c r="F189">
        <v>13338948941</v>
      </c>
      <c r="G189">
        <v>15259457139</v>
      </c>
      <c r="H189">
        <v>17763802931</v>
      </c>
      <c r="I189">
        <v>19465341833</v>
      </c>
      <c r="J189">
        <v>21293240536</v>
      </c>
      <c r="K189">
        <v>22212894622</v>
      </c>
      <c r="L189">
        <v>23055300115</v>
      </c>
      <c r="M189">
        <v>23873173866</v>
      </c>
      <c r="N189">
        <v>23529663786.865398</v>
      </c>
      <c r="O189">
        <v>23637359932.108898</v>
      </c>
      <c r="P189">
        <v>24899285657.1422</v>
      </c>
    </row>
    <row r="190" spans="1:16" hidden="1" x14ac:dyDescent="0.2">
      <c r="A190">
        <f t="shared" si="2"/>
        <v>6</v>
      </c>
      <c r="B190" t="s">
        <v>563</v>
      </c>
      <c r="C190" t="s">
        <v>564</v>
      </c>
      <c r="O190">
        <v>1798792.8130000001</v>
      </c>
      <c r="P190">
        <v>1672373.3629999999</v>
      </c>
    </row>
    <row r="191" spans="1:16" hidden="1" x14ac:dyDescent="0.2">
      <c r="A191">
        <f t="shared" si="2"/>
        <v>6</v>
      </c>
      <c r="B191" t="s">
        <v>331</v>
      </c>
      <c r="C191" t="s">
        <v>71</v>
      </c>
      <c r="D191">
        <v>9190805535</v>
      </c>
      <c r="E191">
        <v>11382188015</v>
      </c>
      <c r="F191">
        <v>13338948941</v>
      </c>
      <c r="G191">
        <v>15259457139</v>
      </c>
      <c r="H191">
        <v>17763802931</v>
      </c>
      <c r="I191">
        <v>19465341833</v>
      </c>
      <c r="J191">
        <v>21293240536</v>
      </c>
      <c r="K191">
        <v>22212894622</v>
      </c>
      <c r="L191">
        <v>23055300115</v>
      </c>
      <c r="M191">
        <v>23873173866</v>
      </c>
      <c r="N191">
        <v>23527342830.915398</v>
      </c>
      <c r="O191">
        <v>23635561139.295898</v>
      </c>
      <c r="P191">
        <v>24897613283.779198</v>
      </c>
    </row>
    <row r="192" spans="1:16" x14ac:dyDescent="0.2">
      <c r="A192">
        <f t="shared" si="2"/>
        <v>3</v>
      </c>
      <c r="B192" t="s">
        <v>332</v>
      </c>
      <c r="C192" t="s">
        <v>70</v>
      </c>
      <c r="D192">
        <v>116464268892</v>
      </c>
      <c r="E192">
        <v>130649267557</v>
      </c>
      <c r="F192">
        <v>151416834544</v>
      </c>
      <c r="G192">
        <v>165068568323</v>
      </c>
      <c r="H192">
        <v>179912336108</v>
      </c>
      <c r="I192">
        <v>219819630399</v>
      </c>
      <c r="J192">
        <v>252954144677</v>
      </c>
      <c r="K192">
        <v>313705696252</v>
      </c>
      <c r="L192">
        <v>375928442639</v>
      </c>
      <c r="M192">
        <v>413947909836</v>
      </c>
      <c r="N192">
        <v>441837892045.94598</v>
      </c>
      <c r="O192">
        <v>408738715843.90399</v>
      </c>
      <c r="P192">
        <v>438118211076.62903</v>
      </c>
    </row>
    <row r="193" spans="1:16" hidden="1" x14ac:dyDescent="0.2">
      <c r="A193">
        <f t="shared" si="2"/>
        <v>6</v>
      </c>
      <c r="B193" t="s">
        <v>333</v>
      </c>
      <c r="C193" t="s">
        <v>69</v>
      </c>
      <c r="D193">
        <v>2943163646</v>
      </c>
      <c r="E193">
        <v>1878281191</v>
      </c>
      <c r="F193">
        <v>1750548394</v>
      </c>
      <c r="G193">
        <v>4896509933</v>
      </c>
      <c r="H193">
        <v>6932586235</v>
      </c>
      <c r="I193">
        <v>843726838</v>
      </c>
      <c r="J193">
        <v>3157502727</v>
      </c>
      <c r="K193">
        <v>140944579</v>
      </c>
      <c r="L193">
        <v>1939207077</v>
      </c>
      <c r="M193">
        <v>8892060025</v>
      </c>
      <c r="N193">
        <v>8891520266.6910191</v>
      </c>
      <c r="P193">
        <v>0</v>
      </c>
    </row>
    <row r="194" spans="1:16" hidden="1" x14ac:dyDescent="0.2">
      <c r="A194">
        <f t="shared" si="2"/>
        <v>6</v>
      </c>
      <c r="B194" t="s">
        <v>334</v>
      </c>
      <c r="C194" t="s">
        <v>68</v>
      </c>
      <c r="D194">
        <v>64387964734</v>
      </c>
      <c r="E194">
        <v>73517969831</v>
      </c>
      <c r="F194">
        <v>86773365204</v>
      </c>
      <c r="G194">
        <v>97443379323</v>
      </c>
      <c r="H194">
        <v>105584806657</v>
      </c>
      <c r="I194">
        <v>151573285743</v>
      </c>
      <c r="J194">
        <v>165927629907</v>
      </c>
      <c r="K194">
        <v>195033728283</v>
      </c>
      <c r="L194">
        <v>200137200942</v>
      </c>
      <c r="M194">
        <v>228306379130</v>
      </c>
      <c r="N194">
        <v>254235091294</v>
      </c>
      <c r="P194">
        <v>0</v>
      </c>
    </row>
    <row r="195" spans="1:16" hidden="1" x14ac:dyDescent="0.2">
      <c r="A195">
        <f t="shared" ref="A195:A258" si="3">LEN(B195)</f>
        <v>6</v>
      </c>
      <c r="B195" t="s">
        <v>335</v>
      </c>
      <c r="C195" t="s">
        <v>67</v>
      </c>
      <c r="D195">
        <v>466115657</v>
      </c>
      <c r="E195">
        <v>55442268</v>
      </c>
      <c r="F195">
        <v>14888845</v>
      </c>
      <c r="G195">
        <v>7998871</v>
      </c>
      <c r="H195">
        <v>8124187</v>
      </c>
      <c r="I195">
        <v>7399529</v>
      </c>
      <c r="J195">
        <v>115476742</v>
      </c>
      <c r="K195">
        <v>621127576</v>
      </c>
      <c r="L195">
        <v>967923997</v>
      </c>
      <c r="M195">
        <v>371802985</v>
      </c>
      <c r="N195">
        <v>3704285794.9850001</v>
      </c>
      <c r="P195">
        <v>0</v>
      </c>
    </row>
    <row r="196" spans="1:16" hidden="1" x14ac:dyDescent="0.2">
      <c r="A196">
        <f t="shared" si="3"/>
        <v>6</v>
      </c>
      <c r="B196" t="s">
        <v>336</v>
      </c>
      <c r="C196" t="s">
        <v>66</v>
      </c>
      <c r="D196">
        <v>48665536266</v>
      </c>
      <c r="E196">
        <v>55196404660</v>
      </c>
      <c r="F196">
        <v>62877181477</v>
      </c>
      <c r="G196">
        <v>62720148557</v>
      </c>
      <c r="H196">
        <v>67386606374</v>
      </c>
      <c r="I196">
        <v>67395218289</v>
      </c>
      <c r="J196">
        <v>83753535301</v>
      </c>
      <c r="K196">
        <v>117909895814</v>
      </c>
      <c r="L196">
        <v>172884110623</v>
      </c>
      <c r="M196">
        <v>176377667696</v>
      </c>
      <c r="N196">
        <v>175006994690.26999</v>
      </c>
      <c r="P196">
        <v>0</v>
      </c>
    </row>
    <row r="197" spans="1:16" hidden="1" x14ac:dyDescent="0.2">
      <c r="A197">
        <f t="shared" si="3"/>
        <v>6</v>
      </c>
      <c r="B197" t="s">
        <v>422</v>
      </c>
      <c r="C197" t="s">
        <v>65</v>
      </c>
      <c r="D197">
        <v>1488589</v>
      </c>
      <c r="E197">
        <v>1169607</v>
      </c>
      <c r="F197">
        <v>850624</v>
      </c>
      <c r="G197">
        <v>531639</v>
      </c>
      <c r="H197">
        <v>212655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P197">
        <v>0</v>
      </c>
    </row>
    <row r="198" spans="1:16" hidden="1" x14ac:dyDescent="0.2">
      <c r="A198">
        <f t="shared" si="3"/>
        <v>6</v>
      </c>
      <c r="B198" t="s">
        <v>565</v>
      </c>
      <c r="C198" t="s">
        <v>566</v>
      </c>
      <c r="O198">
        <v>20100730429.277897</v>
      </c>
      <c r="P198">
        <v>24000221968.641701</v>
      </c>
    </row>
    <row r="199" spans="1:16" hidden="1" x14ac:dyDescent="0.2">
      <c r="A199">
        <f t="shared" si="3"/>
        <v>6</v>
      </c>
      <c r="B199" t="s">
        <v>567</v>
      </c>
      <c r="C199" t="s">
        <v>568</v>
      </c>
      <c r="O199">
        <v>266182891935.24301</v>
      </c>
      <c r="P199">
        <v>288392287816.85303</v>
      </c>
    </row>
    <row r="200" spans="1:16" hidden="1" x14ac:dyDescent="0.2">
      <c r="A200">
        <f t="shared" si="3"/>
        <v>6</v>
      </c>
      <c r="B200" t="s">
        <v>569</v>
      </c>
      <c r="C200" t="s">
        <v>570</v>
      </c>
      <c r="O200">
        <v>1374390565.5439999</v>
      </c>
      <c r="P200">
        <v>1386032380.141</v>
      </c>
    </row>
    <row r="201" spans="1:16" hidden="1" x14ac:dyDescent="0.2">
      <c r="A201">
        <f t="shared" si="3"/>
        <v>6</v>
      </c>
      <c r="B201" t="s">
        <v>571</v>
      </c>
      <c r="C201" t="s">
        <v>572</v>
      </c>
      <c r="O201">
        <v>120230915742.36</v>
      </c>
      <c r="P201">
        <v>123382248575.892</v>
      </c>
    </row>
    <row r="202" spans="1:16" hidden="1" x14ac:dyDescent="0.2">
      <c r="A202">
        <f t="shared" si="3"/>
        <v>6</v>
      </c>
      <c r="B202" t="s">
        <v>573</v>
      </c>
      <c r="C202" t="s">
        <v>574</v>
      </c>
      <c r="O202">
        <v>849787171.47885001</v>
      </c>
      <c r="P202">
        <v>957420335.10185003</v>
      </c>
    </row>
    <row r="203" spans="1:16" x14ac:dyDescent="0.2">
      <c r="A203">
        <f t="shared" si="3"/>
        <v>3</v>
      </c>
      <c r="B203" t="s">
        <v>337</v>
      </c>
      <c r="C203" t="s">
        <v>176</v>
      </c>
      <c r="D203">
        <v>11162626756</v>
      </c>
      <c r="E203">
        <v>9881789253</v>
      </c>
      <c r="F203">
        <v>11209237434</v>
      </c>
      <c r="G203">
        <v>14226026724</v>
      </c>
      <c r="H203">
        <v>9535958522</v>
      </c>
      <c r="I203">
        <v>12102215656</v>
      </c>
      <c r="J203">
        <v>14970955897</v>
      </c>
      <c r="K203">
        <v>18521804342</v>
      </c>
      <c r="L203">
        <v>29313693727</v>
      </c>
      <c r="M203">
        <v>27162311734</v>
      </c>
      <c r="N203">
        <v>29222750793.237</v>
      </c>
      <c r="O203">
        <v>128840977022.42799</v>
      </c>
      <c r="P203">
        <v>115149074724.11301</v>
      </c>
    </row>
    <row r="204" spans="1:16" hidden="1" x14ac:dyDescent="0.2">
      <c r="A204">
        <f t="shared" si="3"/>
        <v>6</v>
      </c>
      <c r="B204" t="s">
        <v>338</v>
      </c>
      <c r="C204" t="s">
        <v>193</v>
      </c>
      <c r="D204">
        <v>7398482894</v>
      </c>
      <c r="E204">
        <v>5732923462</v>
      </c>
      <c r="F204">
        <v>6775641101</v>
      </c>
      <c r="G204">
        <v>9034714491</v>
      </c>
      <c r="H204">
        <v>2878926715</v>
      </c>
      <c r="I204">
        <v>4185280668</v>
      </c>
      <c r="J204">
        <v>6390266488</v>
      </c>
      <c r="K204">
        <v>6142250258</v>
      </c>
      <c r="L204">
        <v>12939104417</v>
      </c>
      <c r="M204">
        <v>12932311703</v>
      </c>
      <c r="N204">
        <v>14308291628.9289</v>
      </c>
      <c r="P204">
        <v>0</v>
      </c>
    </row>
    <row r="205" spans="1:16" hidden="1" x14ac:dyDescent="0.2">
      <c r="A205">
        <f t="shared" si="3"/>
        <v>6</v>
      </c>
      <c r="B205" t="s">
        <v>339</v>
      </c>
      <c r="C205" t="s">
        <v>64</v>
      </c>
      <c r="D205">
        <v>1556838826</v>
      </c>
      <c r="E205">
        <v>1555681281</v>
      </c>
      <c r="F205">
        <v>2276066259</v>
      </c>
      <c r="G205">
        <v>2844180638</v>
      </c>
      <c r="H205">
        <v>2999111508</v>
      </c>
      <c r="I205">
        <v>4121065582</v>
      </c>
      <c r="J205">
        <v>4368748586</v>
      </c>
      <c r="K205">
        <v>4804593452</v>
      </c>
      <c r="L205">
        <v>5278476173</v>
      </c>
      <c r="M205">
        <v>3135089853</v>
      </c>
      <c r="N205">
        <v>2724478178.4428301</v>
      </c>
      <c r="P205">
        <v>0</v>
      </c>
    </row>
    <row r="206" spans="1:16" hidden="1" x14ac:dyDescent="0.2">
      <c r="A206">
        <f t="shared" si="3"/>
        <v>6</v>
      </c>
      <c r="B206" t="s">
        <v>340</v>
      </c>
      <c r="C206" t="s">
        <v>194</v>
      </c>
      <c r="D206">
        <v>1125184839</v>
      </c>
      <c r="E206">
        <v>1402527179</v>
      </c>
      <c r="F206">
        <v>596423082</v>
      </c>
      <c r="G206">
        <v>607585089</v>
      </c>
      <c r="H206">
        <v>196308955</v>
      </c>
      <c r="I206">
        <v>367988309</v>
      </c>
      <c r="J206">
        <v>371610575</v>
      </c>
      <c r="K206">
        <v>571337342</v>
      </c>
      <c r="L206">
        <v>117035716</v>
      </c>
      <c r="M206">
        <v>61151553</v>
      </c>
      <c r="N206">
        <v>62036462.546999998</v>
      </c>
      <c r="P206">
        <v>0</v>
      </c>
    </row>
    <row r="207" spans="1:16" hidden="1" x14ac:dyDescent="0.2">
      <c r="A207">
        <f t="shared" si="3"/>
        <v>6</v>
      </c>
      <c r="B207" t="s">
        <v>341</v>
      </c>
      <c r="C207" t="s">
        <v>195</v>
      </c>
      <c r="D207">
        <v>1063504833.0000001</v>
      </c>
      <c r="E207">
        <v>1216301110</v>
      </c>
      <c r="F207">
        <v>1381227408</v>
      </c>
      <c r="G207">
        <v>1419979991</v>
      </c>
      <c r="H207">
        <v>3115029816</v>
      </c>
      <c r="I207">
        <v>2830103441</v>
      </c>
      <c r="J207">
        <v>3457604518</v>
      </c>
      <c r="K207">
        <v>6807643224</v>
      </c>
      <c r="L207">
        <v>11253775220</v>
      </c>
      <c r="M207">
        <v>11343398886</v>
      </c>
      <c r="N207">
        <v>12326821587.725</v>
      </c>
      <c r="P207">
        <v>0</v>
      </c>
    </row>
    <row r="208" spans="1:16" hidden="1" x14ac:dyDescent="0.2">
      <c r="A208">
        <f t="shared" si="3"/>
        <v>6</v>
      </c>
      <c r="B208" t="s">
        <v>342</v>
      </c>
      <c r="C208" t="s">
        <v>63</v>
      </c>
      <c r="D208">
        <v>18615364</v>
      </c>
      <c r="E208">
        <v>-25643779</v>
      </c>
      <c r="F208">
        <v>179877389</v>
      </c>
      <c r="G208">
        <v>246647652</v>
      </c>
      <c r="H208">
        <v>292070932</v>
      </c>
      <c r="I208">
        <v>535327058</v>
      </c>
      <c r="J208">
        <v>365072752</v>
      </c>
      <c r="K208">
        <v>-77511301</v>
      </c>
      <c r="L208">
        <v>-491679275</v>
      </c>
      <c r="M208">
        <v>-354232194</v>
      </c>
      <c r="N208">
        <v>-287457219.63371003</v>
      </c>
      <c r="P208">
        <v>0</v>
      </c>
    </row>
    <row r="209" spans="1:16" hidden="1" x14ac:dyDescent="0.2">
      <c r="A209">
        <f t="shared" si="3"/>
        <v>6</v>
      </c>
      <c r="B209" t="s">
        <v>343</v>
      </c>
      <c r="C209" t="s">
        <v>62</v>
      </c>
      <c r="D209">
        <v>0</v>
      </c>
      <c r="E209">
        <v>0</v>
      </c>
      <c r="F209">
        <v>2195</v>
      </c>
      <c r="G209">
        <v>72918863</v>
      </c>
      <c r="H209">
        <v>54510596</v>
      </c>
      <c r="I209">
        <v>62450598</v>
      </c>
      <c r="J209">
        <v>17652978</v>
      </c>
      <c r="K209">
        <v>273491367</v>
      </c>
      <c r="L209">
        <v>216981476</v>
      </c>
      <c r="M209">
        <v>44591933</v>
      </c>
      <c r="N209">
        <v>88580155.226999998</v>
      </c>
      <c r="P209">
        <v>0</v>
      </c>
    </row>
    <row r="210" spans="1:16" hidden="1" x14ac:dyDescent="0.2">
      <c r="A210">
        <f t="shared" si="3"/>
        <v>6</v>
      </c>
      <c r="B210" t="s">
        <v>575</v>
      </c>
      <c r="C210" t="s">
        <v>566</v>
      </c>
      <c r="O210">
        <v>17554059787.966</v>
      </c>
      <c r="P210">
        <v>3244578036.7697101</v>
      </c>
    </row>
    <row r="211" spans="1:16" hidden="1" x14ac:dyDescent="0.2">
      <c r="A211">
        <f t="shared" si="3"/>
        <v>6</v>
      </c>
      <c r="B211" t="s">
        <v>576</v>
      </c>
      <c r="C211" t="s">
        <v>568</v>
      </c>
      <c r="O211">
        <v>18111336683.825199</v>
      </c>
      <c r="P211">
        <v>16597263671.2563</v>
      </c>
    </row>
    <row r="212" spans="1:16" hidden="1" x14ac:dyDescent="0.2">
      <c r="A212">
        <f t="shared" si="3"/>
        <v>6</v>
      </c>
      <c r="B212" t="s">
        <v>577</v>
      </c>
      <c r="C212" t="s">
        <v>570</v>
      </c>
      <c r="O212">
        <v>1123014763.122</v>
      </c>
      <c r="P212">
        <v>1134215901.296</v>
      </c>
    </row>
    <row r="213" spans="1:16" hidden="1" x14ac:dyDescent="0.2">
      <c r="A213">
        <f t="shared" si="3"/>
        <v>6</v>
      </c>
      <c r="B213" t="s">
        <v>578</v>
      </c>
      <c r="C213" t="s">
        <v>572</v>
      </c>
      <c r="O213">
        <v>92052565787.514404</v>
      </c>
      <c r="P213">
        <v>94173017114.791199</v>
      </c>
    </row>
    <row r="214" spans="1:16" x14ac:dyDescent="0.2">
      <c r="A214">
        <f t="shared" si="3"/>
        <v>3</v>
      </c>
      <c r="B214" t="s">
        <v>344</v>
      </c>
      <c r="C214" t="s">
        <v>61</v>
      </c>
      <c r="D214">
        <v>30189876748</v>
      </c>
      <c r="E214">
        <v>32581622782</v>
      </c>
      <c r="F214">
        <v>36436990355</v>
      </c>
      <c r="G214">
        <v>62292292529</v>
      </c>
      <c r="H214">
        <v>46738930208</v>
      </c>
      <c r="I214">
        <v>59197297637</v>
      </c>
      <c r="J214">
        <v>60866212900</v>
      </c>
      <c r="K214">
        <v>64749254259</v>
      </c>
      <c r="L214">
        <v>68669735376</v>
      </c>
      <c r="M214">
        <v>73952600693</v>
      </c>
      <c r="N214">
        <v>70079991665.116699</v>
      </c>
      <c r="O214">
        <v>64499962751.286896</v>
      </c>
      <c r="P214">
        <v>74701668656.02121</v>
      </c>
    </row>
    <row r="215" spans="1:16" hidden="1" x14ac:dyDescent="0.2">
      <c r="A215">
        <f t="shared" si="3"/>
        <v>6</v>
      </c>
      <c r="B215" t="s">
        <v>345</v>
      </c>
      <c r="C215" t="s">
        <v>60</v>
      </c>
      <c r="D215">
        <v>3014686562</v>
      </c>
      <c r="E215">
        <v>3354715909</v>
      </c>
      <c r="F215">
        <v>5723605801</v>
      </c>
      <c r="G215">
        <v>4567255060</v>
      </c>
      <c r="H215">
        <v>5901469328</v>
      </c>
      <c r="I215">
        <v>9491632963</v>
      </c>
      <c r="J215">
        <v>10958543024</v>
      </c>
      <c r="K215">
        <v>10915132207</v>
      </c>
      <c r="L215">
        <v>10339816713</v>
      </c>
      <c r="M215">
        <v>9145140536</v>
      </c>
      <c r="N215">
        <v>8911369072.9507313</v>
      </c>
      <c r="O215">
        <v>9700887382.5861092</v>
      </c>
      <c r="P215">
        <v>11434316795.294699</v>
      </c>
    </row>
    <row r="216" spans="1:16" hidden="1" x14ac:dyDescent="0.2">
      <c r="A216">
        <f t="shared" si="3"/>
        <v>6</v>
      </c>
      <c r="B216" t="s">
        <v>579</v>
      </c>
      <c r="C216" t="s">
        <v>580</v>
      </c>
      <c r="O216">
        <v>116810508.11060001</v>
      </c>
      <c r="P216">
        <v>267701586.75400001</v>
      </c>
    </row>
    <row r="217" spans="1:16" hidden="1" x14ac:dyDescent="0.2">
      <c r="A217">
        <f t="shared" si="3"/>
        <v>6</v>
      </c>
      <c r="B217" t="s">
        <v>346</v>
      </c>
      <c r="C217" t="s">
        <v>59</v>
      </c>
      <c r="D217">
        <v>1800921585</v>
      </c>
      <c r="E217">
        <v>2431782042</v>
      </c>
      <c r="F217">
        <v>2540560820</v>
      </c>
      <c r="G217">
        <v>2691305236</v>
      </c>
      <c r="H217">
        <v>3251858397</v>
      </c>
      <c r="I217">
        <v>6061702075</v>
      </c>
      <c r="J217">
        <v>1938425121</v>
      </c>
      <c r="K217">
        <v>4425389916</v>
      </c>
      <c r="L217">
        <v>2166412124</v>
      </c>
      <c r="M217">
        <v>3095590473</v>
      </c>
      <c r="N217">
        <v>1886460169.97557</v>
      </c>
      <c r="O217">
        <v>1078597295.3564498</v>
      </c>
      <c r="P217">
        <v>1961605158.05075</v>
      </c>
    </row>
    <row r="218" spans="1:16" hidden="1" x14ac:dyDescent="0.2">
      <c r="A218">
        <f t="shared" si="3"/>
        <v>6</v>
      </c>
      <c r="B218" t="s">
        <v>347</v>
      </c>
      <c r="C218" t="s">
        <v>58</v>
      </c>
      <c r="D218">
        <v>82290201</v>
      </c>
      <c r="E218">
        <v>111728447</v>
      </c>
      <c r="F218">
        <v>146310153</v>
      </c>
      <c r="G218">
        <v>770899666</v>
      </c>
      <c r="H218">
        <v>446974411</v>
      </c>
      <c r="I218">
        <v>546997746</v>
      </c>
      <c r="J218">
        <v>521824892</v>
      </c>
      <c r="K218">
        <v>609159551</v>
      </c>
      <c r="L218">
        <v>594213368</v>
      </c>
      <c r="M218">
        <v>569787190</v>
      </c>
      <c r="N218">
        <v>447620755.65297997</v>
      </c>
      <c r="O218">
        <v>441719773.10330999</v>
      </c>
      <c r="P218">
        <v>445179783.08271998</v>
      </c>
    </row>
    <row r="219" spans="1:16" hidden="1" x14ac:dyDescent="0.2">
      <c r="A219">
        <f t="shared" si="3"/>
        <v>6</v>
      </c>
      <c r="B219" t="s">
        <v>581</v>
      </c>
      <c r="C219" t="s">
        <v>582</v>
      </c>
      <c r="O219">
        <v>7943136956.9259596</v>
      </c>
      <c r="P219">
        <v>8829832631.2329617</v>
      </c>
    </row>
    <row r="220" spans="1:16" hidden="1" x14ac:dyDescent="0.2">
      <c r="A220">
        <f t="shared" si="3"/>
        <v>6</v>
      </c>
      <c r="B220" t="s">
        <v>348</v>
      </c>
      <c r="C220" t="s">
        <v>196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21</v>
      </c>
      <c r="K220">
        <v>33892</v>
      </c>
      <c r="L220">
        <v>347480</v>
      </c>
      <c r="M220">
        <v>1929945</v>
      </c>
      <c r="N220">
        <v>2762011.18</v>
      </c>
      <c r="P220">
        <v>0</v>
      </c>
    </row>
    <row r="221" spans="1:16" hidden="1" x14ac:dyDescent="0.2">
      <c r="A221">
        <f t="shared" si="3"/>
        <v>6</v>
      </c>
      <c r="B221" t="s">
        <v>583</v>
      </c>
      <c r="C221" t="s">
        <v>480</v>
      </c>
      <c r="O221">
        <v>128037433.126</v>
      </c>
      <c r="P221">
        <v>151332435.3461</v>
      </c>
    </row>
    <row r="222" spans="1:16" hidden="1" x14ac:dyDescent="0.2">
      <c r="A222">
        <f t="shared" si="3"/>
        <v>6</v>
      </c>
      <c r="B222" t="s">
        <v>349</v>
      </c>
      <c r="C222" t="s">
        <v>57</v>
      </c>
      <c r="D222">
        <v>45372708</v>
      </c>
      <c r="E222">
        <v>157465647</v>
      </c>
      <c r="F222">
        <v>73416061</v>
      </c>
      <c r="G222">
        <v>75675726</v>
      </c>
      <c r="H222">
        <v>95698504</v>
      </c>
      <c r="I222">
        <v>93462369</v>
      </c>
      <c r="J222">
        <v>84412964</v>
      </c>
      <c r="K222">
        <v>125037551</v>
      </c>
      <c r="L222">
        <v>193758283</v>
      </c>
      <c r="M222">
        <v>222073914</v>
      </c>
      <c r="N222">
        <v>305966152.17400002</v>
      </c>
      <c r="O222">
        <v>250193869.49900001</v>
      </c>
      <c r="P222">
        <v>263611260.324</v>
      </c>
    </row>
    <row r="223" spans="1:16" hidden="1" x14ac:dyDescent="0.2">
      <c r="A223">
        <f t="shared" si="3"/>
        <v>6</v>
      </c>
      <c r="B223" t="s">
        <v>350</v>
      </c>
      <c r="C223" t="s">
        <v>56</v>
      </c>
      <c r="D223">
        <v>2622520000</v>
      </c>
      <c r="E223">
        <v>1570558901</v>
      </c>
      <c r="F223">
        <v>1809857723</v>
      </c>
      <c r="G223">
        <v>2040580010</v>
      </c>
      <c r="H223">
        <v>2235196554</v>
      </c>
      <c r="I223">
        <v>2534724688</v>
      </c>
      <c r="J223">
        <v>2875979598</v>
      </c>
      <c r="K223">
        <v>3295196756</v>
      </c>
      <c r="L223">
        <v>3774773004</v>
      </c>
      <c r="M223">
        <v>4108658063</v>
      </c>
      <c r="N223">
        <v>4396678236.4175997</v>
      </c>
      <c r="O223">
        <v>4894218963.691</v>
      </c>
      <c r="P223">
        <v>5419700691.4090004</v>
      </c>
    </row>
    <row r="224" spans="1:16" hidden="1" x14ac:dyDescent="0.2">
      <c r="A224">
        <f t="shared" si="3"/>
        <v>6</v>
      </c>
      <c r="B224" t="s">
        <v>351</v>
      </c>
      <c r="C224" t="s">
        <v>55</v>
      </c>
      <c r="D224">
        <v>6199952282</v>
      </c>
      <c r="E224">
        <v>6407115706</v>
      </c>
      <c r="F224">
        <v>6842285378</v>
      </c>
      <c r="G224">
        <v>7421970309</v>
      </c>
      <c r="H224">
        <v>7114062438</v>
      </c>
      <c r="I224">
        <v>6647353088</v>
      </c>
      <c r="J224">
        <v>7587317199</v>
      </c>
      <c r="K224">
        <v>8664982624</v>
      </c>
      <c r="L224">
        <v>10447819900</v>
      </c>
      <c r="M224">
        <v>11305240666</v>
      </c>
      <c r="N224">
        <v>10496875814.462999</v>
      </c>
      <c r="P224">
        <v>0</v>
      </c>
    </row>
    <row r="225" spans="1:16" hidden="1" x14ac:dyDescent="0.2">
      <c r="A225">
        <f t="shared" si="3"/>
        <v>6</v>
      </c>
      <c r="B225" t="s">
        <v>352</v>
      </c>
      <c r="C225" t="s">
        <v>54</v>
      </c>
      <c r="D225">
        <v>147</v>
      </c>
      <c r="E225">
        <v>310</v>
      </c>
      <c r="F225">
        <v>10785293</v>
      </c>
      <c r="G225">
        <v>14329233</v>
      </c>
      <c r="H225">
        <v>15431901</v>
      </c>
      <c r="I225">
        <v>16044899</v>
      </c>
      <c r="J225">
        <v>17106820</v>
      </c>
      <c r="K225">
        <v>18417492</v>
      </c>
      <c r="L225">
        <v>20157918</v>
      </c>
      <c r="M225">
        <v>23809100</v>
      </c>
      <c r="N225">
        <v>26770902.184999999</v>
      </c>
      <c r="P225">
        <v>0</v>
      </c>
    </row>
    <row r="226" spans="1:16" hidden="1" x14ac:dyDescent="0.2">
      <c r="A226">
        <f t="shared" si="3"/>
        <v>6</v>
      </c>
      <c r="B226" t="s">
        <v>584</v>
      </c>
      <c r="C226" t="s">
        <v>585</v>
      </c>
      <c r="O226">
        <v>250644031.84319001</v>
      </c>
      <c r="P226">
        <v>230064212.73978001</v>
      </c>
    </row>
    <row r="227" spans="1:16" hidden="1" x14ac:dyDescent="0.2">
      <c r="A227">
        <f t="shared" si="3"/>
        <v>6</v>
      </c>
      <c r="B227" t="s">
        <v>353</v>
      </c>
      <c r="C227" t="s">
        <v>53</v>
      </c>
      <c r="D227">
        <v>7562317413</v>
      </c>
      <c r="E227">
        <v>7389955615</v>
      </c>
      <c r="F227">
        <v>8001963625</v>
      </c>
      <c r="G227">
        <v>11794112381</v>
      </c>
      <c r="H227">
        <v>13122865887</v>
      </c>
      <c r="I227">
        <v>14927883487</v>
      </c>
      <c r="J227">
        <v>15926530836</v>
      </c>
      <c r="K227">
        <v>19468620385</v>
      </c>
      <c r="L227">
        <v>25430819588</v>
      </c>
      <c r="M227">
        <v>30058124801</v>
      </c>
      <c r="N227">
        <v>27812040400.7463</v>
      </c>
      <c r="P227">
        <v>0</v>
      </c>
    </row>
    <row r="228" spans="1:16" hidden="1" x14ac:dyDescent="0.2">
      <c r="A228">
        <f t="shared" si="3"/>
        <v>6</v>
      </c>
      <c r="B228" t="s">
        <v>586</v>
      </c>
      <c r="C228" t="s">
        <v>587</v>
      </c>
      <c r="O228">
        <v>94392425.805999994</v>
      </c>
      <c r="P228">
        <v>79526068.768999994</v>
      </c>
    </row>
    <row r="229" spans="1:16" hidden="1" x14ac:dyDescent="0.2">
      <c r="A229">
        <f t="shared" si="3"/>
        <v>6</v>
      </c>
      <c r="B229" t="s">
        <v>354</v>
      </c>
      <c r="C229" t="s">
        <v>52</v>
      </c>
      <c r="D229">
        <v>41015118</v>
      </c>
      <c r="E229">
        <v>61954068</v>
      </c>
      <c r="F229">
        <v>44190434</v>
      </c>
      <c r="G229">
        <v>38687965</v>
      </c>
      <c r="H229">
        <v>61392511</v>
      </c>
      <c r="I229">
        <v>102066641</v>
      </c>
      <c r="J229">
        <v>79501835</v>
      </c>
      <c r="K229">
        <v>80237068</v>
      </c>
      <c r="L229">
        <v>73994995</v>
      </c>
      <c r="M229">
        <v>109076300</v>
      </c>
      <c r="N229">
        <v>52548762.527000003</v>
      </c>
      <c r="P229">
        <v>0</v>
      </c>
    </row>
    <row r="230" spans="1:16" hidden="1" x14ac:dyDescent="0.2">
      <c r="A230">
        <f t="shared" si="3"/>
        <v>6</v>
      </c>
      <c r="B230" t="s">
        <v>355</v>
      </c>
      <c r="C230" t="s">
        <v>51</v>
      </c>
      <c r="D230">
        <v>290788595</v>
      </c>
      <c r="E230">
        <v>378353817</v>
      </c>
      <c r="F230">
        <v>406556829</v>
      </c>
      <c r="G230">
        <v>562310119</v>
      </c>
      <c r="H230">
        <v>896730004</v>
      </c>
      <c r="I230">
        <v>1248048569</v>
      </c>
      <c r="J230">
        <v>694981870</v>
      </c>
      <c r="K230">
        <v>782053678</v>
      </c>
      <c r="L230">
        <v>931565380</v>
      </c>
      <c r="M230">
        <v>132187136</v>
      </c>
      <c r="N230">
        <v>244355564.16962001</v>
      </c>
      <c r="O230">
        <v>832815330.66999996</v>
      </c>
      <c r="P230">
        <v>901290181.76566005</v>
      </c>
    </row>
    <row r="231" spans="1:16" hidden="1" x14ac:dyDescent="0.2">
      <c r="A231">
        <f t="shared" si="3"/>
        <v>6</v>
      </c>
      <c r="B231" t="s">
        <v>356</v>
      </c>
      <c r="C231" t="s">
        <v>50</v>
      </c>
      <c r="D231">
        <v>236726205</v>
      </c>
      <c r="E231">
        <v>228676454</v>
      </c>
      <c r="F231">
        <v>368295438</v>
      </c>
      <c r="G231">
        <v>382195620</v>
      </c>
      <c r="H231">
        <v>520249594</v>
      </c>
      <c r="I231">
        <v>579960222</v>
      </c>
      <c r="J231">
        <v>669865617</v>
      </c>
      <c r="K231">
        <v>626720459</v>
      </c>
      <c r="L231">
        <v>626478352</v>
      </c>
      <c r="M231">
        <v>658497297</v>
      </c>
      <c r="N231">
        <v>703249376.19006002</v>
      </c>
      <c r="O231">
        <v>626886111.89668989</v>
      </c>
      <c r="P231">
        <v>1125495816.3433602</v>
      </c>
    </row>
    <row r="232" spans="1:16" hidden="1" x14ac:dyDescent="0.2">
      <c r="A232">
        <f t="shared" si="3"/>
        <v>6</v>
      </c>
      <c r="B232" t="s">
        <v>357</v>
      </c>
      <c r="C232" t="s">
        <v>49</v>
      </c>
      <c r="D232">
        <v>41316372</v>
      </c>
      <c r="E232">
        <v>29841501</v>
      </c>
      <c r="F232">
        <v>46855200</v>
      </c>
      <c r="G232">
        <v>66452891</v>
      </c>
      <c r="H232">
        <v>98962683</v>
      </c>
      <c r="I232">
        <v>92762333</v>
      </c>
      <c r="J232">
        <v>113315477</v>
      </c>
      <c r="K232">
        <v>212070890</v>
      </c>
      <c r="L232">
        <v>605486068</v>
      </c>
      <c r="M232">
        <v>307029513</v>
      </c>
      <c r="N232">
        <v>131734504.25802</v>
      </c>
      <c r="O232">
        <v>214992851.48754001</v>
      </c>
      <c r="P232">
        <v>478686256.38922</v>
      </c>
    </row>
    <row r="233" spans="1:16" hidden="1" x14ac:dyDescent="0.2">
      <c r="A233">
        <f t="shared" si="3"/>
        <v>6</v>
      </c>
      <c r="B233" t="s">
        <v>358</v>
      </c>
      <c r="C233" t="s">
        <v>48</v>
      </c>
      <c r="D233">
        <v>115985158</v>
      </c>
      <c r="E233">
        <v>42230202</v>
      </c>
      <c r="F233">
        <v>43830503</v>
      </c>
      <c r="G233">
        <v>55161955</v>
      </c>
      <c r="H233">
        <v>47935520</v>
      </c>
      <c r="I233">
        <v>50489031</v>
      </c>
      <c r="J233">
        <v>195382678</v>
      </c>
      <c r="K233">
        <v>116903505</v>
      </c>
      <c r="L233">
        <v>108211687</v>
      </c>
      <c r="M233">
        <v>93208768</v>
      </c>
      <c r="N233">
        <v>78847486.559330001</v>
      </c>
      <c r="O233">
        <v>243711618.13935998</v>
      </c>
      <c r="P233">
        <v>119967763.41402</v>
      </c>
    </row>
    <row r="234" spans="1:16" hidden="1" x14ac:dyDescent="0.2">
      <c r="A234">
        <f t="shared" si="3"/>
        <v>6</v>
      </c>
      <c r="B234" t="s">
        <v>359</v>
      </c>
      <c r="C234" t="s">
        <v>47</v>
      </c>
      <c r="D234">
        <v>1053745189</v>
      </c>
      <c r="E234">
        <v>1338706259</v>
      </c>
      <c r="F234">
        <v>1006450397</v>
      </c>
      <c r="G234">
        <v>1022340296</v>
      </c>
      <c r="H234">
        <v>981940102</v>
      </c>
      <c r="I234">
        <v>1186972240</v>
      </c>
      <c r="J234">
        <v>1446525954</v>
      </c>
      <c r="K234">
        <v>1754809988</v>
      </c>
      <c r="L234">
        <v>1247363962</v>
      </c>
      <c r="M234">
        <v>1096090496</v>
      </c>
      <c r="N234">
        <v>179469877.64776</v>
      </c>
      <c r="P234">
        <v>0</v>
      </c>
    </row>
    <row r="235" spans="1:16" hidden="1" x14ac:dyDescent="0.2">
      <c r="A235">
        <f t="shared" si="3"/>
        <v>6</v>
      </c>
      <c r="B235" t="s">
        <v>360</v>
      </c>
      <c r="C235" t="s">
        <v>46</v>
      </c>
      <c r="D235">
        <v>2784754499</v>
      </c>
      <c r="E235">
        <v>4449114849</v>
      </c>
      <c r="F235">
        <v>4223160458</v>
      </c>
      <c r="G235">
        <v>25290353765</v>
      </c>
      <c r="H235">
        <v>5071672824</v>
      </c>
      <c r="I235">
        <v>9617761760</v>
      </c>
      <c r="J235">
        <v>11118053538</v>
      </c>
      <c r="K235">
        <v>7047192703</v>
      </c>
      <c r="L235">
        <v>6650801291</v>
      </c>
      <c r="M235">
        <v>7009463495</v>
      </c>
      <c r="N235">
        <v>7102586097.2044296</v>
      </c>
      <c r="P235">
        <v>0</v>
      </c>
    </row>
    <row r="236" spans="1:16" hidden="1" x14ac:dyDescent="0.2">
      <c r="A236">
        <f t="shared" si="3"/>
        <v>6</v>
      </c>
      <c r="B236" t="s">
        <v>361</v>
      </c>
      <c r="C236" t="s">
        <v>45</v>
      </c>
      <c r="D236">
        <v>512536229</v>
      </c>
      <c r="E236">
        <v>453802596</v>
      </c>
      <c r="F236">
        <v>380606199</v>
      </c>
      <c r="G236">
        <v>299555634</v>
      </c>
      <c r="H236">
        <v>619977564</v>
      </c>
      <c r="I236">
        <v>389063972</v>
      </c>
      <c r="J236">
        <v>808528450</v>
      </c>
      <c r="K236">
        <v>516441624</v>
      </c>
      <c r="L236">
        <v>1033075337</v>
      </c>
      <c r="M236">
        <v>489440581</v>
      </c>
      <c r="N236">
        <v>492401688.01584005</v>
      </c>
      <c r="P236">
        <v>0</v>
      </c>
    </row>
    <row r="237" spans="1:16" hidden="1" x14ac:dyDescent="0.2">
      <c r="A237">
        <f t="shared" si="3"/>
        <v>6</v>
      </c>
      <c r="B237" t="s">
        <v>423</v>
      </c>
      <c r="C237" t="s">
        <v>44</v>
      </c>
      <c r="D237">
        <v>372912031</v>
      </c>
      <c r="E237">
        <v>430974052</v>
      </c>
      <c r="F237">
        <v>546705987</v>
      </c>
      <c r="G237">
        <v>577840639</v>
      </c>
      <c r="H237">
        <v>649289452</v>
      </c>
      <c r="I237">
        <v>911195777</v>
      </c>
      <c r="J237">
        <v>637983572</v>
      </c>
      <c r="K237">
        <v>0</v>
      </c>
      <c r="L237">
        <v>0</v>
      </c>
      <c r="M237">
        <v>0</v>
      </c>
      <c r="N237">
        <v>0</v>
      </c>
      <c r="P237">
        <v>0</v>
      </c>
    </row>
    <row r="238" spans="1:16" hidden="1" x14ac:dyDescent="0.2">
      <c r="A238">
        <f t="shared" si="3"/>
        <v>6</v>
      </c>
      <c r="B238" t="s">
        <v>362</v>
      </c>
      <c r="C238" t="s">
        <v>43</v>
      </c>
      <c r="D238">
        <v>783356261</v>
      </c>
      <c r="E238">
        <v>1023996583</v>
      </c>
      <c r="F238">
        <v>1148632162</v>
      </c>
      <c r="G238">
        <v>1236392542</v>
      </c>
      <c r="H238">
        <v>1105161002</v>
      </c>
      <c r="I238">
        <v>1260242819</v>
      </c>
      <c r="J238">
        <v>1339969312</v>
      </c>
      <c r="K238">
        <v>2061788507</v>
      </c>
      <c r="L238">
        <v>2885083956</v>
      </c>
      <c r="M238">
        <v>3540367381</v>
      </c>
      <c r="N238">
        <v>5379344723.7631598</v>
      </c>
      <c r="O238">
        <v>8832010365.7249699</v>
      </c>
      <c r="P238">
        <v>10404834543.015499</v>
      </c>
    </row>
    <row r="239" spans="1:16" hidden="1" x14ac:dyDescent="0.2">
      <c r="A239">
        <f t="shared" si="3"/>
        <v>6</v>
      </c>
      <c r="B239" t="s">
        <v>424</v>
      </c>
      <c r="C239" t="s">
        <v>42</v>
      </c>
      <c r="D239">
        <v>0</v>
      </c>
      <c r="E239">
        <v>0</v>
      </c>
      <c r="F239">
        <v>0</v>
      </c>
      <c r="G239">
        <v>450</v>
      </c>
      <c r="H239">
        <v>331391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P239">
        <v>0</v>
      </c>
    </row>
    <row r="240" spans="1:16" hidden="1" x14ac:dyDescent="0.2">
      <c r="A240">
        <f t="shared" si="3"/>
        <v>6</v>
      </c>
      <c r="B240" t="s">
        <v>425</v>
      </c>
      <c r="C240" t="s">
        <v>209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P240">
        <v>0</v>
      </c>
    </row>
    <row r="241" spans="1:16" hidden="1" x14ac:dyDescent="0.2">
      <c r="A241">
        <f t="shared" si="3"/>
        <v>6</v>
      </c>
      <c r="B241" t="s">
        <v>363</v>
      </c>
      <c r="C241" t="s">
        <v>197</v>
      </c>
      <c r="D241">
        <v>1065531379.9999999</v>
      </c>
      <c r="E241">
        <v>1200723968</v>
      </c>
      <c r="F241">
        <v>1544150859</v>
      </c>
      <c r="G241">
        <v>1750459892</v>
      </c>
      <c r="H241">
        <v>1955834757</v>
      </c>
      <c r="I241">
        <v>2393599197</v>
      </c>
      <c r="J241">
        <v>2626230904</v>
      </c>
      <c r="K241">
        <v>2773715521</v>
      </c>
      <c r="L241">
        <v>279087</v>
      </c>
      <c r="M241">
        <v>42261</v>
      </c>
      <c r="N241">
        <v>58117.19816</v>
      </c>
      <c r="O241">
        <v>50505.997000000003</v>
      </c>
      <c r="P241">
        <v>1078455.183</v>
      </c>
    </row>
    <row r="242" spans="1:16" hidden="1" x14ac:dyDescent="0.2">
      <c r="A242">
        <f t="shared" si="3"/>
        <v>6</v>
      </c>
      <c r="B242" t="s">
        <v>364</v>
      </c>
      <c r="C242" t="s">
        <v>174</v>
      </c>
      <c r="D242">
        <v>108534501</v>
      </c>
      <c r="E242">
        <v>0</v>
      </c>
      <c r="F242">
        <v>0</v>
      </c>
      <c r="G242">
        <v>0</v>
      </c>
      <c r="H242">
        <v>0</v>
      </c>
      <c r="I242">
        <v>34770936</v>
      </c>
      <c r="J242">
        <v>34273194</v>
      </c>
      <c r="K242">
        <v>10922619</v>
      </c>
      <c r="L242">
        <v>2466040</v>
      </c>
      <c r="M242">
        <v>2537510</v>
      </c>
      <c r="N242">
        <v>2781941.64261</v>
      </c>
      <c r="O242">
        <v>2822165.4786100001</v>
      </c>
      <c r="P242">
        <v>2475236.4796500001</v>
      </c>
    </row>
    <row r="243" spans="1:16" hidden="1" x14ac:dyDescent="0.2">
      <c r="A243">
        <f t="shared" si="3"/>
        <v>6</v>
      </c>
      <c r="B243" t="s">
        <v>588</v>
      </c>
      <c r="C243" t="s">
        <v>25</v>
      </c>
      <c r="O243">
        <v>15396343.293</v>
      </c>
      <c r="P243">
        <v>12510925.225</v>
      </c>
    </row>
    <row r="244" spans="1:16" hidden="1" x14ac:dyDescent="0.2">
      <c r="A244">
        <f t="shared" si="3"/>
        <v>6</v>
      </c>
      <c r="B244" t="s">
        <v>426</v>
      </c>
      <c r="C244" t="s">
        <v>41</v>
      </c>
      <c r="D244">
        <v>0</v>
      </c>
      <c r="E244">
        <v>6483179</v>
      </c>
      <c r="F244">
        <v>10475813</v>
      </c>
      <c r="G244">
        <v>53065284</v>
      </c>
      <c r="H244">
        <v>2499186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P244">
        <v>0</v>
      </c>
    </row>
    <row r="245" spans="1:16" hidden="1" x14ac:dyDescent="0.2">
      <c r="A245">
        <f t="shared" si="3"/>
        <v>6</v>
      </c>
      <c r="B245" t="s">
        <v>589</v>
      </c>
      <c r="C245" t="s">
        <v>199</v>
      </c>
      <c r="O245">
        <v>299313152.79905999</v>
      </c>
      <c r="P245">
        <v>329409269.91742998</v>
      </c>
    </row>
    <row r="246" spans="1:16" hidden="1" x14ac:dyDescent="0.2">
      <c r="A246">
        <f t="shared" si="3"/>
        <v>6</v>
      </c>
      <c r="B246" t="s">
        <v>590</v>
      </c>
      <c r="C246" t="s">
        <v>591</v>
      </c>
      <c r="O246">
        <v>11056406.244999999</v>
      </c>
      <c r="P246">
        <v>0</v>
      </c>
    </row>
    <row r="247" spans="1:16" hidden="1" x14ac:dyDescent="0.2">
      <c r="A247">
        <f t="shared" si="3"/>
        <v>6</v>
      </c>
      <c r="B247" t="s">
        <v>592</v>
      </c>
      <c r="C247" t="s">
        <v>593</v>
      </c>
      <c r="O247">
        <v>898093599.22002006</v>
      </c>
      <c r="P247">
        <v>1081221125.30669</v>
      </c>
    </row>
    <row r="248" spans="1:16" hidden="1" x14ac:dyDescent="0.2">
      <c r="A248">
        <f t="shared" si="3"/>
        <v>6</v>
      </c>
      <c r="B248" t="s">
        <v>365</v>
      </c>
      <c r="C248" t="s">
        <v>40</v>
      </c>
      <c r="D248">
        <v>1454614312</v>
      </c>
      <c r="E248">
        <v>1513442677</v>
      </c>
      <c r="F248">
        <v>1518295222</v>
      </c>
      <c r="G248">
        <v>1581347856</v>
      </c>
      <c r="H248">
        <v>2543396198</v>
      </c>
      <c r="I248">
        <v>1010562825</v>
      </c>
      <c r="J248">
        <v>1191460024</v>
      </c>
      <c r="K248">
        <v>1244427323</v>
      </c>
      <c r="L248">
        <v>1536810842</v>
      </c>
      <c r="M248">
        <v>1984305267</v>
      </c>
      <c r="N248">
        <v>1426070010.1956298</v>
      </c>
      <c r="O248">
        <v>27003027879.762897</v>
      </c>
      <c r="P248">
        <v>30067703875.461102</v>
      </c>
    </row>
    <row r="249" spans="1:16" x14ac:dyDescent="0.2">
      <c r="A249">
        <f t="shared" si="3"/>
        <v>3</v>
      </c>
      <c r="B249" t="s">
        <v>366</v>
      </c>
      <c r="C249" t="s">
        <v>177</v>
      </c>
      <c r="D249">
        <v>1981409754</v>
      </c>
      <c r="E249">
        <v>2438519575</v>
      </c>
      <c r="F249">
        <v>1243034360</v>
      </c>
      <c r="G249">
        <v>1729215948</v>
      </c>
      <c r="H249">
        <v>1695398898</v>
      </c>
      <c r="I249">
        <v>2261453162</v>
      </c>
      <c r="J249">
        <v>2666870401</v>
      </c>
      <c r="K249">
        <v>2992466487</v>
      </c>
      <c r="L249">
        <v>3192610912</v>
      </c>
      <c r="M249">
        <v>9025427920</v>
      </c>
      <c r="N249">
        <v>10009832079.7558</v>
      </c>
      <c r="O249">
        <v>241727078725.703</v>
      </c>
      <c r="P249">
        <v>386963759961.14398</v>
      </c>
    </row>
    <row r="250" spans="1:16" hidden="1" x14ac:dyDescent="0.2">
      <c r="A250">
        <f t="shared" si="3"/>
        <v>6</v>
      </c>
      <c r="B250" t="s">
        <v>367</v>
      </c>
      <c r="C250" t="s">
        <v>39</v>
      </c>
      <c r="D250">
        <v>771671523</v>
      </c>
      <c r="E250">
        <v>1085049243</v>
      </c>
      <c r="F250">
        <v>1019569767</v>
      </c>
      <c r="G250">
        <v>1534449185</v>
      </c>
      <c r="H250">
        <v>1522814897</v>
      </c>
      <c r="I250">
        <v>1512448429</v>
      </c>
      <c r="J250">
        <v>1637565954</v>
      </c>
      <c r="K250">
        <v>1703863132</v>
      </c>
      <c r="L250">
        <v>1878711168</v>
      </c>
      <c r="M250">
        <v>7302522104</v>
      </c>
      <c r="N250">
        <v>2544783038.2977595</v>
      </c>
      <c r="P250">
        <v>0</v>
      </c>
    </row>
    <row r="251" spans="1:16" hidden="1" x14ac:dyDescent="0.2">
      <c r="A251">
        <f t="shared" si="3"/>
        <v>6</v>
      </c>
      <c r="B251" t="s">
        <v>368</v>
      </c>
      <c r="C251" t="s">
        <v>198</v>
      </c>
      <c r="D251">
        <v>1058574999.0000001</v>
      </c>
      <c r="E251">
        <v>1269045641</v>
      </c>
      <c r="F251">
        <v>166921407</v>
      </c>
      <c r="G251">
        <v>168027869</v>
      </c>
      <c r="H251">
        <v>155551693</v>
      </c>
      <c r="I251">
        <v>96454658</v>
      </c>
      <c r="J251">
        <v>97033634</v>
      </c>
      <c r="K251">
        <v>263723066</v>
      </c>
      <c r="L251">
        <v>285067243</v>
      </c>
      <c r="M251">
        <v>269750402</v>
      </c>
      <c r="N251">
        <v>6335507153.7161198</v>
      </c>
      <c r="P251">
        <v>0</v>
      </c>
    </row>
    <row r="252" spans="1:16" hidden="1" x14ac:dyDescent="0.2">
      <c r="A252">
        <f t="shared" si="3"/>
        <v>6</v>
      </c>
      <c r="B252" t="s">
        <v>594</v>
      </c>
      <c r="C252" t="s">
        <v>595</v>
      </c>
      <c r="O252">
        <v>3272052136.5945296</v>
      </c>
      <c r="P252">
        <v>3296667823.1317797</v>
      </c>
    </row>
    <row r="253" spans="1:16" hidden="1" x14ac:dyDescent="0.2">
      <c r="A253">
        <f t="shared" si="3"/>
        <v>6</v>
      </c>
      <c r="B253" t="s">
        <v>596</v>
      </c>
      <c r="C253" t="s">
        <v>597</v>
      </c>
      <c r="O253">
        <v>6546555631.6153002</v>
      </c>
      <c r="P253">
        <v>5536971489.6144295</v>
      </c>
    </row>
    <row r="254" spans="1:16" hidden="1" x14ac:dyDescent="0.2">
      <c r="A254">
        <f t="shared" si="3"/>
        <v>6</v>
      </c>
      <c r="B254" t="s">
        <v>598</v>
      </c>
      <c r="C254" t="s">
        <v>599</v>
      </c>
      <c r="O254">
        <v>150389355.48582</v>
      </c>
      <c r="P254">
        <v>127790175.33719</v>
      </c>
    </row>
    <row r="255" spans="1:16" hidden="1" x14ac:dyDescent="0.2">
      <c r="A255">
        <f t="shared" si="3"/>
        <v>6</v>
      </c>
      <c r="B255" t="s">
        <v>600</v>
      </c>
      <c r="C255" t="s">
        <v>601</v>
      </c>
      <c r="O255">
        <v>225541850257.534</v>
      </c>
      <c r="P255">
        <v>369862269491.10999</v>
      </c>
    </row>
    <row r="256" spans="1:16" hidden="1" x14ac:dyDescent="0.2">
      <c r="A256">
        <f t="shared" si="3"/>
        <v>6</v>
      </c>
      <c r="B256" t="s">
        <v>602</v>
      </c>
      <c r="C256" t="s">
        <v>603</v>
      </c>
      <c r="O256">
        <v>6216231344.4734297</v>
      </c>
      <c r="P256">
        <v>8140060981.9507103</v>
      </c>
    </row>
    <row r="257" spans="1:16" hidden="1" x14ac:dyDescent="0.2">
      <c r="A257">
        <f t="shared" si="3"/>
        <v>6</v>
      </c>
      <c r="B257" t="s">
        <v>369</v>
      </c>
      <c r="C257" t="s">
        <v>199</v>
      </c>
      <c r="D257">
        <v>68414813</v>
      </c>
      <c r="E257">
        <v>48004615</v>
      </c>
      <c r="F257">
        <v>10236077</v>
      </c>
      <c r="G257">
        <v>4539895</v>
      </c>
      <c r="H257">
        <v>2644347</v>
      </c>
      <c r="I257">
        <v>1021284</v>
      </c>
      <c r="J257">
        <v>349355</v>
      </c>
      <c r="K257">
        <v>833378</v>
      </c>
      <c r="L257">
        <v>107892359</v>
      </c>
      <c r="M257">
        <v>113243315</v>
      </c>
      <c r="N257">
        <v>105526674.17753001</v>
      </c>
      <c r="P257">
        <v>0</v>
      </c>
    </row>
    <row r="258" spans="1:16" hidden="1" x14ac:dyDescent="0.2">
      <c r="A258">
        <f t="shared" si="3"/>
        <v>6</v>
      </c>
      <c r="B258" t="s">
        <v>370</v>
      </c>
      <c r="C258" t="s">
        <v>200</v>
      </c>
      <c r="D258">
        <v>10646172</v>
      </c>
      <c r="E258">
        <v>5542584</v>
      </c>
      <c r="F258">
        <v>16933</v>
      </c>
      <c r="G258">
        <v>7133</v>
      </c>
      <c r="H258">
        <v>0</v>
      </c>
      <c r="I258">
        <v>12</v>
      </c>
      <c r="J258">
        <v>0</v>
      </c>
      <c r="K258">
        <v>2</v>
      </c>
      <c r="L258">
        <v>0</v>
      </c>
      <c r="M258">
        <v>15912986</v>
      </c>
      <c r="N258">
        <v>23036232.210999999</v>
      </c>
      <c r="P258">
        <v>0</v>
      </c>
    </row>
    <row r="259" spans="1:16" hidden="1" x14ac:dyDescent="0.2">
      <c r="A259">
        <f t="shared" ref="A259:A322" si="4">LEN(B259)</f>
        <v>6</v>
      </c>
      <c r="B259" t="s">
        <v>371</v>
      </c>
      <c r="C259" t="s">
        <v>210</v>
      </c>
      <c r="D259">
        <v>72102247</v>
      </c>
      <c r="E259">
        <v>30877492</v>
      </c>
      <c r="F259">
        <v>46290176</v>
      </c>
      <c r="G259">
        <v>22191866</v>
      </c>
      <c r="H259">
        <v>14387961</v>
      </c>
      <c r="I259">
        <v>651528779</v>
      </c>
      <c r="J259">
        <v>931921458</v>
      </c>
      <c r="K259">
        <v>1024046909</v>
      </c>
      <c r="L259">
        <v>920940142</v>
      </c>
      <c r="M259">
        <v>1323999113</v>
      </c>
      <c r="N259">
        <v>1000978981.35341</v>
      </c>
      <c r="P259">
        <v>0</v>
      </c>
    </row>
    <row r="260" spans="1:16" x14ac:dyDescent="0.2">
      <c r="A260">
        <f t="shared" si="4"/>
        <v>3</v>
      </c>
      <c r="B260" t="s">
        <v>372</v>
      </c>
      <c r="C260" t="s">
        <v>178</v>
      </c>
      <c r="D260">
        <v>9045467849</v>
      </c>
      <c r="E260">
        <v>10712868951</v>
      </c>
      <c r="F260">
        <v>12561727067</v>
      </c>
      <c r="G260">
        <v>14118815650</v>
      </c>
      <c r="H260">
        <v>12424673175</v>
      </c>
      <c r="I260">
        <v>13081081685</v>
      </c>
      <c r="J260">
        <v>15535398510</v>
      </c>
      <c r="K260">
        <v>16499688252</v>
      </c>
      <c r="L260">
        <v>20740432692</v>
      </c>
      <c r="M260">
        <v>21950241992</v>
      </c>
      <c r="N260">
        <v>22552656644.211498</v>
      </c>
      <c r="O260">
        <v>193158292.44299999</v>
      </c>
      <c r="P260">
        <v>213489143.63299999</v>
      </c>
    </row>
    <row r="261" spans="1:16" hidden="1" x14ac:dyDescent="0.2">
      <c r="A261">
        <f t="shared" si="4"/>
        <v>6</v>
      </c>
      <c r="B261" t="s">
        <v>604</v>
      </c>
      <c r="C261" t="s">
        <v>465</v>
      </c>
      <c r="O261">
        <v>106128946.258</v>
      </c>
      <c r="P261">
        <v>174473752.199</v>
      </c>
    </row>
    <row r="262" spans="1:16" hidden="1" x14ac:dyDescent="0.2">
      <c r="A262">
        <f t="shared" si="4"/>
        <v>6</v>
      </c>
      <c r="B262" t="s">
        <v>605</v>
      </c>
      <c r="C262" t="s">
        <v>467</v>
      </c>
      <c r="O262">
        <v>87029346.185000002</v>
      </c>
      <c r="P262">
        <v>39015391.434</v>
      </c>
    </row>
    <row r="263" spans="1:16" hidden="1" x14ac:dyDescent="0.2">
      <c r="A263">
        <f t="shared" si="4"/>
        <v>6</v>
      </c>
      <c r="B263" t="s">
        <v>373</v>
      </c>
      <c r="C263" t="s">
        <v>201</v>
      </c>
      <c r="D263">
        <v>5267452914</v>
      </c>
      <c r="E263">
        <v>6637296935</v>
      </c>
      <c r="F263">
        <v>7740987612</v>
      </c>
      <c r="G263">
        <v>8758484300</v>
      </c>
      <c r="H263">
        <v>5624497899</v>
      </c>
      <c r="I263">
        <v>6340357933</v>
      </c>
      <c r="J263">
        <v>6839017627</v>
      </c>
      <c r="K263">
        <v>7463758413</v>
      </c>
      <c r="L263">
        <v>12003880800</v>
      </c>
      <c r="M263">
        <v>10670124072</v>
      </c>
      <c r="N263">
        <v>10837528905.3417</v>
      </c>
      <c r="P263">
        <v>0</v>
      </c>
    </row>
    <row r="264" spans="1:16" hidden="1" x14ac:dyDescent="0.2">
      <c r="A264">
        <f t="shared" si="4"/>
        <v>6</v>
      </c>
      <c r="B264" t="s">
        <v>374</v>
      </c>
      <c r="C264" t="s">
        <v>38</v>
      </c>
      <c r="D264">
        <v>3778014935</v>
      </c>
      <c r="E264">
        <v>4075572016</v>
      </c>
      <c r="F264">
        <v>4820739455</v>
      </c>
      <c r="G264">
        <v>5360331350</v>
      </c>
      <c r="H264">
        <v>6800175276</v>
      </c>
      <c r="I264">
        <v>6740723752</v>
      </c>
      <c r="J264">
        <v>8696380883</v>
      </c>
      <c r="K264">
        <v>9035929839</v>
      </c>
      <c r="L264">
        <v>8736551892</v>
      </c>
      <c r="M264">
        <v>11280117920</v>
      </c>
      <c r="N264">
        <v>11715127738.8699</v>
      </c>
      <c r="P264">
        <v>0</v>
      </c>
    </row>
    <row r="265" spans="1:16" x14ac:dyDescent="0.2">
      <c r="A265">
        <f t="shared" si="4"/>
        <v>3</v>
      </c>
      <c r="B265" t="s">
        <v>375</v>
      </c>
      <c r="C265" t="s">
        <v>37</v>
      </c>
      <c r="D265">
        <v>124012289395</v>
      </c>
      <c r="E265">
        <v>122804231563</v>
      </c>
      <c r="F265">
        <v>137552722622</v>
      </c>
      <c r="G265">
        <v>138761304034</v>
      </c>
      <c r="H265">
        <v>147005414837</v>
      </c>
      <c r="I265">
        <v>150710778268</v>
      </c>
      <c r="J265">
        <v>162179036636</v>
      </c>
      <c r="K265">
        <v>171226510571</v>
      </c>
      <c r="L265">
        <v>103148684778</v>
      </c>
      <c r="M265">
        <v>92122746051</v>
      </c>
      <c r="N265">
        <v>104882247534.01401</v>
      </c>
      <c r="O265">
        <v>69246178940.855804</v>
      </c>
      <c r="P265">
        <v>201255527361.66901</v>
      </c>
    </row>
    <row r="266" spans="1:16" hidden="1" x14ac:dyDescent="0.2">
      <c r="A266">
        <f t="shared" si="4"/>
        <v>6</v>
      </c>
      <c r="B266" t="s">
        <v>606</v>
      </c>
      <c r="C266" t="s">
        <v>607</v>
      </c>
      <c r="O266">
        <v>51965204299.893501</v>
      </c>
      <c r="P266">
        <v>49828976770.109299</v>
      </c>
    </row>
    <row r="267" spans="1:16" hidden="1" x14ac:dyDescent="0.2">
      <c r="A267">
        <f t="shared" si="4"/>
        <v>6</v>
      </c>
      <c r="B267" t="s">
        <v>376</v>
      </c>
      <c r="C267" t="s">
        <v>36</v>
      </c>
      <c r="D267">
        <v>2372410424</v>
      </c>
      <c r="E267">
        <v>4085646746</v>
      </c>
      <c r="F267">
        <v>2382348872</v>
      </c>
      <c r="G267">
        <v>3489552811</v>
      </c>
      <c r="H267">
        <v>7527665709</v>
      </c>
      <c r="I267">
        <v>7098724959</v>
      </c>
      <c r="J267">
        <v>8169362061</v>
      </c>
      <c r="K267">
        <v>6274207541</v>
      </c>
      <c r="L267">
        <v>1334647146</v>
      </c>
      <c r="M267">
        <v>1360092345</v>
      </c>
      <c r="N267">
        <v>636000368.13294995</v>
      </c>
      <c r="P267">
        <v>0</v>
      </c>
    </row>
    <row r="268" spans="1:16" hidden="1" x14ac:dyDescent="0.2">
      <c r="A268">
        <f t="shared" si="4"/>
        <v>6</v>
      </c>
      <c r="B268" t="s">
        <v>608</v>
      </c>
      <c r="C268" t="s">
        <v>609</v>
      </c>
      <c r="O268">
        <v>29297354.546999998</v>
      </c>
      <c r="P268">
        <v>14460105.238700001</v>
      </c>
    </row>
    <row r="269" spans="1:16" hidden="1" x14ac:dyDescent="0.2">
      <c r="A269">
        <f t="shared" si="4"/>
        <v>6</v>
      </c>
      <c r="B269" t="s">
        <v>377</v>
      </c>
      <c r="C269" t="s">
        <v>35</v>
      </c>
      <c r="D269">
        <v>12317636533</v>
      </c>
      <c r="E269">
        <v>9497077639</v>
      </c>
      <c r="F269">
        <v>10549192816</v>
      </c>
      <c r="G269">
        <v>11162071625</v>
      </c>
      <c r="H269">
        <v>16859558295</v>
      </c>
      <c r="I269">
        <v>18169585685</v>
      </c>
      <c r="J269">
        <v>19912038930</v>
      </c>
      <c r="K269">
        <v>28851536063</v>
      </c>
      <c r="L269">
        <v>25023307671</v>
      </c>
      <c r="M269">
        <v>34596372948</v>
      </c>
      <c r="N269">
        <v>43127546530.553902</v>
      </c>
      <c r="P269">
        <v>0</v>
      </c>
    </row>
    <row r="270" spans="1:16" hidden="1" x14ac:dyDescent="0.2">
      <c r="A270">
        <f t="shared" si="4"/>
        <v>6</v>
      </c>
      <c r="B270" t="s">
        <v>378</v>
      </c>
      <c r="C270" t="s">
        <v>34</v>
      </c>
      <c r="D270">
        <v>399585517</v>
      </c>
      <c r="E270">
        <v>338647343</v>
      </c>
      <c r="F270">
        <v>2964772830</v>
      </c>
      <c r="G270">
        <v>2800834912</v>
      </c>
      <c r="H270">
        <v>3230848814</v>
      </c>
      <c r="I270">
        <v>4142247591</v>
      </c>
      <c r="J270">
        <v>4341586298</v>
      </c>
      <c r="K270">
        <v>4670871348</v>
      </c>
      <c r="L270">
        <v>4424409832</v>
      </c>
      <c r="M270">
        <v>76871339</v>
      </c>
      <c r="N270">
        <v>77724375.897119999</v>
      </c>
      <c r="P270">
        <v>0</v>
      </c>
    </row>
    <row r="271" spans="1:16" hidden="1" x14ac:dyDescent="0.2">
      <c r="A271">
        <f t="shared" si="4"/>
        <v>6</v>
      </c>
      <c r="B271" t="s">
        <v>379</v>
      </c>
      <c r="C271" t="s">
        <v>33</v>
      </c>
      <c r="D271">
        <v>83485345816</v>
      </c>
      <c r="E271">
        <v>77427250813</v>
      </c>
      <c r="F271">
        <v>85685524661</v>
      </c>
      <c r="G271">
        <v>87563219409</v>
      </c>
      <c r="H271">
        <v>92180602833</v>
      </c>
      <c r="I271">
        <v>91926280112</v>
      </c>
      <c r="J271">
        <v>96143027108</v>
      </c>
      <c r="K271">
        <v>92465301458</v>
      </c>
      <c r="L271">
        <v>47957307544</v>
      </c>
      <c r="M271">
        <v>45079634016</v>
      </c>
      <c r="N271">
        <v>52773544151.868401</v>
      </c>
      <c r="P271">
        <v>0</v>
      </c>
    </row>
    <row r="272" spans="1:16" hidden="1" x14ac:dyDescent="0.2">
      <c r="A272">
        <f t="shared" si="4"/>
        <v>6</v>
      </c>
      <c r="B272" t="s">
        <v>427</v>
      </c>
      <c r="C272" t="s">
        <v>32</v>
      </c>
      <c r="D272">
        <v>16653665380</v>
      </c>
      <c r="E272">
        <v>18223266057</v>
      </c>
      <c r="F272">
        <v>21193288246</v>
      </c>
      <c r="G272">
        <v>18278529155</v>
      </c>
      <c r="H272">
        <v>10835959936</v>
      </c>
      <c r="I272">
        <v>11878458976</v>
      </c>
      <c r="J272">
        <v>12327110040</v>
      </c>
      <c r="K272">
        <v>13595181830</v>
      </c>
      <c r="L272">
        <v>0</v>
      </c>
      <c r="M272">
        <v>0</v>
      </c>
      <c r="P272">
        <v>0</v>
      </c>
    </row>
    <row r="273" spans="1:16" hidden="1" x14ac:dyDescent="0.2">
      <c r="A273">
        <f t="shared" si="4"/>
        <v>6</v>
      </c>
      <c r="B273" t="s">
        <v>380</v>
      </c>
      <c r="C273" t="s">
        <v>202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79309653.454999998</v>
      </c>
      <c r="P273">
        <v>0</v>
      </c>
    </row>
    <row r="274" spans="1:16" hidden="1" x14ac:dyDescent="0.2">
      <c r="A274">
        <f t="shared" si="4"/>
        <v>6</v>
      </c>
      <c r="B274" t="s">
        <v>381</v>
      </c>
      <c r="C274" t="s">
        <v>31</v>
      </c>
      <c r="D274">
        <v>567866218</v>
      </c>
      <c r="E274">
        <v>3920598759</v>
      </c>
      <c r="F274">
        <v>4177610638</v>
      </c>
      <c r="G274">
        <v>4226138742</v>
      </c>
      <c r="H274">
        <v>4390205380</v>
      </c>
      <c r="I274">
        <v>4610589647</v>
      </c>
      <c r="J274">
        <v>6174072814</v>
      </c>
      <c r="K274">
        <v>6442485571</v>
      </c>
      <c r="L274">
        <v>3183857204</v>
      </c>
      <c r="M274">
        <v>4010688938</v>
      </c>
      <c r="N274">
        <v>4381701300.0430002</v>
      </c>
      <c r="O274">
        <v>4759060346.8330002</v>
      </c>
      <c r="P274">
        <v>5212447438.8710003</v>
      </c>
    </row>
    <row r="275" spans="1:16" hidden="1" x14ac:dyDescent="0.2">
      <c r="A275">
        <f t="shared" si="4"/>
        <v>6</v>
      </c>
      <c r="B275" t="s">
        <v>382</v>
      </c>
      <c r="C275" t="s">
        <v>203</v>
      </c>
      <c r="D275">
        <v>5435969763</v>
      </c>
      <c r="E275">
        <v>6742157415</v>
      </c>
      <c r="F275">
        <v>6830058664</v>
      </c>
      <c r="G275">
        <v>7159802511</v>
      </c>
      <c r="H275">
        <v>7098269830</v>
      </c>
      <c r="I275">
        <v>7262706386</v>
      </c>
      <c r="J275">
        <v>8511150782</v>
      </c>
      <c r="K275">
        <v>11097919361</v>
      </c>
      <c r="L275">
        <v>14935011349</v>
      </c>
      <c r="M275">
        <v>22849779</v>
      </c>
      <c r="N275">
        <v>0</v>
      </c>
      <c r="O275">
        <v>2603042035.961</v>
      </c>
      <c r="P275">
        <v>2614279319.7709999</v>
      </c>
    </row>
    <row r="276" spans="1:16" hidden="1" x14ac:dyDescent="0.2">
      <c r="A276">
        <f t="shared" si="4"/>
        <v>6</v>
      </c>
      <c r="B276" t="s">
        <v>383</v>
      </c>
      <c r="C276" t="s">
        <v>30</v>
      </c>
      <c r="D276">
        <v>2779809744</v>
      </c>
      <c r="E276">
        <v>2569586791</v>
      </c>
      <c r="F276">
        <v>3769925895</v>
      </c>
      <c r="G276">
        <v>4081154869</v>
      </c>
      <c r="H276">
        <v>4882304040</v>
      </c>
      <c r="I276">
        <v>5622184912</v>
      </c>
      <c r="J276">
        <v>6600688603</v>
      </c>
      <c r="K276">
        <v>7829007399</v>
      </c>
      <c r="L276">
        <v>6290144032</v>
      </c>
      <c r="M276">
        <v>6976236686</v>
      </c>
      <c r="N276">
        <v>3806421154.0636201</v>
      </c>
      <c r="O276">
        <v>9889574903.6213112</v>
      </c>
      <c r="P276">
        <v>141582287604.522</v>
      </c>
    </row>
    <row r="277" spans="1:16" x14ac:dyDescent="0.2">
      <c r="A277">
        <f t="shared" si="4"/>
        <v>3</v>
      </c>
      <c r="B277" t="s">
        <v>384</v>
      </c>
      <c r="C277" t="s">
        <v>179</v>
      </c>
      <c r="D277">
        <v>40181516741</v>
      </c>
      <c r="E277">
        <v>44948181030</v>
      </c>
      <c r="F277">
        <v>50367335995</v>
      </c>
      <c r="G277">
        <v>54171545080</v>
      </c>
      <c r="H277">
        <v>68674786222</v>
      </c>
      <c r="I277">
        <v>72798909543</v>
      </c>
      <c r="J277">
        <v>79032464255</v>
      </c>
      <c r="K277">
        <v>87209783891</v>
      </c>
      <c r="L277">
        <v>93567070022</v>
      </c>
      <c r="M277">
        <v>101275781795</v>
      </c>
      <c r="N277">
        <v>112997056312.563</v>
      </c>
      <c r="O277">
        <v>139788374263.34799</v>
      </c>
      <c r="P277">
        <v>155567152070.185</v>
      </c>
    </row>
    <row r="278" spans="1:16" hidden="1" x14ac:dyDescent="0.2">
      <c r="A278">
        <f t="shared" si="4"/>
        <v>6</v>
      </c>
      <c r="B278" t="s">
        <v>610</v>
      </c>
      <c r="C278" t="s">
        <v>47</v>
      </c>
      <c r="O278">
        <v>285984822.02702004</v>
      </c>
      <c r="P278">
        <v>308093445.88397998</v>
      </c>
    </row>
    <row r="279" spans="1:16" hidden="1" x14ac:dyDescent="0.2">
      <c r="A279">
        <f t="shared" si="4"/>
        <v>6</v>
      </c>
      <c r="B279" t="s">
        <v>611</v>
      </c>
      <c r="C279" t="s">
        <v>46</v>
      </c>
      <c r="O279">
        <v>9355797062.3324699</v>
      </c>
      <c r="P279">
        <v>29080571530.1343</v>
      </c>
    </row>
    <row r="280" spans="1:16" hidden="1" x14ac:dyDescent="0.2">
      <c r="A280">
        <f t="shared" si="4"/>
        <v>6</v>
      </c>
      <c r="B280" t="s">
        <v>612</v>
      </c>
      <c r="C280" t="s">
        <v>45</v>
      </c>
      <c r="O280">
        <v>609839298.88328004</v>
      </c>
      <c r="P280">
        <v>817589631.38569999</v>
      </c>
    </row>
    <row r="281" spans="1:16" hidden="1" x14ac:dyDescent="0.2">
      <c r="A281">
        <f t="shared" si="4"/>
        <v>6</v>
      </c>
      <c r="B281" t="s">
        <v>613</v>
      </c>
      <c r="C281" t="s">
        <v>614</v>
      </c>
      <c r="O281">
        <v>201571829.45500001</v>
      </c>
      <c r="P281">
        <v>228697369.26093</v>
      </c>
    </row>
    <row r="282" spans="1:16" hidden="1" x14ac:dyDescent="0.2">
      <c r="A282">
        <f t="shared" si="4"/>
        <v>6</v>
      </c>
      <c r="B282" t="s">
        <v>385</v>
      </c>
      <c r="C282" t="s">
        <v>29</v>
      </c>
      <c r="D282">
        <v>1911442867</v>
      </c>
      <c r="E282">
        <v>1929090784</v>
      </c>
      <c r="F282">
        <v>1552026619</v>
      </c>
      <c r="G282">
        <v>1916188898</v>
      </c>
      <c r="H282">
        <v>4759471523</v>
      </c>
      <c r="I282">
        <v>4054975993</v>
      </c>
      <c r="J282">
        <v>2378616950</v>
      </c>
      <c r="K282">
        <v>2316783429</v>
      </c>
      <c r="L282">
        <v>2470519583</v>
      </c>
      <c r="M282">
        <v>1626586305</v>
      </c>
      <c r="N282">
        <v>1743352743.75104</v>
      </c>
      <c r="P282">
        <v>0</v>
      </c>
    </row>
    <row r="283" spans="1:16" hidden="1" x14ac:dyDescent="0.2">
      <c r="A283">
        <f t="shared" si="4"/>
        <v>6</v>
      </c>
      <c r="B283" t="s">
        <v>386</v>
      </c>
      <c r="C283" t="s">
        <v>28</v>
      </c>
      <c r="D283">
        <v>1780980444</v>
      </c>
      <c r="E283">
        <v>1767456262</v>
      </c>
      <c r="F283">
        <v>1630610290</v>
      </c>
      <c r="G283">
        <v>1422711571</v>
      </c>
      <c r="H283">
        <v>1532263032</v>
      </c>
      <c r="I283">
        <v>1724603867</v>
      </c>
      <c r="J283">
        <v>871459907</v>
      </c>
      <c r="K283">
        <v>1061209236</v>
      </c>
      <c r="L283">
        <v>1015016601</v>
      </c>
      <c r="M283">
        <v>1458038001</v>
      </c>
      <c r="N283">
        <v>1289448774.29161</v>
      </c>
      <c r="O283">
        <v>1511125424.16769</v>
      </c>
      <c r="P283">
        <v>1509088530.50807</v>
      </c>
    </row>
    <row r="284" spans="1:16" hidden="1" x14ac:dyDescent="0.2">
      <c r="A284">
        <f t="shared" si="4"/>
        <v>6</v>
      </c>
      <c r="B284" t="s">
        <v>387</v>
      </c>
      <c r="C284" t="s">
        <v>27</v>
      </c>
      <c r="D284">
        <v>8924268529</v>
      </c>
      <c r="E284">
        <v>7056911904</v>
      </c>
      <c r="F284">
        <v>8537096201</v>
      </c>
      <c r="G284">
        <v>10790946070</v>
      </c>
      <c r="H284">
        <v>14870741735</v>
      </c>
      <c r="I284">
        <v>16605087910</v>
      </c>
      <c r="J284">
        <v>18642986529</v>
      </c>
      <c r="K284">
        <v>22316879816</v>
      </c>
      <c r="L284">
        <v>19778088939</v>
      </c>
      <c r="M284">
        <v>21708197194</v>
      </c>
      <c r="N284">
        <v>24742305929.426899</v>
      </c>
      <c r="P284">
        <v>0</v>
      </c>
    </row>
    <row r="285" spans="1:16" hidden="1" x14ac:dyDescent="0.2">
      <c r="A285">
        <f t="shared" si="4"/>
        <v>6</v>
      </c>
      <c r="B285" t="s">
        <v>388</v>
      </c>
      <c r="C285" t="s">
        <v>26</v>
      </c>
      <c r="D285">
        <v>27563643669</v>
      </c>
      <c r="E285">
        <v>34193540848</v>
      </c>
      <c r="F285">
        <v>38646421653</v>
      </c>
      <c r="G285">
        <v>40040517309</v>
      </c>
      <c r="H285">
        <v>47511128700</v>
      </c>
      <c r="I285">
        <v>50413060541</v>
      </c>
      <c r="J285">
        <v>57138219637</v>
      </c>
      <c r="K285">
        <v>61513730178</v>
      </c>
      <c r="L285">
        <v>70293703349</v>
      </c>
      <c r="M285">
        <v>76481757803</v>
      </c>
      <c r="N285">
        <v>85220766768.783005</v>
      </c>
      <c r="O285">
        <v>95184951965.360992</v>
      </c>
      <c r="P285">
        <v>100988252775.62399</v>
      </c>
    </row>
    <row r="286" spans="1:16" hidden="1" x14ac:dyDescent="0.2">
      <c r="A286">
        <f t="shared" si="4"/>
        <v>6</v>
      </c>
      <c r="B286" t="s">
        <v>615</v>
      </c>
      <c r="C286" t="s">
        <v>616</v>
      </c>
      <c r="O286">
        <v>2511421191.7933903</v>
      </c>
      <c r="P286">
        <v>2379850680.9751801</v>
      </c>
    </row>
    <row r="287" spans="1:16" hidden="1" x14ac:dyDescent="0.2">
      <c r="A287">
        <f t="shared" si="4"/>
        <v>6</v>
      </c>
      <c r="B287" t="s">
        <v>617</v>
      </c>
      <c r="C287" t="s">
        <v>201</v>
      </c>
      <c r="O287">
        <v>10491674208.2008</v>
      </c>
      <c r="P287">
        <v>98231061.210969999</v>
      </c>
    </row>
    <row r="288" spans="1:16" hidden="1" x14ac:dyDescent="0.2">
      <c r="A288">
        <f t="shared" si="4"/>
        <v>6</v>
      </c>
      <c r="B288" t="s">
        <v>389</v>
      </c>
      <c r="C288" t="s">
        <v>25</v>
      </c>
      <c r="D288">
        <v>1181232</v>
      </c>
      <c r="E288">
        <v>1181232</v>
      </c>
      <c r="F288">
        <v>1181232</v>
      </c>
      <c r="G288">
        <v>1181232</v>
      </c>
      <c r="H288">
        <v>1181232</v>
      </c>
      <c r="I288">
        <v>1181232</v>
      </c>
      <c r="J288">
        <v>1181232</v>
      </c>
      <c r="K288">
        <v>1181232</v>
      </c>
      <c r="L288">
        <v>9741550</v>
      </c>
      <c r="M288">
        <v>1202492</v>
      </c>
      <c r="N288">
        <v>1182096.31</v>
      </c>
      <c r="P288">
        <v>0</v>
      </c>
    </row>
    <row r="289" spans="1:16" hidden="1" x14ac:dyDescent="0.2">
      <c r="A289">
        <f t="shared" si="4"/>
        <v>6</v>
      </c>
      <c r="B289" t="s">
        <v>618</v>
      </c>
      <c r="C289" t="s">
        <v>619</v>
      </c>
      <c r="O289">
        <v>19444487077.7327</v>
      </c>
      <c r="P289">
        <v>19602651158.892799</v>
      </c>
    </row>
    <row r="290" spans="1:16" hidden="1" x14ac:dyDescent="0.2">
      <c r="A290">
        <f t="shared" si="4"/>
        <v>6</v>
      </c>
      <c r="B290" t="s">
        <v>620</v>
      </c>
      <c r="C290" t="s">
        <v>621</v>
      </c>
      <c r="O290">
        <v>190825274.84</v>
      </c>
      <c r="P290">
        <v>553445998.01291001</v>
      </c>
    </row>
    <row r="291" spans="1:16" hidden="1" x14ac:dyDescent="0.2">
      <c r="A291">
        <f t="shared" si="4"/>
        <v>6</v>
      </c>
      <c r="B291" t="s">
        <v>622</v>
      </c>
      <c r="C291" t="s">
        <v>623</v>
      </c>
      <c r="O291">
        <v>696108.55500000005</v>
      </c>
      <c r="P291">
        <v>679888.29599999997</v>
      </c>
    </row>
    <row r="292" spans="1:16" x14ac:dyDescent="0.2">
      <c r="A292">
        <f t="shared" si="4"/>
        <v>4</v>
      </c>
      <c r="B292" t="s">
        <v>390</v>
      </c>
      <c r="C292" t="s">
        <v>204</v>
      </c>
      <c r="D292">
        <v>-5816895582</v>
      </c>
      <c r="E292">
        <v>-5314932969</v>
      </c>
      <c r="F292">
        <v>-3821040460</v>
      </c>
      <c r="G292">
        <v>-2932139915</v>
      </c>
      <c r="H292">
        <v>-4972572181</v>
      </c>
      <c r="I292">
        <v>-6828680002</v>
      </c>
      <c r="J292">
        <v>-10497462340</v>
      </c>
      <c r="K292">
        <v>-12369076691</v>
      </c>
      <c r="L292">
        <v>-15742858275</v>
      </c>
      <c r="M292">
        <v>-4396447960</v>
      </c>
      <c r="N292">
        <v>-3540220274.9853802</v>
      </c>
      <c r="O292">
        <v>2862584510.9868903</v>
      </c>
      <c r="P292">
        <v>4416119676.5218201</v>
      </c>
    </row>
    <row r="293" spans="1:16" hidden="1" x14ac:dyDescent="0.2">
      <c r="A293">
        <f t="shared" si="4"/>
        <v>6</v>
      </c>
      <c r="B293" t="s">
        <v>428</v>
      </c>
      <c r="C293" t="s">
        <v>0</v>
      </c>
      <c r="D293">
        <v>6411777843.8199997</v>
      </c>
      <c r="E293">
        <v>7437870646.7399902</v>
      </c>
      <c r="F293">
        <v>10223919628.25</v>
      </c>
      <c r="G293">
        <v>11406000500.360016</v>
      </c>
      <c r="H293">
        <v>15321258398.199982</v>
      </c>
      <c r="I293">
        <v>16366314219.189999</v>
      </c>
      <c r="J293">
        <v>21442767604.379997</v>
      </c>
      <c r="K293">
        <v>20939356803.619999</v>
      </c>
      <c r="L293">
        <v>17882318958.380001</v>
      </c>
      <c r="M293">
        <v>17087176290.230001</v>
      </c>
      <c r="N293">
        <v>18756822837.946251</v>
      </c>
      <c r="P293">
        <v>0</v>
      </c>
    </row>
    <row r="294" spans="1:16" x14ac:dyDescent="0.2">
      <c r="A294">
        <f t="shared" si="4"/>
        <v>1</v>
      </c>
      <c r="B294">
        <v>3</v>
      </c>
      <c r="C294" t="s">
        <v>24</v>
      </c>
      <c r="D294">
        <v>-104145010457.46001</v>
      </c>
      <c r="E294">
        <v>-124394425298.92999</v>
      </c>
      <c r="F294">
        <v>-139258216798.23999</v>
      </c>
      <c r="G294">
        <v>-148107682115.16</v>
      </c>
      <c r="H294">
        <v>-119245128077.16</v>
      </c>
      <c r="I294">
        <v>-86445631354.600006</v>
      </c>
      <c r="J294">
        <v>-90229666914.639999</v>
      </c>
      <c r="K294">
        <v>-145851126068.63</v>
      </c>
      <c r="L294">
        <v>-138216290228.26001</v>
      </c>
      <c r="M294">
        <v>-152881702358.26999</v>
      </c>
      <c r="N294">
        <v>-173163834089.04001</v>
      </c>
      <c r="P294">
        <v>-755512606040.27295</v>
      </c>
    </row>
    <row r="295" spans="1:16" x14ac:dyDescent="0.2">
      <c r="A295">
        <f t="shared" si="4"/>
        <v>3</v>
      </c>
      <c r="B295" t="s">
        <v>391</v>
      </c>
      <c r="C295" t="s">
        <v>180</v>
      </c>
      <c r="D295">
        <v>-86803889611</v>
      </c>
      <c r="E295">
        <v>-98680373087</v>
      </c>
      <c r="F295">
        <v>-128613072726</v>
      </c>
      <c r="G295">
        <v>-138442848125</v>
      </c>
      <c r="H295">
        <v>-145279380157</v>
      </c>
      <c r="I295">
        <v>-118694635154</v>
      </c>
      <c r="J295">
        <v>-96241112543</v>
      </c>
      <c r="K295">
        <v>-127848920077</v>
      </c>
      <c r="L295">
        <v>-190400523461</v>
      </c>
      <c r="M295">
        <v>-257201079819</v>
      </c>
      <c r="N295">
        <v>-286381598586.37701</v>
      </c>
      <c r="O295">
        <v>-422337480703.20801</v>
      </c>
      <c r="P295">
        <v>-762546008248.77905</v>
      </c>
    </row>
    <row r="296" spans="1:16" hidden="1" x14ac:dyDescent="0.2">
      <c r="A296">
        <f t="shared" si="4"/>
        <v>6</v>
      </c>
      <c r="B296" t="s">
        <v>392</v>
      </c>
      <c r="C296" t="s">
        <v>18</v>
      </c>
      <c r="D296">
        <v>-128019835651</v>
      </c>
      <c r="E296">
        <v>-127464645503</v>
      </c>
      <c r="F296">
        <v>-158740998684</v>
      </c>
      <c r="G296">
        <v>-184868074471</v>
      </c>
      <c r="H296">
        <v>-212857742892</v>
      </c>
      <c r="I296">
        <v>-178670697987</v>
      </c>
      <c r="J296">
        <v>-168561724977</v>
      </c>
      <c r="K296">
        <v>-189154686814</v>
      </c>
      <c r="L296">
        <v>-243902025969</v>
      </c>
      <c r="M296">
        <v>-320899677841</v>
      </c>
      <c r="N296">
        <v>-357511271869.53101</v>
      </c>
      <c r="O296">
        <v>-331041217946.34302</v>
      </c>
      <c r="P296">
        <v>-357803975052.15601</v>
      </c>
    </row>
    <row r="297" spans="1:16" hidden="1" x14ac:dyDescent="0.2">
      <c r="A297">
        <f t="shared" si="4"/>
        <v>6</v>
      </c>
      <c r="B297" t="s">
        <v>624</v>
      </c>
      <c r="C297" t="s">
        <v>207</v>
      </c>
      <c r="O297">
        <v>60242855727.577202</v>
      </c>
      <c r="P297">
        <v>60205734359.216003</v>
      </c>
    </row>
    <row r="298" spans="1:16" hidden="1" x14ac:dyDescent="0.2">
      <c r="A298">
        <f t="shared" si="4"/>
        <v>6</v>
      </c>
      <c r="B298" t="s">
        <v>625</v>
      </c>
      <c r="C298" t="s">
        <v>20</v>
      </c>
      <c r="O298">
        <v>21844936.208000001</v>
      </c>
      <c r="P298">
        <v>5844936.2079999996</v>
      </c>
    </row>
    <row r="299" spans="1:16" hidden="1" x14ac:dyDescent="0.2">
      <c r="A299">
        <f t="shared" si="4"/>
        <v>6</v>
      </c>
      <c r="B299" t="s">
        <v>626</v>
      </c>
      <c r="C299" t="s">
        <v>12</v>
      </c>
      <c r="O299">
        <v>-14643571120.3498</v>
      </c>
      <c r="P299">
        <v>-480873882398.67603</v>
      </c>
    </row>
    <row r="300" spans="1:16" hidden="1" x14ac:dyDescent="0.2">
      <c r="A300">
        <f t="shared" si="4"/>
        <v>6</v>
      </c>
      <c r="B300" t="s">
        <v>627</v>
      </c>
      <c r="C300" t="s">
        <v>628</v>
      </c>
      <c r="P300">
        <v>0</v>
      </c>
    </row>
    <row r="301" spans="1:16" hidden="1" x14ac:dyDescent="0.2">
      <c r="A301">
        <f t="shared" si="4"/>
        <v>6</v>
      </c>
      <c r="B301" t="s">
        <v>629</v>
      </c>
      <c r="C301" t="s">
        <v>15</v>
      </c>
      <c r="O301">
        <v>182795919.30271</v>
      </c>
      <c r="P301">
        <v>213925884.85876998</v>
      </c>
    </row>
    <row r="302" spans="1:16" hidden="1" x14ac:dyDescent="0.2">
      <c r="A302">
        <f t="shared" si="4"/>
        <v>6</v>
      </c>
      <c r="B302" t="s">
        <v>393</v>
      </c>
      <c r="C302" t="s">
        <v>9</v>
      </c>
      <c r="D302">
        <v>14453288672</v>
      </c>
      <c r="E302">
        <v>6942627446</v>
      </c>
      <c r="F302">
        <v>13047823869</v>
      </c>
      <c r="G302">
        <v>10626439060</v>
      </c>
      <c r="H302">
        <v>12875866478</v>
      </c>
      <c r="I302">
        <v>13619235790</v>
      </c>
      <c r="J302">
        <v>16440899178</v>
      </c>
      <c r="K302">
        <v>21158603631</v>
      </c>
      <c r="L302">
        <v>24785895451</v>
      </c>
      <c r="M302">
        <v>26686990842</v>
      </c>
      <c r="N302">
        <v>34110377360.182999</v>
      </c>
      <c r="P302">
        <v>0</v>
      </c>
    </row>
    <row r="303" spans="1:16" hidden="1" x14ac:dyDescent="0.2">
      <c r="A303">
        <f t="shared" si="4"/>
        <v>6</v>
      </c>
      <c r="B303" t="s">
        <v>630</v>
      </c>
      <c r="C303" t="s">
        <v>14</v>
      </c>
      <c r="O303">
        <v>305025.86</v>
      </c>
      <c r="P303">
        <v>3547927.8603000003</v>
      </c>
    </row>
    <row r="304" spans="1:16" hidden="1" x14ac:dyDescent="0.2">
      <c r="A304">
        <f t="shared" si="4"/>
        <v>6</v>
      </c>
      <c r="B304" t="s">
        <v>394</v>
      </c>
      <c r="C304" t="s">
        <v>8</v>
      </c>
      <c r="D304">
        <v>20233184087</v>
      </c>
      <c r="E304">
        <v>22286625947</v>
      </c>
      <c r="F304">
        <v>18666746847</v>
      </c>
      <c r="G304">
        <v>26261312702</v>
      </c>
      <c r="H304">
        <v>29256690876</v>
      </c>
      <c r="I304">
        <v>35782023412</v>
      </c>
      <c r="J304">
        <v>40700542388</v>
      </c>
      <c r="K304">
        <v>41880665315</v>
      </c>
      <c r="L304">
        <v>26752576865</v>
      </c>
      <c r="M304">
        <v>25849267538</v>
      </c>
      <c r="N304">
        <v>24858655617.667999</v>
      </c>
      <c r="P304">
        <v>0</v>
      </c>
    </row>
    <row r="305" spans="1:16" hidden="1" x14ac:dyDescent="0.2">
      <c r="A305">
        <f t="shared" si="4"/>
        <v>6</v>
      </c>
      <c r="B305" t="s">
        <v>395</v>
      </c>
      <c r="C305" t="s">
        <v>11</v>
      </c>
      <c r="D305">
        <v>1318780537</v>
      </c>
      <c r="E305">
        <v>1662102103</v>
      </c>
      <c r="F305">
        <v>1836051259</v>
      </c>
      <c r="G305">
        <v>1699486221</v>
      </c>
      <c r="H305">
        <v>2036803306</v>
      </c>
      <c r="I305">
        <v>2459720168</v>
      </c>
      <c r="J305">
        <v>2714242524</v>
      </c>
      <c r="K305">
        <v>3045802289</v>
      </c>
      <c r="L305">
        <v>2559168885</v>
      </c>
      <c r="M305">
        <v>2739193548</v>
      </c>
      <c r="N305">
        <v>3020549421.9936099</v>
      </c>
      <c r="P305">
        <v>0</v>
      </c>
    </row>
    <row r="306" spans="1:16" hidden="1" x14ac:dyDescent="0.2">
      <c r="A306">
        <f t="shared" si="4"/>
        <v>6</v>
      </c>
      <c r="B306" t="s">
        <v>396</v>
      </c>
      <c r="C306" t="s">
        <v>23</v>
      </c>
      <c r="D306">
        <v>7751229587</v>
      </c>
      <c r="E306">
        <v>544557393</v>
      </c>
      <c r="F306">
        <v>4004889908</v>
      </c>
      <c r="G306">
        <v>15482592329</v>
      </c>
      <c r="H306">
        <v>40582621753</v>
      </c>
      <c r="I306">
        <v>19853026476</v>
      </c>
      <c r="J306">
        <v>23393711274</v>
      </c>
      <c r="K306">
        <v>5912455765</v>
      </c>
      <c r="L306">
        <v>7396268095</v>
      </c>
      <c r="M306">
        <v>15322836577</v>
      </c>
      <c r="N306">
        <v>17930832203.204899</v>
      </c>
      <c r="O306">
        <v>25802990577.216999</v>
      </c>
      <c r="P306">
        <v>42511035270.295998</v>
      </c>
    </row>
    <row r="307" spans="1:16" hidden="1" x14ac:dyDescent="0.2">
      <c r="A307">
        <f t="shared" si="4"/>
        <v>6</v>
      </c>
      <c r="B307" t="s">
        <v>397</v>
      </c>
      <c r="C307" t="s">
        <v>22</v>
      </c>
      <c r="D307">
        <v>-2540536843</v>
      </c>
      <c r="E307">
        <v>-2651640473</v>
      </c>
      <c r="F307">
        <v>-7427585925</v>
      </c>
      <c r="G307">
        <v>-7644603966</v>
      </c>
      <c r="H307">
        <v>-17173619678</v>
      </c>
      <c r="I307">
        <v>-11701546995</v>
      </c>
      <c r="J307">
        <v>-10931558204</v>
      </c>
      <c r="K307">
        <v>-10691760263</v>
      </c>
      <c r="L307">
        <v>-7992406788</v>
      </c>
      <c r="M307">
        <v>-6899690483</v>
      </c>
      <c r="N307">
        <v>-8790741319.8952808</v>
      </c>
      <c r="O307">
        <v>14601409846.351</v>
      </c>
      <c r="P307">
        <v>22366301862.761002</v>
      </c>
    </row>
    <row r="308" spans="1:16" hidden="1" x14ac:dyDescent="0.2">
      <c r="A308">
        <f t="shared" si="4"/>
        <v>6</v>
      </c>
      <c r="B308" t="s">
        <v>429</v>
      </c>
      <c r="C308" t="s">
        <v>3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-36396018</v>
      </c>
      <c r="J308">
        <v>2775274</v>
      </c>
      <c r="K308">
        <v>0</v>
      </c>
      <c r="L308">
        <v>0</v>
      </c>
      <c r="M308">
        <v>0</v>
      </c>
      <c r="N308">
        <v>0</v>
      </c>
      <c r="P308">
        <v>0</v>
      </c>
    </row>
    <row r="309" spans="1:16" hidden="1" x14ac:dyDescent="0.2">
      <c r="A309">
        <f t="shared" si="4"/>
        <v>6</v>
      </c>
      <c r="B309" t="s">
        <v>631</v>
      </c>
      <c r="C309" t="s">
        <v>632</v>
      </c>
      <c r="O309">
        <v>-166964024788.66599</v>
      </c>
      <c r="P309">
        <v>0</v>
      </c>
    </row>
    <row r="310" spans="1:16" hidden="1" x14ac:dyDescent="0.2">
      <c r="A310">
        <f t="shared" si="4"/>
        <v>6</v>
      </c>
      <c r="B310" t="s">
        <v>633</v>
      </c>
      <c r="C310" t="s">
        <v>634</v>
      </c>
      <c r="O310">
        <v>860639375.44193995</v>
      </c>
      <c r="P310">
        <v>873155904.05795991</v>
      </c>
    </row>
    <row r="311" spans="1:16" hidden="1" x14ac:dyDescent="0.2">
      <c r="A311">
        <f t="shared" si="4"/>
        <v>6</v>
      </c>
      <c r="B311" t="s">
        <v>635</v>
      </c>
      <c r="C311" t="s">
        <v>636</v>
      </c>
      <c r="O311">
        <v>23195863284.448299</v>
      </c>
      <c r="P311">
        <v>20470956727.108398</v>
      </c>
    </row>
    <row r="312" spans="1:16" hidden="1" x14ac:dyDescent="0.2">
      <c r="A312">
        <f t="shared" si="4"/>
        <v>6</v>
      </c>
      <c r="B312" t="s">
        <v>637</v>
      </c>
      <c r="C312" t="s">
        <v>638</v>
      </c>
      <c r="O312">
        <v>216758497.72601002</v>
      </c>
      <c r="P312">
        <v>1844361430.43099</v>
      </c>
    </row>
    <row r="313" spans="1:16" hidden="1" x14ac:dyDescent="0.2">
      <c r="A313">
        <f t="shared" si="4"/>
        <v>6</v>
      </c>
      <c r="B313" t="s">
        <v>639</v>
      </c>
      <c r="C313" t="s">
        <v>640</v>
      </c>
      <c r="O313">
        <v>-5611311190.6537104</v>
      </c>
      <c r="P313">
        <v>-27631419964.2617</v>
      </c>
    </row>
    <row r="314" spans="1:16" hidden="1" x14ac:dyDescent="0.2">
      <c r="A314">
        <f t="shared" si="4"/>
        <v>6</v>
      </c>
      <c r="B314" t="s">
        <v>641</v>
      </c>
      <c r="C314" t="s">
        <v>642</v>
      </c>
      <c r="O314">
        <v>845.37522999999999</v>
      </c>
      <c r="P314">
        <v>1933.00522</v>
      </c>
    </row>
    <row r="315" spans="1:16" x14ac:dyDescent="0.2">
      <c r="A315">
        <f t="shared" si="4"/>
        <v>3</v>
      </c>
      <c r="B315" t="s">
        <v>398</v>
      </c>
      <c r="C315" t="s">
        <v>21</v>
      </c>
      <c r="D315">
        <v>-8080553076.1900005</v>
      </c>
      <c r="E315">
        <v>-8400115354.7799959</v>
      </c>
      <c r="F315">
        <v>5292110967.6699982</v>
      </c>
      <c r="G315">
        <v>6447605120.2099991</v>
      </c>
      <c r="H315">
        <v>14528364287.640001</v>
      </c>
      <c r="I315">
        <v>13685330311.860001</v>
      </c>
      <c r="J315">
        <v>21659952646.23</v>
      </c>
      <c r="K315">
        <v>28493262561.73</v>
      </c>
      <c r="L315">
        <v>105387232910.86</v>
      </c>
      <c r="M315">
        <v>132126846476.64</v>
      </c>
      <c r="N315">
        <v>140087919595.17599</v>
      </c>
      <c r="O315">
        <v>25191178241.7164</v>
      </c>
      <c r="P315">
        <v>26847001646.771397</v>
      </c>
    </row>
    <row r="316" spans="1:16" hidden="1" x14ac:dyDescent="0.2">
      <c r="A316">
        <f t="shared" si="4"/>
        <v>6</v>
      </c>
      <c r="B316" t="s">
        <v>399</v>
      </c>
      <c r="C316" t="s">
        <v>20</v>
      </c>
      <c r="D316">
        <v>-4042495473</v>
      </c>
      <c r="E316">
        <v>90100464</v>
      </c>
      <c r="F316">
        <v>101650271</v>
      </c>
      <c r="G316">
        <v>25363282</v>
      </c>
      <c r="H316">
        <v>25339720</v>
      </c>
      <c r="I316">
        <v>25339720</v>
      </c>
      <c r="J316">
        <v>25339720</v>
      </c>
      <c r="K316">
        <v>41235711</v>
      </c>
      <c r="L316">
        <v>44003780</v>
      </c>
      <c r="M316">
        <v>44099816</v>
      </c>
      <c r="N316">
        <v>171665663.70602</v>
      </c>
      <c r="O316">
        <v>39935972.399660006</v>
      </c>
      <c r="P316">
        <v>40338140.161349997</v>
      </c>
    </row>
    <row r="317" spans="1:16" hidden="1" x14ac:dyDescent="0.2">
      <c r="A317">
        <f t="shared" si="4"/>
        <v>6</v>
      </c>
      <c r="B317" t="s">
        <v>400</v>
      </c>
      <c r="C317" t="s">
        <v>19</v>
      </c>
      <c r="D317">
        <v>1943453469.52</v>
      </c>
      <c r="E317">
        <v>2484364560.9499998</v>
      </c>
      <c r="F317">
        <v>2712759510.75</v>
      </c>
      <c r="G317">
        <v>2515385951.1399999</v>
      </c>
      <c r="H317">
        <v>2702418881.7800002</v>
      </c>
      <c r="I317">
        <v>2968865482.75</v>
      </c>
      <c r="J317">
        <v>3311186561.7800002</v>
      </c>
      <c r="K317">
        <v>3541878733.25</v>
      </c>
      <c r="L317">
        <v>1778202546.95</v>
      </c>
      <c r="M317">
        <v>1939445386.8900001</v>
      </c>
      <c r="N317">
        <v>768977639.03899002</v>
      </c>
      <c r="O317">
        <v>2451243696.1166501</v>
      </c>
      <c r="P317">
        <v>2852947011.2607598</v>
      </c>
    </row>
    <row r="318" spans="1:16" hidden="1" x14ac:dyDescent="0.2">
      <c r="A318">
        <f t="shared" si="4"/>
        <v>6</v>
      </c>
      <c r="B318" t="s">
        <v>430</v>
      </c>
      <c r="C318" t="s">
        <v>205</v>
      </c>
      <c r="D318">
        <v>1244454780</v>
      </c>
      <c r="E318">
        <v>5798000</v>
      </c>
      <c r="F318">
        <v>5798000</v>
      </c>
      <c r="G318">
        <v>5798000</v>
      </c>
      <c r="H318">
        <v>5798000</v>
      </c>
      <c r="I318">
        <v>0</v>
      </c>
      <c r="J318">
        <v>0</v>
      </c>
      <c r="K318">
        <v>0</v>
      </c>
      <c r="L318">
        <v>0</v>
      </c>
      <c r="M318">
        <v>0</v>
      </c>
      <c r="P318">
        <v>0</v>
      </c>
    </row>
    <row r="319" spans="1:16" hidden="1" x14ac:dyDescent="0.2">
      <c r="A319">
        <f t="shared" si="4"/>
        <v>6</v>
      </c>
      <c r="B319" t="s">
        <v>401</v>
      </c>
      <c r="C319" t="s">
        <v>207</v>
      </c>
      <c r="L319">
        <v>59286686331</v>
      </c>
      <c r="M319">
        <v>58242921510</v>
      </c>
      <c r="N319">
        <v>58973997096.225296</v>
      </c>
      <c r="P319">
        <v>0</v>
      </c>
    </row>
    <row r="320" spans="1:16" hidden="1" x14ac:dyDescent="0.2">
      <c r="A320">
        <f t="shared" si="4"/>
        <v>6</v>
      </c>
      <c r="B320" t="s">
        <v>402</v>
      </c>
      <c r="C320" t="s">
        <v>18</v>
      </c>
      <c r="D320">
        <v>17185394105</v>
      </c>
      <c r="E320">
        <v>27177242558</v>
      </c>
      <c r="F320">
        <v>33793526912</v>
      </c>
      <c r="G320">
        <v>-6913506850</v>
      </c>
      <c r="H320">
        <v>-10317590128</v>
      </c>
      <c r="I320">
        <v>-8263281469</v>
      </c>
      <c r="J320">
        <v>-1174872974</v>
      </c>
      <c r="K320">
        <v>-4658724251</v>
      </c>
      <c r="L320">
        <v>-2054979262</v>
      </c>
      <c r="M320">
        <v>-29251182325</v>
      </c>
      <c r="N320">
        <v>-36922631329.511002</v>
      </c>
      <c r="O320">
        <v>3117833434.4242902</v>
      </c>
      <c r="P320">
        <v>3209322200.24084</v>
      </c>
    </row>
    <row r="321" spans="1:16" hidden="1" x14ac:dyDescent="0.2">
      <c r="A321">
        <f t="shared" si="4"/>
        <v>6</v>
      </c>
      <c r="B321" t="s">
        <v>431</v>
      </c>
      <c r="C321" t="s">
        <v>17</v>
      </c>
      <c r="D321">
        <v>80304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P321">
        <v>0</v>
      </c>
    </row>
    <row r="322" spans="1:16" hidden="1" x14ac:dyDescent="0.2">
      <c r="A322">
        <f t="shared" si="4"/>
        <v>6</v>
      </c>
      <c r="B322" t="s">
        <v>403</v>
      </c>
      <c r="C322" t="s">
        <v>16</v>
      </c>
      <c r="D322">
        <v>24384201.550000001</v>
      </c>
      <c r="E322">
        <v>756.55</v>
      </c>
      <c r="F322">
        <v>756.55</v>
      </c>
      <c r="G322">
        <v>0</v>
      </c>
      <c r="H322">
        <v>0</v>
      </c>
      <c r="I322">
        <v>0</v>
      </c>
      <c r="J322">
        <v>23292533.579999998</v>
      </c>
      <c r="K322">
        <v>0</v>
      </c>
      <c r="L322">
        <v>170.58</v>
      </c>
      <c r="M322">
        <v>0</v>
      </c>
      <c r="N322">
        <v>24181.326069999999</v>
      </c>
      <c r="O322">
        <v>24181.326069999999</v>
      </c>
      <c r="P322">
        <v>0</v>
      </c>
    </row>
    <row r="323" spans="1:16" hidden="1" x14ac:dyDescent="0.2">
      <c r="A323">
        <f t="shared" ref="A323:A355" si="5">LEN(B323)</f>
        <v>6</v>
      </c>
      <c r="B323" t="s">
        <v>643</v>
      </c>
      <c r="C323" t="s">
        <v>644</v>
      </c>
      <c r="O323">
        <v>15431186919.339001</v>
      </c>
      <c r="P323">
        <v>17180494045.291</v>
      </c>
    </row>
    <row r="324" spans="1:16" hidden="1" x14ac:dyDescent="0.2">
      <c r="A324">
        <f t="shared" si="5"/>
        <v>6</v>
      </c>
      <c r="B324" t="s">
        <v>404</v>
      </c>
      <c r="C324" t="s">
        <v>15</v>
      </c>
      <c r="D324">
        <v>932031627.62</v>
      </c>
      <c r="E324">
        <v>937978143.71000004</v>
      </c>
      <c r="F324">
        <v>1160639451.8800001</v>
      </c>
      <c r="G324">
        <v>1318796323.71</v>
      </c>
      <c r="H324">
        <v>1408903016.54</v>
      </c>
      <c r="I324">
        <v>1477627099</v>
      </c>
      <c r="J324">
        <v>1300791427.8800001</v>
      </c>
      <c r="K324">
        <v>650717585</v>
      </c>
      <c r="L324">
        <v>774324631.5</v>
      </c>
      <c r="M324">
        <v>1112208555.8699999</v>
      </c>
      <c r="N324">
        <v>1182729246.86625</v>
      </c>
      <c r="O324">
        <v>1469581285.6923401</v>
      </c>
      <c r="P324">
        <v>1874392125.6688602</v>
      </c>
    </row>
    <row r="325" spans="1:16" hidden="1" x14ac:dyDescent="0.2">
      <c r="A325">
        <f t="shared" si="5"/>
        <v>6</v>
      </c>
      <c r="B325" t="s">
        <v>405</v>
      </c>
      <c r="C325" t="s">
        <v>14</v>
      </c>
      <c r="D325">
        <v>49907622</v>
      </c>
      <c r="E325">
        <v>473</v>
      </c>
      <c r="F325">
        <v>473</v>
      </c>
      <c r="G325">
        <v>473</v>
      </c>
      <c r="H325">
        <v>473</v>
      </c>
      <c r="I325">
        <v>573</v>
      </c>
      <c r="J325">
        <v>573</v>
      </c>
      <c r="K325">
        <v>673</v>
      </c>
      <c r="L325">
        <v>673</v>
      </c>
      <c r="M325">
        <v>673</v>
      </c>
      <c r="N325">
        <v>472.86</v>
      </c>
      <c r="P325">
        <v>0</v>
      </c>
    </row>
    <row r="326" spans="1:16" hidden="1" x14ac:dyDescent="0.2">
      <c r="A326">
        <f t="shared" si="5"/>
        <v>6</v>
      </c>
      <c r="B326" t="s">
        <v>432</v>
      </c>
      <c r="C326" t="s">
        <v>13</v>
      </c>
      <c r="D326">
        <v>0</v>
      </c>
      <c r="E326">
        <v>0</v>
      </c>
      <c r="F326">
        <v>-589219200</v>
      </c>
      <c r="G326">
        <v>-110339000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P326">
        <v>0</v>
      </c>
    </row>
    <row r="327" spans="1:16" hidden="1" x14ac:dyDescent="0.2">
      <c r="A327">
        <f t="shared" si="5"/>
        <v>6</v>
      </c>
      <c r="B327" t="s">
        <v>406</v>
      </c>
      <c r="C327" t="s">
        <v>12</v>
      </c>
      <c r="D327">
        <v>-36607215494.419998</v>
      </c>
      <c r="E327">
        <v>-59062925883.839996</v>
      </c>
      <c r="F327">
        <v>-49456723983.540001</v>
      </c>
      <c r="G327">
        <v>-1183930121.29</v>
      </c>
      <c r="H327">
        <v>2518097162</v>
      </c>
      <c r="I327">
        <v>991252464.23000002</v>
      </c>
      <c r="J327">
        <v>-440124907.38</v>
      </c>
      <c r="K327">
        <v>-3515074405</v>
      </c>
      <c r="L327">
        <v>-14073719297.98</v>
      </c>
      <c r="M327">
        <v>-19268445135.939999</v>
      </c>
      <c r="N327">
        <v>-14824311271.692499</v>
      </c>
      <c r="O327">
        <v>716415939.28670001</v>
      </c>
      <c r="P327">
        <v>971151634.46326005</v>
      </c>
    </row>
    <row r="328" spans="1:16" hidden="1" x14ac:dyDescent="0.2">
      <c r="A328">
        <f t="shared" si="5"/>
        <v>9</v>
      </c>
      <c r="B328" t="s">
        <v>212</v>
      </c>
      <c r="C328" t="s">
        <v>211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P328">
        <v>0</v>
      </c>
    </row>
    <row r="329" spans="1:16" hidden="1" x14ac:dyDescent="0.2">
      <c r="A329">
        <f t="shared" si="5"/>
        <v>9</v>
      </c>
      <c r="B329" t="s">
        <v>214</v>
      </c>
      <c r="C329" t="s">
        <v>213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P329">
        <v>0</v>
      </c>
    </row>
    <row r="330" spans="1:16" hidden="1" x14ac:dyDescent="0.2">
      <c r="A330">
        <f t="shared" si="5"/>
        <v>6</v>
      </c>
      <c r="B330" t="s">
        <v>407</v>
      </c>
      <c r="C330" t="s">
        <v>11</v>
      </c>
      <c r="D330">
        <v>409940457.63999999</v>
      </c>
      <c r="E330">
        <v>428815617.13</v>
      </c>
      <c r="F330">
        <v>456069188.41000003</v>
      </c>
      <c r="G330">
        <v>475333095</v>
      </c>
      <c r="H330">
        <v>512884047</v>
      </c>
      <c r="I330">
        <v>475023618</v>
      </c>
      <c r="J330">
        <v>496400315</v>
      </c>
      <c r="K330">
        <v>542663696</v>
      </c>
      <c r="L330">
        <v>560434098.75999999</v>
      </c>
      <c r="M330">
        <v>547749875</v>
      </c>
      <c r="N330">
        <v>568117681.35293996</v>
      </c>
      <c r="P330">
        <v>0</v>
      </c>
    </row>
    <row r="331" spans="1:16" hidden="1" x14ac:dyDescent="0.2">
      <c r="A331">
        <f t="shared" si="5"/>
        <v>6</v>
      </c>
      <c r="B331" t="s">
        <v>408</v>
      </c>
      <c r="C331" t="s">
        <v>10</v>
      </c>
      <c r="D331">
        <v>252569696</v>
      </c>
      <c r="E331">
        <v>301961072</v>
      </c>
      <c r="F331">
        <v>0</v>
      </c>
      <c r="G331">
        <v>3083532</v>
      </c>
      <c r="H331">
        <v>0</v>
      </c>
      <c r="I331">
        <v>3087042</v>
      </c>
      <c r="J331">
        <v>3145870</v>
      </c>
      <c r="K331">
        <v>3163981</v>
      </c>
      <c r="L331">
        <v>4682946</v>
      </c>
      <c r="M331">
        <v>13634331</v>
      </c>
      <c r="N331">
        <v>16905261.616</v>
      </c>
      <c r="P331">
        <v>0</v>
      </c>
    </row>
    <row r="332" spans="1:16" hidden="1" x14ac:dyDescent="0.2">
      <c r="A332">
        <f t="shared" si="5"/>
        <v>6</v>
      </c>
      <c r="B332" t="s">
        <v>409</v>
      </c>
      <c r="C332" t="s">
        <v>9</v>
      </c>
      <c r="D332">
        <v>10541434875.83</v>
      </c>
      <c r="E332">
        <v>12056191324.99</v>
      </c>
      <c r="F332">
        <v>6450788088.1099997</v>
      </c>
      <c r="G332">
        <v>7407490999.0699997</v>
      </c>
      <c r="H332">
        <v>8340688277.7399998</v>
      </c>
      <c r="I332">
        <v>8104288156.6400003</v>
      </c>
      <c r="J332">
        <v>11839598343.41</v>
      </c>
      <c r="K332">
        <v>12897328327</v>
      </c>
      <c r="L332">
        <v>16891363684.690001</v>
      </c>
      <c r="M332">
        <v>14535628720</v>
      </c>
      <c r="N332">
        <v>14577761508.4184</v>
      </c>
      <c r="P332">
        <v>0</v>
      </c>
    </row>
    <row r="333" spans="1:16" hidden="1" x14ac:dyDescent="0.2">
      <c r="A333">
        <f t="shared" si="5"/>
        <v>6</v>
      </c>
      <c r="B333" t="s">
        <v>410</v>
      </c>
      <c r="C333" t="s">
        <v>8</v>
      </c>
      <c r="D333">
        <v>192964676</v>
      </c>
      <c r="E333">
        <v>175173433.34999999</v>
      </c>
      <c r="F333">
        <v>174342121</v>
      </c>
      <c r="G333">
        <v>174314728</v>
      </c>
      <c r="H333">
        <v>174282296</v>
      </c>
      <c r="I333">
        <v>178581303</v>
      </c>
      <c r="J333">
        <v>211680006.21000001</v>
      </c>
      <c r="K333">
        <v>210793462</v>
      </c>
      <c r="L333">
        <v>345610889</v>
      </c>
      <c r="M333">
        <v>469490772</v>
      </c>
      <c r="N333">
        <v>460194933.67403001</v>
      </c>
      <c r="P333">
        <v>0</v>
      </c>
    </row>
    <row r="334" spans="1:16" hidden="1" x14ac:dyDescent="0.2">
      <c r="A334">
        <f t="shared" si="5"/>
        <v>6</v>
      </c>
      <c r="B334" t="s">
        <v>411</v>
      </c>
      <c r="C334" t="s">
        <v>7</v>
      </c>
      <c r="D334">
        <v>282193263.56</v>
      </c>
      <c r="E334">
        <v>287746004.37</v>
      </c>
      <c r="F334">
        <v>554928796.64999998</v>
      </c>
      <c r="G334">
        <v>1133789359.95</v>
      </c>
      <c r="H334">
        <v>291006044.54000002</v>
      </c>
      <c r="I334">
        <v>279795422.61000001</v>
      </c>
      <c r="J334">
        <v>322154159.06999999</v>
      </c>
      <c r="K334">
        <v>186997534</v>
      </c>
      <c r="L334">
        <v>186064072.12</v>
      </c>
      <c r="M334">
        <v>16019235</v>
      </c>
      <c r="N334">
        <v>13481487.99337</v>
      </c>
      <c r="P334">
        <v>0</v>
      </c>
    </row>
    <row r="335" spans="1:16" hidden="1" x14ac:dyDescent="0.2">
      <c r="A335">
        <f t="shared" si="5"/>
        <v>6</v>
      </c>
      <c r="B335" t="s">
        <v>412</v>
      </c>
      <c r="C335" t="s">
        <v>6</v>
      </c>
      <c r="D335">
        <v>1634871663</v>
      </c>
      <c r="E335">
        <v>8051207856.7399998</v>
      </c>
      <c r="F335">
        <v>11674731777.559999</v>
      </c>
      <c r="G335">
        <v>3061245011.1100001</v>
      </c>
      <c r="H335">
        <v>5405435259</v>
      </c>
      <c r="I335">
        <v>5197614681</v>
      </c>
      <c r="J335">
        <v>2945388297</v>
      </c>
      <c r="K335">
        <v>2412561774</v>
      </c>
      <c r="L335">
        <v>7989704650.21</v>
      </c>
      <c r="M335">
        <v>10269145764</v>
      </c>
      <c r="N335">
        <v>13764603562.008499</v>
      </c>
      <c r="P335">
        <v>0</v>
      </c>
    </row>
    <row r="336" spans="1:16" hidden="1" x14ac:dyDescent="0.2">
      <c r="A336">
        <f t="shared" si="5"/>
        <v>6</v>
      </c>
      <c r="B336" t="s">
        <v>413</v>
      </c>
      <c r="C336" t="s">
        <v>5</v>
      </c>
      <c r="D336">
        <v>25603391.240000002</v>
      </c>
      <c r="E336">
        <v>19861716.91</v>
      </c>
      <c r="F336">
        <v>22891839.670000002</v>
      </c>
      <c r="G336">
        <v>18299937</v>
      </c>
      <c r="H336">
        <v>21807998</v>
      </c>
      <c r="I336">
        <v>22060340</v>
      </c>
      <c r="J336">
        <v>22081238</v>
      </c>
      <c r="K336">
        <v>22081238</v>
      </c>
      <c r="L336">
        <v>4167820</v>
      </c>
      <c r="M336">
        <v>22121940</v>
      </c>
      <c r="N336">
        <v>27425861.629000001</v>
      </c>
      <c r="P336">
        <v>0</v>
      </c>
    </row>
    <row r="337" spans="1:16" hidden="1" x14ac:dyDescent="0.2">
      <c r="A337">
        <f t="shared" si="5"/>
        <v>6</v>
      </c>
      <c r="B337" t="s">
        <v>414</v>
      </c>
      <c r="C337" t="s">
        <v>4</v>
      </c>
      <c r="D337">
        <v>-11554207</v>
      </c>
      <c r="E337">
        <v>294148</v>
      </c>
      <c r="F337">
        <v>192912</v>
      </c>
      <c r="G337">
        <v>-18925186.030000001</v>
      </c>
      <c r="H337">
        <v>-76747</v>
      </c>
      <c r="I337">
        <v>-76747</v>
      </c>
      <c r="J337">
        <v>-695947</v>
      </c>
      <c r="K337">
        <v>76747</v>
      </c>
      <c r="L337">
        <v>-76747</v>
      </c>
      <c r="M337">
        <v>-14497</v>
      </c>
      <c r="N337">
        <v>-14496.982</v>
      </c>
      <c r="P337">
        <v>0</v>
      </c>
    </row>
    <row r="338" spans="1:16" hidden="1" x14ac:dyDescent="0.2">
      <c r="A338">
        <f t="shared" si="5"/>
        <v>6</v>
      </c>
      <c r="B338" t="s">
        <v>415</v>
      </c>
      <c r="C338" t="s">
        <v>3</v>
      </c>
      <c r="D338">
        <v>-1422706001.73</v>
      </c>
      <c r="E338">
        <v>-238920262.63999999</v>
      </c>
      <c r="F338">
        <v>-766272940.54999995</v>
      </c>
      <c r="G338">
        <v>-125030222.45999999</v>
      </c>
      <c r="H338">
        <v>4742718846.9300003</v>
      </c>
      <c r="I338">
        <v>3504287711.3899999</v>
      </c>
      <c r="J338">
        <v>3941582123</v>
      </c>
      <c r="K338">
        <v>1141211194.8900001</v>
      </c>
      <c r="L338">
        <v>365532495.91000003</v>
      </c>
      <c r="M338">
        <v>-1551115687.0599999</v>
      </c>
      <c r="N338">
        <v>-835862524.20507991</v>
      </c>
      <c r="P338">
        <v>0</v>
      </c>
    </row>
    <row r="339" spans="1:16" hidden="1" x14ac:dyDescent="0.2">
      <c r="A339">
        <f t="shared" si="5"/>
        <v>6</v>
      </c>
      <c r="B339" t="s">
        <v>433</v>
      </c>
      <c r="C339" t="s">
        <v>2</v>
      </c>
      <c r="D339">
        <v>12339474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143838.43</v>
      </c>
      <c r="M339">
        <v>0</v>
      </c>
      <c r="N339">
        <v>0</v>
      </c>
      <c r="P339">
        <v>0</v>
      </c>
    </row>
    <row r="340" spans="1:16" hidden="1" x14ac:dyDescent="0.2">
      <c r="A340">
        <f t="shared" si="5"/>
        <v>6</v>
      </c>
      <c r="B340" t="s">
        <v>645</v>
      </c>
      <c r="C340" t="s">
        <v>632</v>
      </c>
      <c r="O340">
        <v>652629559.15395999</v>
      </c>
      <c r="P340">
        <v>0</v>
      </c>
    </row>
    <row r="341" spans="1:16" hidden="1" x14ac:dyDescent="0.2">
      <c r="A341">
        <f t="shared" si="5"/>
        <v>6</v>
      </c>
      <c r="B341" t="s">
        <v>416</v>
      </c>
      <c r="C341" t="s">
        <v>1</v>
      </c>
      <c r="D341">
        <v>-728205507</v>
      </c>
      <c r="E341">
        <v>-1115005338</v>
      </c>
      <c r="F341">
        <v>-1003993006.8200001</v>
      </c>
      <c r="G341">
        <v>-1339564191.99</v>
      </c>
      <c r="H341">
        <v>-1303348859.8900001</v>
      </c>
      <c r="I341">
        <v>-1279135085.77</v>
      </c>
      <c r="J341">
        <v>-1168386587.3199999</v>
      </c>
      <c r="K341">
        <v>-1331093256.4100001</v>
      </c>
      <c r="L341">
        <v>1027688469.73</v>
      </c>
      <c r="M341">
        <v>-2054117379</v>
      </c>
      <c r="N341">
        <v>-1349030581.5546899</v>
      </c>
      <c r="P341">
        <v>0</v>
      </c>
    </row>
    <row r="342" spans="1:16" hidden="1" x14ac:dyDescent="0.2">
      <c r="A342">
        <f t="shared" si="5"/>
        <v>6</v>
      </c>
      <c r="B342" t="s">
        <v>646</v>
      </c>
      <c r="C342" t="s">
        <v>647</v>
      </c>
      <c r="O342">
        <v>70135653.878480002</v>
      </c>
      <c r="P342">
        <v>330111947.07483</v>
      </c>
    </row>
    <row r="343" spans="1:16" hidden="1" x14ac:dyDescent="0.2">
      <c r="A343">
        <f t="shared" si="5"/>
        <v>6</v>
      </c>
      <c r="B343" t="s">
        <v>648</v>
      </c>
      <c r="C343" t="s">
        <v>649</v>
      </c>
      <c r="O343">
        <v>1982.2136699999999</v>
      </c>
      <c r="P343">
        <v>0</v>
      </c>
    </row>
    <row r="344" spans="1:16" hidden="1" x14ac:dyDescent="0.2">
      <c r="A344">
        <f t="shared" si="5"/>
        <v>6</v>
      </c>
      <c r="B344" t="s">
        <v>650</v>
      </c>
      <c r="C344" t="s">
        <v>651</v>
      </c>
      <c r="P344">
        <v>0</v>
      </c>
    </row>
    <row r="345" spans="1:16" hidden="1" x14ac:dyDescent="0.2">
      <c r="A345">
        <f t="shared" si="5"/>
        <v>6</v>
      </c>
      <c r="B345" t="s">
        <v>652</v>
      </c>
      <c r="C345" t="s">
        <v>636</v>
      </c>
      <c r="P345">
        <v>0</v>
      </c>
    </row>
    <row r="346" spans="1:16" hidden="1" x14ac:dyDescent="0.2">
      <c r="A346">
        <f t="shared" si="5"/>
        <v>6</v>
      </c>
      <c r="B346" t="s">
        <v>653</v>
      </c>
      <c r="C346" t="s">
        <v>638</v>
      </c>
      <c r="P346">
        <v>0</v>
      </c>
    </row>
    <row r="347" spans="1:16" hidden="1" x14ac:dyDescent="0.2">
      <c r="A347">
        <f t="shared" si="5"/>
        <v>6</v>
      </c>
      <c r="B347" t="s">
        <v>654</v>
      </c>
      <c r="C347" t="s">
        <v>655</v>
      </c>
      <c r="P347">
        <v>0</v>
      </c>
    </row>
    <row r="348" spans="1:16" hidden="1" x14ac:dyDescent="0.2">
      <c r="A348">
        <f t="shared" si="5"/>
        <v>6</v>
      </c>
      <c r="B348" t="s">
        <v>656</v>
      </c>
      <c r="C348" t="s">
        <v>657</v>
      </c>
      <c r="O348">
        <v>63962510.226959996</v>
      </c>
      <c r="P348">
        <v>63894962.926519997</v>
      </c>
    </row>
    <row r="349" spans="1:16" hidden="1" x14ac:dyDescent="0.2">
      <c r="A349">
        <f t="shared" si="5"/>
        <v>6</v>
      </c>
      <c r="B349" t="s">
        <v>658</v>
      </c>
      <c r="C349" t="s">
        <v>659</v>
      </c>
      <c r="O349">
        <v>-49777627.416339993</v>
      </c>
      <c r="P349">
        <v>26953418.609999999</v>
      </c>
    </row>
    <row r="350" spans="1:16" hidden="1" x14ac:dyDescent="0.2">
      <c r="A350">
        <f t="shared" si="5"/>
        <v>6</v>
      </c>
      <c r="B350" t="s">
        <v>660</v>
      </c>
      <c r="C350" t="s">
        <v>661</v>
      </c>
      <c r="O350">
        <v>1228004735.075</v>
      </c>
      <c r="P350">
        <v>297396161.074</v>
      </c>
    </row>
    <row r="351" spans="1:16" x14ac:dyDescent="0.2">
      <c r="A351">
        <f t="shared" si="5"/>
        <v>3</v>
      </c>
      <c r="B351" t="s">
        <v>417</v>
      </c>
      <c r="C351" t="s">
        <v>181</v>
      </c>
      <c r="D351">
        <v>-9260567770.2699986</v>
      </c>
      <c r="E351">
        <v>-17313936857.150002</v>
      </c>
      <c r="F351">
        <v>-15937255039.91</v>
      </c>
      <c r="G351">
        <v>-16112439110.370001</v>
      </c>
      <c r="H351">
        <v>11505887792.200001</v>
      </c>
      <c r="I351">
        <v>18563673487.540001</v>
      </c>
      <c r="J351">
        <v>-15648507017.870001</v>
      </c>
      <c r="K351">
        <v>-46495468553.360001</v>
      </c>
      <c r="L351">
        <v>-53202999678.120003</v>
      </c>
      <c r="M351">
        <v>-27807469015.91</v>
      </c>
      <c r="N351">
        <v>-26870155097.8391</v>
      </c>
      <c r="O351">
        <v>-51134701263.807297</v>
      </c>
      <c r="P351">
        <v>-10916316264.3703</v>
      </c>
    </row>
    <row r="352" spans="1:16" hidden="1" x14ac:dyDescent="0.2">
      <c r="A352">
        <f t="shared" si="5"/>
        <v>6</v>
      </c>
      <c r="B352" t="s">
        <v>662</v>
      </c>
      <c r="C352" t="s">
        <v>663</v>
      </c>
      <c r="O352">
        <v>2598898422.6737599</v>
      </c>
      <c r="P352">
        <v>0</v>
      </c>
    </row>
    <row r="353" spans="1:16" hidden="1" x14ac:dyDescent="0.2">
      <c r="A353">
        <f t="shared" si="5"/>
        <v>6</v>
      </c>
      <c r="B353" t="s">
        <v>664</v>
      </c>
      <c r="C353" t="s">
        <v>665</v>
      </c>
      <c r="O353">
        <v>-53733599686.481102</v>
      </c>
      <c r="P353">
        <v>10916316264.3703</v>
      </c>
    </row>
    <row r="354" spans="1:16" x14ac:dyDescent="0.2">
      <c r="A354">
        <f t="shared" si="5"/>
        <v>4</v>
      </c>
      <c r="B354" t="s">
        <v>666</v>
      </c>
      <c r="C354" t="s">
        <v>667</v>
      </c>
      <c r="O354">
        <v>19272864977.347301</v>
      </c>
      <c r="P354">
        <v>21771481786.948799</v>
      </c>
    </row>
    <row r="355" spans="1:16" x14ac:dyDescent="0.2">
      <c r="A355">
        <f t="shared" si="5"/>
        <v>4</v>
      </c>
      <c r="B355" t="s">
        <v>668</v>
      </c>
      <c r="C355" t="s">
        <v>669</v>
      </c>
      <c r="O355">
        <v>13507992526.5061</v>
      </c>
      <c r="P355">
        <v>12874198613.0534</v>
      </c>
    </row>
  </sheetData>
  <autoFilter ref="A1:P355" xr:uid="{00000000-0009-0000-0000-000001000000}">
    <filterColumn colId="0">
      <filters>
        <filter val="1"/>
        <filter val="3"/>
        <filter val="4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8"/>
  <sheetViews>
    <sheetView workbookViewId="0">
      <selection activeCell="N11" sqref="N11"/>
    </sheetView>
  </sheetViews>
  <sheetFormatPr baseColWidth="10" defaultRowHeight="12.75" x14ac:dyDescent="0.2"/>
  <sheetData>
    <row r="1" spans="1:16" x14ac:dyDescent="0.2">
      <c r="A1" t="s">
        <v>671</v>
      </c>
      <c r="B1" t="s">
        <v>418</v>
      </c>
      <c r="C1" t="s">
        <v>215</v>
      </c>
      <c r="D1">
        <v>2007</v>
      </c>
      <c r="E1">
        <v>2008</v>
      </c>
      <c r="F1">
        <v>2009</v>
      </c>
      <c r="G1">
        <v>2010</v>
      </c>
      <c r="H1">
        <v>2011</v>
      </c>
      <c r="I1">
        <v>2012</v>
      </c>
      <c r="J1">
        <v>2013</v>
      </c>
      <c r="K1">
        <v>2014</v>
      </c>
      <c r="L1">
        <v>2015</v>
      </c>
      <c r="M1">
        <v>2016</v>
      </c>
      <c r="N1">
        <v>2017</v>
      </c>
      <c r="O1">
        <v>2018</v>
      </c>
      <c r="P1">
        <v>2019</v>
      </c>
    </row>
    <row r="2" spans="1:16" x14ac:dyDescent="0.2">
      <c r="A2">
        <v>1</v>
      </c>
      <c r="B2">
        <v>1</v>
      </c>
      <c r="C2" t="s">
        <v>206</v>
      </c>
      <c r="D2">
        <v>238678133474.35999</v>
      </c>
      <c r="E2">
        <v>243127181104.81</v>
      </c>
      <c r="F2">
        <v>281271493688.01001</v>
      </c>
      <c r="G2">
        <v>325993403897.20001</v>
      </c>
      <c r="H2">
        <v>374854859041.03998</v>
      </c>
      <c r="I2">
        <v>472528711045.59003</v>
      </c>
      <c r="J2">
        <v>530213962161.73999</v>
      </c>
      <c r="K2">
        <v>559837252719.98999</v>
      </c>
      <c r="L2">
        <v>581539140716.12</v>
      </c>
      <c r="M2">
        <v>623119219858.96997</v>
      </c>
      <c r="N2">
        <v>657164859335.63098</v>
      </c>
      <c r="O2">
        <v>623017809146.78125</v>
      </c>
      <c r="P2">
        <v>636939442933.74194</v>
      </c>
    </row>
    <row r="3" spans="1:16" x14ac:dyDescent="0.2">
      <c r="A3">
        <v>3</v>
      </c>
      <c r="B3" t="s">
        <v>219</v>
      </c>
      <c r="C3" t="s">
        <v>169</v>
      </c>
      <c r="D3">
        <v>22336860158</v>
      </c>
      <c r="E3">
        <v>18678943766</v>
      </c>
      <c r="F3">
        <v>21761660151</v>
      </c>
      <c r="G3">
        <v>22328130095</v>
      </c>
      <c r="H3">
        <v>23996840075</v>
      </c>
      <c r="I3">
        <v>31187482548</v>
      </c>
      <c r="J3">
        <v>43127591288</v>
      </c>
      <c r="K3">
        <v>44004357392</v>
      </c>
      <c r="L3">
        <v>38357279940</v>
      </c>
      <c r="M3">
        <v>48224903625</v>
      </c>
      <c r="N3">
        <v>46589498388.2994</v>
      </c>
      <c r="O3">
        <v>48515189741.006294</v>
      </c>
      <c r="P3">
        <v>47174964378.112602</v>
      </c>
    </row>
    <row r="4" spans="1:16" x14ac:dyDescent="0.2">
      <c r="A4">
        <v>3</v>
      </c>
      <c r="B4" t="s">
        <v>225</v>
      </c>
      <c r="C4" t="s">
        <v>164</v>
      </c>
      <c r="D4">
        <v>23071302236</v>
      </c>
      <c r="E4">
        <v>28684913834</v>
      </c>
      <c r="F4">
        <v>34615002800</v>
      </c>
      <c r="G4">
        <v>32372341135</v>
      </c>
      <c r="H4">
        <v>38408448573</v>
      </c>
      <c r="I4">
        <v>72435854926</v>
      </c>
      <c r="J4">
        <v>75450280103</v>
      </c>
      <c r="K4">
        <v>77804178111</v>
      </c>
      <c r="L4">
        <v>87186317355</v>
      </c>
      <c r="M4">
        <v>93596042175</v>
      </c>
      <c r="N4">
        <v>97760976420.912598</v>
      </c>
      <c r="O4">
        <v>78150878354.643402</v>
      </c>
      <c r="P4">
        <v>84265689510.171204</v>
      </c>
    </row>
    <row r="5" spans="1:16" x14ac:dyDescent="0.2">
      <c r="A5">
        <v>3</v>
      </c>
      <c r="B5" t="s">
        <v>237</v>
      </c>
      <c r="C5" t="s">
        <v>152</v>
      </c>
      <c r="D5">
        <v>9395002375</v>
      </c>
      <c r="E5">
        <v>4467271291</v>
      </c>
      <c r="F5">
        <v>5618860471</v>
      </c>
      <c r="G5">
        <v>6889037550</v>
      </c>
      <c r="H5">
        <v>18674276550</v>
      </c>
      <c r="I5">
        <v>13395462693</v>
      </c>
      <c r="J5">
        <v>9691869081</v>
      </c>
      <c r="K5">
        <v>8862886442</v>
      </c>
      <c r="L5">
        <v>11608189211</v>
      </c>
      <c r="M5">
        <v>14232040576</v>
      </c>
      <c r="N5">
        <v>15498709798.514</v>
      </c>
      <c r="O5">
        <v>51373746718.895897</v>
      </c>
      <c r="P5">
        <v>49944773716.193901</v>
      </c>
    </row>
    <row r="6" spans="1:16" x14ac:dyDescent="0.2">
      <c r="A6">
        <v>3</v>
      </c>
      <c r="B6" t="s">
        <v>240</v>
      </c>
      <c r="C6" t="s">
        <v>149</v>
      </c>
      <c r="D6">
        <v>61222546611</v>
      </c>
      <c r="E6">
        <v>58758466401</v>
      </c>
      <c r="F6">
        <v>65997670781</v>
      </c>
      <c r="G6">
        <v>89628395582</v>
      </c>
      <c r="H6">
        <v>76633792850</v>
      </c>
      <c r="I6">
        <v>103390194966</v>
      </c>
      <c r="J6">
        <v>110296602910</v>
      </c>
      <c r="K6">
        <v>115614258571</v>
      </c>
      <c r="L6">
        <v>133853582553</v>
      </c>
      <c r="M6">
        <v>140517161494</v>
      </c>
      <c r="N6">
        <v>151099083001.96301</v>
      </c>
      <c r="O6">
        <v>60227834396.235901</v>
      </c>
      <c r="P6">
        <v>58693368210.485497</v>
      </c>
    </row>
    <row r="7" spans="1:16" x14ac:dyDescent="0.2">
      <c r="A7">
        <v>3</v>
      </c>
      <c r="B7" t="s">
        <v>264</v>
      </c>
      <c r="C7" t="s">
        <v>130</v>
      </c>
      <c r="D7">
        <v>3888707510</v>
      </c>
      <c r="E7">
        <v>3490897544</v>
      </c>
      <c r="F7">
        <v>3655870039</v>
      </c>
      <c r="G7">
        <v>4804605161</v>
      </c>
      <c r="H7">
        <v>5612599736</v>
      </c>
      <c r="I7">
        <v>6161243126</v>
      </c>
      <c r="J7">
        <v>6732820481</v>
      </c>
      <c r="K7">
        <v>7069726093</v>
      </c>
      <c r="L7">
        <v>7191888341</v>
      </c>
      <c r="M7">
        <v>7253632503</v>
      </c>
      <c r="N7">
        <v>8241188158.31569</v>
      </c>
      <c r="O7">
        <v>11393890370.077</v>
      </c>
      <c r="P7">
        <v>13165374791.0168</v>
      </c>
    </row>
    <row r="8" spans="1:16" x14ac:dyDescent="0.2">
      <c r="A8">
        <v>3</v>
      </c>
      <c r="B8" t="s">
        <v>275</v>
      </c>
      <c r="C8" t="s">
        <v>120</v>
      </c>
      <c r="D8">
        <v>30047961390</v>
      </c>
      <c r="E8">
        <v>31741193715</v>
      </c>
      <c r="F8">
        <v>42406116891</v>
      </c>
      <c r="G8">
        <v>48288658295</v>
      </c>
      <c r="H8">
        <v>58138599700</v>
      </c>
      <c r="I8">
        <v>66770145235</v>
      </c>
      <c r="J8">
        <v>77823768009</v>
      </c>
      <c r="K8">
        <v>85395380317</v>
      </c>
      <c r="L8">
        <v>101345964131</v>
      </c>
      <c r="M8">
        <v>97900765571</v>
      </c>
      <c r="N8">
        <v>100308937667.69099</v>
      </c>
      <c r="O8">
        <v>160920803235.43399</v>
      </c>
      <c r="P8">
        <v>162359536661.065</v>
      </c>
    </row>
    <row r="9" spans="1:16" x14ac:dyDescent="0.2">
      <c r="A9">
        <v>3</v>
      </c>
      <c r="B9" t="s">
        <v>299</v>
      </c>
      <c r="C9" t="s">
        <v>175</v>
      </c>
      <c r="D9">
        <v>10267649673</v>
      </c>
      <c r="E9">
        <v>19363279161</v>
      </c>
      <c r="F9">
        <v>32471063250</v>
      </c>
      <c r="G9">
        <v>30614986515</v>
      </c>
      <c r="H9">
        <v>38900360524</v>
      </c>
      <c r="I9">
        <v>47536679062</v>
      </c>
      <c r="J9">
        <v>56197369009</v>
      </c>
      <c r="K9">
        <v>64394041640</v>
      </c>
      <c r="L9">
        <v>70316120761</v>
      </c>
      <c r="M9">
        <v>79772011827</v>
      </c>
      <c r="N9">
        <v>85645025140.406097</v>
      </c>
      <c r="O9">
        <v>84843424151.594589</v>
      </c>
      <c r="P9">
        <v>87291236556.541092</v>
      </c>
    </row>
    <row r="10" spans="1:16" x14ac:dyDescent="0.2">
      <c r="A10">
        <v>3</v>
      </c>
      <c r="B10" t="s">
        <v>307</v>
      </c>
      <c r="C10" t="s">
        <v>94</v>
      </c>
      <c r="D10">
        <v>30250946246</v>
      </c>
      <c r="E10">
        <v>29567058047</v>
      </c>
      <c r="F10">
        <v>30035777504</v>
      </c>
      <c r="G10">
        <v>39214986035</v>
      </c>
      <c r="H10">
        <v>56256120214</v>
      </c>
      <c r="I10">
        <v>64562207572</v>
      </c>
      <c r="J10">
        <v>77004516644</v>
      </c>
      <c r="K10">
        <v>76968233318</v>
      </c>
      <c r="L10">
        <v>65327354783</v>
      </c>
      <c r="M10">
        <v>68271439432</v>
      </c>
      <c r="N10">
        <v>55503531903.748001</v>
      </c>
      <c r="O10">
        <v>61140989044.128998</v>
      </c>
      <c r="P10">
        <v>70084141720.798004</v>
      </c>
    </row>
    <row r="11" spans="1:16" x14ac:dyDescent="0.2">
      <c r="A11">
        <v>3</v>
      </c>
      <c r="B11" t="s">
        <v>312</v>
      </c>
      <c r="C11" t="s">
        <v>89</v>
      </c>
      <c r="D11">
        <v>46339728771</v>
      </c>
      <c r="E11">
        <v>51447055534</v>
      </c>
      <c r="F11">
        <v>48048677898</v>
      </c>
      <c r="G11">
        <v>55268585280</v>
      </c>
      <c r="H11">
        <v>65274599481</v>
      </c>
      <c r="I11">
        <v>72740468056</v>
      </c>
      <c r="J11">
        <v>85694935676</v>
      </c>
      <c r="K11">
        <v>91508341476</v>
      </c>
      <c r="L11">
        <v>81342881208</v>
      </c>
      <c r="M11">
        <v>78172657940</v>
      </c>
      <c r="N11">
        <v>103542141991.55499</v>
      </c>
      <c r="O11">
        <v>92546525624.564407</v>
      </c>
      <c r="P11">
        <v>99431093076.807495</v>
      </c>
    </row>
    <row r="12" spans="1:16" x14ac:dyDescent="0.2">
      <c r="A12">
        <v>4</v>
      </c>
      <c r="B12" t="s">
        <v>329</v>
      </c>
      <c r="C12" t="s">
        <v>192</v>
      </c>
      <c r="D12">
        <v>1857428504.3599999</v>
      </c>
      <c r="E12">
        <v>-3071898188.1900001</v>
      </c>
      <c r="F12">
        <v>-3339206096.9899998</v>
      </c>
      <c r="G12">
        <v>-3416321750.8000002</v>
      </c>
      <c r="H12">
        <v>-7040778661.96</v>
      </c>
      <c r="I12">
        <v>-5651027138.4099998</v>
      </c>
      <c r="J12">
        <v>-11805791039</v>
      </c>
      <c r="K12">
        <v>-11784150640.01</v>
      </c>
      <c r="L12">
        <v>-14990437566.880001</v>
      </c>
      <c r="M12">
        <v>-4821435284.0299997</v>
      </c>
      <c r="N12">
        <v>-6534500456.7147703</v>
      </c>
      <c r="O12">
        <v>29349936551.629398</v>
      </c>
      <c r="P12">
        <v>35470735687.449699</v>
      </c>
    </row>
    <row r="13" spans="1:16" x14ac:dyDescent="0.2">
      <c r="A13">
        <v>1</v>
      </c>
      <c r="B13">
        <v>2</v>
      </c>
      <c r="C13" t="s">
        <v>173</v>
      </c>
      <c r="D13">
        <v>336411366088</v>
      </c>
      <c r="E13">
        <v>360083735757</v>
      </c>
      <c r="F13">
        <v>410305790858</v>
      </c>
      <c r="G13">
        <v>462695085512</v>
      </c>
      <c r="H13">
        <v>478778728720</v>
      </c>
      <c r="I13">
        <v>542608028181.01001</v>
      </c>
      <c r="J13">
        <v>599000861472.01001</v>
      </c>
      <c r="K13">
        <v>684749021985.01001</v>
      </c>
      <c r="L13">
        <v>701873111986</v>
      </c>
      <c r="M13">
        <v>758913745926.98999</v>
      </c>
      <c r="N13">
        <v>811571870586.724</v>
      </c>
      <c r="O13">
        <v>1073809221261090</v>
      </c>
      <c r="P13">
        <v>1392452048974.02</v>
      </c>
    </row>
    <row r="14" spans="1:16" x14ac:dyDescent="0.2">
      <c r="A14">
        <v>3</v>
      </c>
      <c r="B14" t="s">
        <v>330</v>
      </c>
      <c r="C14" t="s">
        <v>72</v>
      </c>
      <c r="D14">
        <v>9190805535</v>
      </c>
      <c r="E14">
        <v>11382188015</v>
      </c>
      <c r="F14">
        <v>13338948941</v>
      </c>
      <c r="G14">
        <v>15259457139</v>
      </c>
      <c r="H14">
        <v>17763802931</v>
      </c>
      <c r="I14">
        <v>19465341833</v>
      </c>
      <c r="J14">
        <v>21293240536</v>
      </c>
      <c r="K14">
        <v>22212894622</v>
      </c>
      <c r="L14">
        <v>23055300115</v>
      </c>
      <c r="M14">
        <v>23873173866</v>
      </c>
      <c r="N14">
        <v>23529663786.865398</v>
      </c>
      <c r="O14">
        <v>23637359932.108898</v>
      </c>
      <c r="P14">
        <v>24899285657.1422</v>
      </c>
    </row>
    <row r="15" spans="1:16" x14ac:dyDescent="0.2">
      <c r="A15">
        <v>3</v>
      </c>
      <c r="B15" t="s">
        <v>332</v>
      </c>
      <c r="C15" t="s">
        <v>70</v>
      </c>
      <c r="D15">
        <v>116464268892</v>
      </c>
      <c r="E15">
        <v>130649267557</v>
      </c>
      <c r="F15">
        <v>151416834544</v>
      </c>
      <c r="G15">
        <v>165068568323</v>
      </c>
      <c r="H15">
        <v>179912336108</v>
      </c>
      <c r="I15">
        <v>219819630399</v>
      </c>
      <c r="J15">
        <v>252954144677</v>
      </c>
      <c r="K15">
        <v>313705696252</v>
      </c>
      <c r="L15">
        <v>375928442639</v>
      </c>
      <c r="M15">
        <v>413947909836</v>
      </c>
      <c r="N15">
        <v>441837892045.94598</v>
      </c>
      <c r="O15">
        <v>408738715843.90399</v>
      </c>
      <c r="P15">
        <v>438118211076.62903</v>
      </c>
    </row>
    <row r="16" spans="1:16" x14ac:dyDescent="0.2">
      <c r="A16">
        <v>3</v>
      </c>
      <c r="B16" t="s">
        <v>337</v>
      </c>
      <c r="C16" t="s">
        <v>176</v>
      </c>
      <c r="D16">
        <v>11162626756</v>
      </c>
      <c r="E16">
        <v>9881789253</v>
      </c>
      <c r="F16">
        <v>11209237434</v>
      </c>
      <c r="G16">
        <v>14226026724</v>
      </c>
      <c r="H16">
        <v>9535958522</v>
      </c>
      <c r="I16">
        <v>12102215656</v>
      </c>
      <c r="J16">
        <v>14970955897</v>
      </c>
      <c r="K16">
        <v>18521804342</v>
      </c>
      <c r="L16">
        <v>29313693727</v>
      </c>
      <c r="M16">
        <v>27162311734</v>
      </c>
      <c r="N16">
        <v>29222750793.237</v>
      </c>
      <c r="O16">
        <v>128840977022.42799</v>
      </c>
      <c r="P16">
        <v>115149074724.11301</v>
      </c>
    </row>
    <row r="17" spans="1:16" x14ac:dyDescent="0.2">
      <c r="A17">
        <v>3</v>
      </c>
      <c r="B17" t="s">
        <v>344</v>
      </c>
      <c r="C17" t="s">
        <v>61</v>
      </c>
      <c r="D17">
        <v>30189876748</v>
      </c>
      <c r="E17">
        <v>32581622782</v>
      </c>
      <c r="F17">
        <v>36436990355</v>
      </c>
      <c r="G17">
        <v>62292292529</v>
      </c>
      <c r="H17">
        <v>46738930208</v>
      </c>
      <c r="I17">
        <v>59197297637</v>
      </c>
      <c r="J17">
        <v>60866212900</v>
      </c>
      <c r="K17">
        <v>64749254259</v>
      </c>
      <c r="L17">
        <v>68669735376</v>
      </c>
      <c r="M17">
        <v>73952600693</v>
      </c>
      <c r="N17">
        <v>70079991665.116699</v>
      </c>
      <c r="O17">
        <v>64499962751.286896</v>
      </c>
      <c r="P17">
        <v>74701668656.02121</v>
      </c>
    </row>
    <row r="18" spans="1:16" x14ac:dyDescent="0.2">
      <c r="A18">
        <v>3</v>
      </c>
      <c r="B18" t="s">
        <v>366</v>
      </c>
      <c r="C18" t="s">
        <v>177</v>
      </c>
      <c r="D18">
        <v>1981409754</v>
      </c>
      <c r="E18">
        <v>2438519575</v>
      </c>
      <c r="F18">
        <v>1243034360</v>
      </c>
      <c r="G18">
        <v>1729215948</v>
      </c>
      <c r="H18">
        <v>1695398898</v>
      </c>
      <c r="I18">
        <v>2261453162</v>
      </c>
      <c r="J18">
        <v>2666870401</v>
      </c>
      <c r="K18">
        <v>2992466487</v>
      </c>
      <c r="L18">
        <v>3192610912</v>
      </c>
      <c r="M18">
        <v>9025427920</v>
      </c>
      <c r="N18">
        <v>10009832079.7558</v>
      </c>
      <c r="O18">
        <v>241727078725.703</v>
      </c>
      <c r="P18">
        <v>386963759961.14398</v>
      </c>
    </row>
    <row r="19" spans="1:16" x14ac:dyDescent="0.2">
      <c r="A19">
        <v>3</v>
      </c>
      <c r="B19" t="s">
        <v>372</v>
      </c>
      <c r="C19" t="s">
        <v>178</v>
      </c>
      <c r="D19">
        <v>9045467849</v>
      </c>
      <c r="E19">
        <v>10712868951</v>
      </c>
      <c r="F19">
        <v>12561727067</v>
      </c>
      <c r="G19">
        <v>14118815650</v>
      </c>
      <c r="H19">
        <v>12424673175</v>
      </c>
      <c r="I19">
        <v>13081081685</v>
      </c>
      <c r="J19">
        <v>15535398510</v>
      </c>
      <c r="K19">
        <v>16499688252</v>
      </c>
      <c r="L19">
        <v>20740432692</v>
      </c>
      <c r="M19">
        <v>21950241992</v>
      </c>
      <c r="N19">
        <v>22552656644.211498</v>
      </c>
      <c r="O19">
        <v>193158292.44299999</v>
      </c>
      <c r="P19">
        <v>213489143.63299999</v>
      </c>
    </row>
    <row r="20" spans="1:16" x14ac:dyDescent="0.2">
      <c r="A20">
        <v>3</v>
      </c>
      <c r="B20" t="s">
        <v>375</v>
      </c>
      <c r="C20" t="s">
        <v>37</v>
      </c>
      <c r="D20">
        <v>124012289395</v>
      </c>
      <c r="E20">
        <v>122804231563</v>
      </c>
      <c r="F20">
        <v>137552722622</v>
      </c>
      <c r="G20">
        <v>138761304034</v>
      </c>
      <c r="H20">
        <v>147005414837</v>
      </c>
      <c r="I20">
        <v>150710778268</v>
      </c>
      <c r="J20">
        <v>162179036636</v>
      </c>
      <c r="K20">
        <v>171226510571</v>
      </c>
      <c r="L20">
        <v>103148684778</v>
      </c>
      <c r="M20">
        <v>92122746051</v>
      </c>
      <c r="N20">
        <v>104882247534.01401</v>
      </c>
      <c r="O20">
        <v>69246178940.855804</v>
      </c>
      <c r="P20">
        <v>201255527361.66901</v>
      </c>
    </row>
    <row r="21" spans="1:16" x14ac:dyDescent="0.2">
      <c r="A21">
        <v>3</v>
      </c>
      <c r="B21" t="s">
        <v>384</v>
      </c>
      <c r="C21" t="s">
        <v>179</v>
      </c>
      <c r="D21">
        <v>40181516741</v>
      </c>
      <c r="E21">
        <v>44948181030</v>
      </c>
      <c r="F21">
        <v>50367335995</v>
      </c>
      <c r="G21">
        <v>54171545080</v>
      </c>
      <c r="H21">
        <v>68674786222</v>
      </c>
      <c r="I21">
        <v>72798909543</v>
      </c>
      <c r="J21">
        <v>79032464255</v>
      </c>
      <c r="K21">
        <v>87209783891</v>
      </c>
      <c r="L21">
        <v>93567070022</v>
      </c>
      <c r="M21">
        <v>101275781795</v>
      </c>
      <c r="N21">
        <v>112997056312.563</v>
      </c>
      <c r="O21">
        <v>139788374263.34799</v>
      </c>
      <c r="P21">
        <v>155567152070.185</v>
      </c>
    </row>
    <row r="22" spans="1:16" x14ac:dyDescent="0.2">
      <c r="A22">
        <v>4</v>
      </c>
      <c r="B22" t="s">
        <v>390</v>
      </c>
      <c r="C22" t="s">
        <v>204</v>
      </c>
      <c r="D22">
        <v>-5816895582</v>
      </c>
      <c r="E22">
        <v>-5314932969</v>
      </c>
      <c r="F22">
        <v>-3821040460</v>
      </c>
      <c r="G22">
        <v>-2932139915</v>
      </c>
      <c r="H22">
        <v>-4972572181</v>
      </c>
      <c r="I22">
        <v>-6828680002</v>
      </c>
      <c r="J22">
        <v>-10497462340</v>
      </c>
      <c r="K22">
        <v>-12369076691</v>
      </c>
      <c r="L22">
        <v>-15742858275</v>
      </c>
      <c r="M22">
        <v>-4396447960</v>
      </c>
      <c r="N22">
        <v>-3540220274.9853802</v>
      </c>
      <c r="O22">
        <v>2862584510.9868903</v>
      </c>
      <c r="P22">
        <v>4416119676.5218201</v>
      </c>
    </row>
    <row r="23" spans="1:16" x14ac:dyDescent="0.2">
      <c r="A23">
        <v>1</v>
      </c>
      <c r="B23">
        <v>3</v>
      </c>
      <c r="C23" t="s">
        <v>24</v>
      </c>
      <c r="D23">
        <v>-104145010457.46001</v>
      </c>
      <c r="E23">
        <v>-124394425298.92999</v>
      </c>
      <c r="F23">
        <v>-139258216798.23999</v>
      </c>
      <c r="G23">
        <v>-148107682115.16</v>
      </c>
      <c r="H23">
        <v>-119245128077.16</v>
      </c>
      <c r="I23">
        <v>-86445631354.600006</v>
      </c>
      <c r="J23">
        <v>-90229666914.639999</v>
      </c>
      <c r="K23">
        <v>-145851126068.63</v>
      </c>
      <c r="L23">
        <v>-138216290228.26001</v>
      </c>
      <c r="M23">
        <v>-152881702358.26999</v>
      </c>
      <c r="N23">
        <v>-173163834089.04001</v>
      </c>
      <c r="O23">
        <v>-454045876176140</v>
      </c>
      <c r="P23">
        <v>-755512606040.27295</v>
      </c>
    </row>
    <row r="24" spans="1:16" x14ac:dyDescent="0.2">
      <c r="A24">
        <v>3</v>
      </c>
      <c r="B24" t="s">
        <v>391</v>
      </c>
      <c r="C24" t="s">
        <v>180</v>
      </c>
      <c r="D24">
        <v>-86803889611</v>
      </c>
      <c r="E24">
        <v>-98680373087</v>
      </c>
      <c r="F24">
        <v>-128613072726</v>
      </c>
      <c r="G24">
        <v>-138442848125</v>
      </c>
      <c r="H24">
        <v>-145279380157</v>
      </c>
      <c r="I24">
        <v>-118694635154</v>
      </c>
      <c r="J24">
        <v>-96241112543</v>
      </c>
      <c r="K24">
        <v>-127848920077</v>
      </c>
      <c r="L24">
        <v>-190400523461</v>
      </c>
      <c r="M24">
        <v>-257201079819</v>
      </c>
      <c r="N24">
        <v>-286381598586.37701</v>
      </c>
      <c r="O24">
        <v>-422337480703.20801</v>
      </c>
      <c r="P24">
        <v>-762546008248.77905</v>
      </c>
    </row>
    <row r="25" spans="1:16" x14ac:dyDescent="0.2">
      <c r="A25">
        <v>3</v>
      </c>
      <c r="B25" t="s">
        <v>398</v>
      </c>
      <c r="C25" t="s">
        <v>21</v>
      </c>
      <c r="D25">
        <v>-8080553076.1900005</v>
      </c>
      <c r="E25">
        <v>-8400115354.7799959</v>
      </c>
      <c r="F25">
        <v>5292110967.6699982</v>
      </c>
      <c r="G25">
        <v>6447605120.2099991</v>
      </c>
      <c r="H25">
        <v>14528364287.640001</v>
      </c>
      <c r="I25">
        <v>13685330311.860001</v>
      </c>
      <c r="J25">
        <v>21659952646.23</v>
      </c>
      <c r="K25">
        <v>28493262561.73</v>
      </c>
      <c r="L25">
        <v>105387232910.86</v>
      </c>
      <c r="M25">
        <v>132126846476.64</v>
      </c>
      <c r="N25">
        <v>140087919595.17599</v>
      </c>
      <c r="O25">
        <v>25191178241.7164</v>
      </c>
      <c r="P25">
        <v>26847001646.771397</v>
      </c>
    </row>
    <row r="26" spans="1:16" x14ac:dyDescent="0.2">
      <c r="A26">
        <v>3</v>
      </c>
      <c r="B26" t="s">
        <v>417</v>
      </c>
      <c r="C26" t="s">
        <v>181</v>
      </c>
      <c r="D26">
        <v>-9260567770.2699986</v>
      </c>
      <c r="E26">
        <v>-17313936857.150002</v>
      </c>
      <c r="F26">
        <v>-15937255039.91</v>
      </c>
      <c r="G26">
        <v>-16112439110.370001</v>
      </c>
      <c r="H26">
        <v>11505887792.200001</v>
      </c>
      <c r="I26">
        <v>18563673487.540001</v>
      </c>
      <c r="J26">
        <v>-15648507017.870001</v>
      </c>
      <c r="K26">
        <v>-46495468553.360001</v>
      </c>
      <c r="L26">
        <v>-53202999678.120003</v>
      </c>
      <c r="M26">
        <v>-27807469015.91</v>
      </c>
      <c r="N26">
        <v>-26870155097.8391</v>
      </c>
      <c r="O26">
        <v>-51134701263.807297</v>
      </c>
      <c r="P26">
        <v>-10916316264.3703</v>
      </c>
    </row>
    <row r="27" spans="1:16" x14ac:dyDescent="0.2">
      <c r="A27">
        <v>4</v>
      </c>
      <c r="B27" t="s">
        <v>666</v>
      </c>
      <c r="C27" t="s">
        <v>667</v>
      </c>
      <c r="O27">
        <v>19272864977.347301</v>
      </c>
      <c r="P27">
        <v>21771481786.948799</v>
      </c>
    </row>
    <row r="28" spans="1:16" x14ac:dyDescent="0.2">
      <c r="A28">
        <v>4</v>
      </c>
      <c r="B28" t="s">
        <v>668</v>
      </c>
      <c r="C28" t="s">
        <v>669</v>
      </c>
      <c r="O28">
        <v>13507992526.5061</v>
      </c>
      <c r="P28">
        <v>12874198613.0534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"/>
  <sheetViews>
    <sheetView topLeftCell="K1" workbookViewId="0">
      <selection activeCell="P2" sqref="P2"/>
    </sheetView>
  </sheetViews>
  <sheetFormatPr baseColWidth="10" defaultRowHeight="12.75" x14ac:dyDescent="0.2"/>
  <cols>
    <col min="2" max="6" width="20.85546875" bestFit="1" customWidth="1"/>
    <col min="7" max="8" width="20.42578125" bestFit="1" customWidth="1"/>
    <col min="9" max="12" width="20.85546875" bestFit="1" customWidth="1"/>
    <col min="13" max="13" width="25.7109375" bestFit="1" customWidth="1"/>
    <col min="14" max="14" width="22.140625" bestFit="1" customWidth="1"/>
    <col min="15" max="15" width="22.140625" customWidth="1"/>
    <col min="16" max="16" width="20.5703125" bestFit="1" customWidth="1"/>
  </cols>
  <sheetData>
    <row r="1" spans="1:16" x14ac:dyDescent="0.2">
      <c r="A1" t="s">
        <v>215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</row>
    <row r="2" spans="1:16" x14ac:dyDescent="0.2">
      <c r="A2" t="s">
        <v>206</v>
      </c>
      <c r="B2" s="65">
        <v>238678133474.35999</v>
      </c>
      <c r="C2" s="65">
        <v>243127181104.81</v>
      </c>
      <c r="D2" s="65">
        <v>281271493688.01001</v>
      </c>
      <c r="E2" s="65">
        <v>325993403897.20001</v>
      </c>
      <c r="F2" s="65">
        <v>374854859041.03998</v>
      </c>
      <c r="G2" s="65">
        <v>472528711045.59003</v>
      </c>
      <c r="H2" s="65">
        <v>530213962161.73999</v>
      </c>
      <c r="I2" s="65">
        <v>559837252719.98999</v>
      </c>
      <c r="J2" s="65">
        <v>581539140716.12</v>
      </c>
      <c r="K2" s="65">
        <v>623119219858.96997</v>
      </c>
      <c r="L2" s="65">
        <v>657164859335.63098</v>
      </c>
      <c r="M2" s="65">
        <v>623017809146.78125</v>
      </c>
      <c r="N2" s="65">
        <v>636939442933.74194</v>
      </c>
      <c r="O2" s="66">
        <v>696125147435.74097</v>
      </c>
      <c r="P2" s="66">
        <v>732860198586.11902</v>
      </c>
    </row>
    <row r="3" spans="1:16" x14ac:dyDescent="0.2">
      <c r="A3" t="s">
        <v>173</v>
      </c>
      <c r="B3" s="65">
        <v>336411366088</v>
      </c>
      <c r="C3" s="65">
        <v>360083735757</v>
      </c>
      <c r="D3" s="65">
        <v>410305790858</v>
      </c>
      <c r="E3" s="65">
        <v>462695085512</v>
      </c>
      <c r="F3" s="65">
        <v>478778728720</v>
      </c>
      <c r="G3" s="65">
        <v>542608028181.01001</v>
      </c>
      <c r="H3" s="65">
        <v>599000861472.01001</v>
      </c>
      <c r="I3" s="65">
        <v>684749021985.01001</v>
      </c>
      <c r="J3" s="65">
        <v>701873111986</v>
      </c>
      <c r="K3" s="65">
        <v>758913745926.98999</v>
      </c>
      <c r="L3" s="65">
        <v>811571870586.724</v>
      </c>
      <c r="M3" s="65">
        <v>1073809221261.09</v>
      </c>
      <c r="N3" s="65">
        <v>1392452048974.02</v>
      </c>
      <c r="O3" s="66">
        <v>1526706651553.98</v>
      </c>
      <c r="P3" s="66">
        <v>1756073100018.855</v>
      </c>
    </row>
    <row r="4" spans="1:16" x14ac:dyDescent="0.2">
      <c r="A4" t="s">
        <v>24</v>
      </c>
      <c r="B4" s="65">
        <v>-104145010457.46001</v>
      </c>
      <c r="C4" s="65">
        <v>-124394425298.92999</v>
      </c>
      <c r="D4" s="65">
        <v>-139258216798.23999</v>
      </c>
      <c r="E4" s="65">
        <v>-148107682115.16</v>
      </c>
      <c r="F4" s="65">
        <v>-119245128077.16</v>
      </c>
      <c r="G4" s="65">
        <v>-86445631354.600006</v>
      </c>
      <c r="H4" s="65">
        <v>-90229666914.639999</v>
      </c>
      <c r="I4" s="65">
        <v>-145851126068.63</v>
      </c>
      <c r="J4" s="65">
        <v>-138216290228.26001</v>
      </c>
      <c r="K4" s="65">
        <v>-152881702358.26999</v>
      </c>
      <c r="L4" s="65">
        <v>-173163834089.04001</v>
      </c>
      <c r="M4" s="65">
        <v>-454045876176.14001</v>
      </c>
      <c r="N4" s="65">
        <v>-755512606040.27295</v>
      </c>
      <c r="O4" s="66">
        <f>O2-O3</f>
        <v>-830581504118.23901</v>
      </c>
      <c r="P4" s="66">
        <f>P2-P3</f>
        <v>-1023212901432.736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54D1-B013-4B35-931D-BA7D6663BFE8}">
  <dimension ref="A1:P11"/>
  <sheetViews>
    <sheetView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P11" sqref="P11"/>
    </sheetView>
  </sheetViews>
  <sheetFormatPr baseColWidth="10" defaultRowHeight="12.75" x14ac:dyDescent="0.2"/>
  <cols>
    <col min="1" max="1" width="29.42578125" customWidth="1"/>
    <col min="2" max="6" width="20.7109375" bestFit="1" customWidth="1"/>
    <col min="7" max="8" width="20.28515625" bestFit="1" customWidth="1"/>
    <col min="9" max="12" width="20.7109375" bestFit="1" customWidth="1"/>
    <col min="13" max="13" width="25.5703125" bestFit="1" customWidth="1"/>
    <col min="14" max="14" width="22" bestFit="1" customWidth="1"/>
    <col min="15" max="15" width="22" customWidth="1"/>
    <col min="16" max="16" width="22" bestFit="1" customWidth="1"/>
  </cols>
  <sheetData>
    <row r="1" spans="1:16" x14ac:dyDescent="0.2">
      <c r="A1" t="s">
        <v>215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</row>
    <row r="2" spans="1:16" x14ac:dyDescent="0.2">
      <c r="A2" t="s">
        <v>169</v>
      </c>
      <c r="B2" s="64">
        <v>22336860158</v>
      </c>
      <c r="C2" s="64">
        <v>18678943766</v>
      </c>
      <c r="D2" s="64">
        <v>21761660151</v>
      </c>
      <c r="E2" s="64">
        <v>22328130095</v>
      </c>
      <c r="F2" s="64">
        <v>23996840075</v>
      </c>
      <c r="G2" s="64">
        <v>31187482548</v>
      </c>
      <c r="H2" s="64">
        <v>43127591288</v>
      </c>
      <c r="I2" s="64">
        <v>44004357392</v>
      </c>
      <c r="J2" s="64">
        <v>38357279940</v>
      </c>
      <c r="K2" s="64">
        <v>48224903625</v>
      </c>
      <c r="L2" s="64">
        <v>46589498388.2994</v>
      </c>
      <c r="M2" s="64">
        <v>48515189741.006294</v>
      </c>
      <c r="N2" s="64">
        <v>47174964378.112602</v>
      </c>
      <c r="O2" s="64">
        <v>58709288143.555603</v>
      </c>
      <c r="P2" s="64">
        <v>61803698910.964592</v>
      </c>
    </row>
    <row r="3" spans="1:16" x14ac:dyDescent="0.2">
      <c r="A3" t="s">
        <v>164</v>
      </c>
      <c r="B3" s="64">
        <v>23071302236</v>
      </c>
      <c r="C3" s="64">
        <v>28684913834</v>
      </c>
      <c r="D3" s="64">
        <v>34615002800</v>
      </c>
      <c r="E3" s="64">
        <v>32372341135</v>
      </c>
      <c r="F3" s="64">
        <v>38408448573</v>
      </c>
      <c r="G3" s="64">
        <v>72435854926</v>
      </c>
      <c r="H3" s="64">
        <v>75450280103</v>
      </c>
      <c r="I3" s="64">
        <v>77804178111</v>
      </c>
      <c r="J3" s="64">
        <v>87186317355</v>
      </c>
      <c r="K3" s="64">
        <v>93596042175</v>
      </c>
      <c r="L3" s="64">
        <v>97760976420.912598</v>
      </c>
      <c r="M3" s="64">
        <v>78150878354.643402</v>
      </c>
      <c r="N3" s="64">
        <v>84265689510.171204</v>
      </c>
      <c r="O3" s="64">
        <v>96327301266.913803</v>
      </c>
      <c r="P3" s="64">
        <v>95510234772.016296</v>
      </c>
    </row>
    <row r="4" spans="1:16" x14ac:dyDescent="0.2">
      <c r="A4" t="s">
        <v>152</v>
      </c>
      <c r="B4" s="64">
        <v>9395002375</v>
      </c>
      <c r="C4" s="64">
        <v>4467271291</v>
      </c>
      <c r="D4" s="64">
        <v>5618860471</v>
      </c>
      <c r="E4" s="64">
        <v>6889037550</v>
      </c>
      <c r="F4" s="64">
        <v>18674276550</v>
      </c>
      <c r="G4" s="64">
        <v>13395462693</v>
      </c>
      <c r="H4" s="64">
        <v>9691869081</v>
      </c>
      <c r="I4" s="64">
        <v>8862886442</v>
      </c>
      <c r="J4" s="64">
        <v>11608189211</v>
      </c>
      <c r="K4" s="64">
        <v>14232040576</v>
      </c>
      <c r="L4" s="64">
        <v>15498709798.514</v>
      </c>
      <c r="M4" s="64">
        <v>51373746718.895897</v>
      </c>
      <c r="N4" s="64">
        <v>49944773716.193901</v>
      </c>
      <c r="O4" s="64">
        <v>48211621623.3498</v>
      </c>
      <c r="P4" s="64">
        <v>65166557541.854103</v>
      </c>
    </row>
    <row r="5" spans="1:16" x14ac:dyDescent="0.2">
      <c r="A5" t="s">
        <v>149</v>
      </c>
      <c r="B5" s="64">
        <v>61222546611</v>
      </c>
      <c r="C5" s="64">
        <v>58758466401</v>
      </c>
      <c r="D5" s="64">
        <v>65997670781</v>
      </c>
      <c r="E5" s="64">
        <v>89628395582</v>
      </c>
      <c r="F5" s="64">
        <v>76633792850</v>
      </c>
      <c r="G5" s="64">
        <v>103390194966</v>
      </c>
      <c r="H5" s="64">
        <v>110296602910</v>
      </c>
      <c r="I5" s="64">
        <v>115614258571</v>
      </c>
      <c r="J5" s="64">
        <v>133853582553</v>
      </c>
      <c r="K5" s="64">
        <v>140517161494</v>
      </c>
      <c r="L5" s="64">
        <v>151099083001.96301</v>
      </c>
      <c r="M5" s="64">
        <v>60227834396.235901</v>
      </c>
      <c r="N5" s="64">
        <v>58693368210.485497</v>
      </c>
      <c r="O5" s="64">
        <v>64050755436.111298</v>
      </c>
      <c r="P5" s="64">
        <v>61238984689.013397</v>
      </c>
    </row>
    <row r="6" spans="1:16" x14ac:dyDescent="0.2">
      <c r="A6" t="s">
        <v>130</v>
      </c>
      <c r="B6" s="64">
        <v>3888707510</v>
      </c>
      <c r="C6" s="64">
        <v>3490897544</v>
      </c>
      <c r="D6" s="64">
        <v>3655870039</v>
      </c>
      <c r="E6" s="64">
        <v>4804605161</v>
      </c>
      <c r="F6" s="64">
        <v>5612599736</v>
      </c>
      <c r="G6" s="64">
        <v>6161243126</v>
      </c>
      <c r="H6" s="64">
        <v>6732820481</v>
      </c>
      <c r="I6" s="64">
        <v>7069726093</v>
      </c>
      <c r="J6" s="64">
        <v>7191888341</v>
      </c>
      <c r="K6" s="64">
        <v>7253632503</v>
      </c>
      <c r="L6" s="64">
        <v>8241188158.31569</v>
      </c>
      <c r="M6" s="64">
        <v>11393890370.077</v>
      </c>
      <c r="N6" s="64">
        <v>13165374791.0168</v>
      </c>
      <c r="O6" s="64">
        <v>13225336555.317101</v>
      </c>
      <c r="P6" s="64">
        <v>17054674920.8463</v>
      </c>
    </row>
    <row r="7" spans="1:16" x14ac:dyDescent="0.2">
      <c r="A7" t="s">
        <v>120</v>
      </c>
      <c r="B7" s="64">
        <v>30047961390</v>
      </c>
      <c r="C7" s="64">
        <v>31741193715</v>
      </c>
      <c r="D7" s="64">
        <v>42406116891</v>
      </c>
      <c r="E7" s="64">
        <v>48288658295</v>
      </c>
      <c r="F7" s="64">
        <v>58138599700</v>
      </c>
      <c r="G7" s="64">
        <v>66770145235</v>
      </c>
      <c r="H7" s="64">
        <v>77823768009</v>
      </c>
      <c r="I7" s="64">
        <v>85395380317</v>
      </c>
      <c r="J7" s="64">
        <v>101345964131</v>
      </c>
      <c r="K7" s="64">
        <v>97900765571</v>
      </c>
      <c r="L7" s="64">
        <v>100308937667.69099</v>
      </c>
      <c r="M7" s="64">
        <v>160920803235.43399</v>
      </c>
      <c r="N7" s="64">
        <v>162359536661.065</v>
      </c>
      <c r="O7" s="64">
        <v>167902544077.806</v>
      </c>
      <c r="P7" s="64">
        <v>176720702910.98901</v>
      </c>
    </row>
    <row r="8" spans="1:16" x14ac:dyDescent="0.2">
      <c r="A8" t="s">
        <v>175</v>
      </c>
      <c r="B8" s="64">
        <v>10267649673</v>
      </c>
      <c r="C8" s="64">
        <v>19363279161</v>
      </c>
      <c r="D8" s="64">
        <v>32471063250</v>
      </c>
      <c r="E8" s="64">
        <v>30614986515</v>
      </c>
      <c r="F8" s="64">
        <v>38900360524</v>
      </c>
      <c r="G8" s="64">
        <v>47536679062</v>
      </c>
      <c r="H8" s="64">
        <v>56197369009</v>
      </c>
      <c r="I8" s="64">
        <v>64394041640</v>
      </c>
      <c r="J8" s="64">
        <v>70316120761</v>
      </c>
      <c r="K8" s="64">
        <v>79772011827</v>
      </c>
      <c r="L8" s="64">
        <v>85645025140.406097</v>
      </c>
      <c r="M8" s="64">
        <v>84843424151.594589</v>
      </c>
      <c r="N8" s="64">
        <v>87291236556.541092</v>
      </c>
      <c r="O8" s="64">
        <v>92741447136.427795</v>
      </c>
      <c r="P8" s="64">
        <v>94487000556.13121</v>
      </c>
    </row>
    <row r="9" spans="1:16" x14ac:dyDescent="0.2">
      <c r="A9" t="s">
        <v>94</v>
      </c>
      <c r="B9" s="64">
        <v>30250946246</v>
      </c>
      <c r="C9" s="64">
        <v>29567058047</v>
      </c>
      <c r="D9" s="64">
        <v>30035777504</v>
      </c>
      <c r="E9" s="64">
        <v>39214986035</v>
      </c>
      <c r="F9" s="64">
        <v>56256120214</v>
      </c>
      <c r="G9" s="64">
        <v>64562207572</v>
      </c>
      <c r="H9" s="64">
        <v>77004516644</v>
      </c>
      <c r="I9" s="64">
        <v>76968233318</v>
      </c>
      <c r="J9" s="64">
        <v>65327354783</v>
      </c>
      <c r="K9" s="64">
        <v>68271439432</v>
      </c>
      <c r="L9" s="64">
        <v>55503531903.748001</v>
      </c>
      <c r="M9" s="64">
        <v>61140989044.128998</v>
      </c>
      <c r="N9" s="64">
        <v>70084141720.798004</v>
      </c>
      <c r="O9" s="64">
        <v>65762990016.842796</v>
      </c>
      <c r="P9" s="64">
        <v>63737950697.9272</v>
      </c>
    </row>
    <row r="10" spans="1:16" x14ac:dyDescent="0.2">
      <c r="A10" t="s">
        <v>89</v>
      </c>
      <c r="B10" s="64">
        <v>46339728771</v>
      </c>
      <c r="C10" s="64">
        <v>51447055534</v>
      </c>
      <c r="D10" s="64">
        <v>48048677898</v>
      </c>
      <c r="E10" s="64">
        <v>55268585280</v>
      </c>
      <c r="F10" s="64">
        <v>65274599481</v>
      </c>
      <c r="G10" s="64">
        <v>72740468056</v>
      </c>
      <c r="H10" s="64">
        <v>85694935676</v>
      </c>
      <c r="I10" s="64">
        <v>91508341476</v>
      </c>
      <c r="J10" s="64">
        <v>81342881208</v>
      </c>
      <c r="K10" s="64">
        <v>78172657940</v>
      </c>
      <c r="L10" s="64">
        <v>103542141991.55499</v>
      </c>
      <c r="M10" s="64">
        <v>92546525624.564407</v>
      </c>
      <c r="N10" s="64">
        <v>99431093076.807495</v>
      </c>
      <c r="O10" s="64">
        <v>89193863179.416901</v>
      </c>
      <c r="P10" s="64">
        <v>97140393586.376404</v>
      </c>
    </row>
    <row r="11" spans="1:16" x14ac:dyDescent="0.2">
      <c r="A11" t="s">
        <v>192</v>
      </c>
      <c r="B11" s="64">
        <v>1857428504.3599999</v>
      </c>
      <c r="C11" s="64">
        <v>-3071898188.1900001</v>
      </c>
      <c r="D11" s="64">
        <v>-3339206096.9899998</v>
      </c>
      <c r="E11" s="64">
        <v>-3416321750.8000002</v>
      </c>
      <c r="F11" s="64">
        <v>-7040778661.96</v>
      </c>
      <c r="G11" s="64">
        <v>-5651027138.4099998</v>
      </c>
      <c r="H11" s="64">
        <v>-11805791039</v>
      </c>
      <c r="I11" s="64">
        <v>-11784150640.01</v>
      </c>
      <c r="J11" s="64">
        <v>-14990437566.880001</v>
      </c>
      <c r="K11" s="64">
        <v>-4821435284.0299997</v>
      </c>
      <c r="L11" s="64">
        <v>-6534500456.7147703</v>
      </c>
      <c r="M11" s="64">
        <v>29349936551.629398</v>
      </c>
      <c r="N11" s="64">
        <v>35470735687.449699</v>
      </c>
      <c r="O11" s="64">
        <v>13061940844.5154</v>
      </c>
      <c r="P11" s="64">
        <v>5472873136.5342302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B289-DE5D-4921-8949-47755C81419A}">
  <dimension ref="A1:P10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10" sqref="P10"/>
    </sheetView>
  </sheetViews>
  <sheetFormatPr baseColWidth="10" defaultRowHeight="12.75" x14ac:dyDescent="0.2"/>
  <cols>
    <col min="1" max="1" width="29.42578125" customWidth="1"/>
    <col min="2" max="6" width="20.7109375" bestFit="1" customWidth="1"/>
    <col min="7" max="8" width="20.28515625" bestFit="1" customWidth="1"/>
    <col min="9" max="12" width="20.7109375" bestFit="1" customWidth="1"/>
    <col min="13" max="13" width="25.5703125" bestFit="1" customWidth="1"/>
    <col min="14" max="14" width="22" bestFit="1" customWidth="1"/>
    <col min="15" max="15" width="22" customWidth="1"/>
    <col min="16" max="16" width="22" bestFit="1" customWidth="1"/>
  </cols>
  <sheetData>
    <row r="1" spans="1:16" x14ac:dyDescent="0.2">
      <c r="A1" t="s">
        <v>215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</row>
    <row r="2" spans="1:16" x14ac:dyDescent="0.2">
      <c r="A2" t="s">
        <v>72</v>
      </c>
      <c r="B2" s="64">
        <v>9190805535</v>
      </c>
      <c r="C2" s="64">
        <v>11382188015</v>
      </c>
      <c r="D2" s="64">
        <v>13338948941</v>
      </c>
      <c r="E2" s="64">
        <v>15259457139</v>
      </c>
      <c r="F2" s="64">
        <v>17763802931</v>
      </c>
      <c r="G2" s="64">
        <v>19465341833</v>
      </c>
      <c r="H2" s="64">
        <v>21293240536</v>
      </c>
      <c r="I2" s="64">
        <v>22212894622</v>
      </c>
      <c r="J2" s="64">
        <v>23055300115</v>
      </c>
      <c r="K2" s="64">
        <v>23873173866</v>
      </c>
      <c r="L2" s="64">
        <v>23529663786.865398</v>
      </c>
      <c r="M2" s="64">
        <v>23637359932.108898</v>
      </c>
      <c r="N2" s="64">
        <v>24899285657.1422</v>
      </c>
      <c r="O2" s="64">
        <v>28562006312.742302</v>
      </c>
      <c r="P2" s="64">
        <v>30620699175.245701</v>
      </c>
    </row>
    <row r="3" spans="1:16" x14ac:dyDescent="0.2">
      <c r="A3" t="s">
        <v>70</v>
      </c>
      <c r="B3" s="64">
        <v>116464268892</v>
      </c>
      <c r="C3" s="64">
        <v>130649267557</v>
      </c>
      <c r="D3" s="64">
        <v>151416834544</v>
      </c>
      <c r="E3" s="64">
        <v>165068568323</v>
      </c>
      <c r="F3" s="64">
        <v>179912336108</v>
      </c>
      <c r="G3" s="64">
        <v>219819630399</v>
      </c>
      <c r="H3" s="64">
        <v>252954144677</v>
      </c>
      <c r="I3" s="64">
        <v>313705696252</v>
      </c>
      <c r="J3" s="64">
        <v>375928442639</v>
      </c>
      <c r="K3" s="64">
        <v>413947909836</v>
      </c>
      <c r="L3" s="64">
        <v>441837892045.94598</v>
      </c>
      <c r="M3" s="64">
        <v>408738715843.90399</v>
      </c>
      <c r="N3" s="64">
        <v>438118211076.62903</v>
      </c>
      <c r="O3" s="64">
        <v>511149183661.16101</v>
      </c>
      <c r="P3" s="64">
        <v>601351689461.45898</v>
      </c>
    </row>
    <row r="4" spans="1:16" x14ac:dyDescent="0.2">
      <c r="A4" t="s">
        <v>176</v>
      </c>
      <c r="B4" s="64">
        <v>11162626756</v>
      </c>
      <c r="C4" s="64">
        <v>9881789253</v>
      </c>
      <c r="D4" s="64">
        <v>11209237434</v>
      </c>
      <c r="E4" s="64">
        <v>14226026724</v>
      </c>
      <c r="F4" s="64">
        <v>9535958522</v>
      </c>
      <c r="G4" s="64">
        <v>12102215656</v>
      </c>
      <c r="H4" s="64">
        <v>14970955897</v>
      </c>
      <c r="I4" s="64">
        <v>18521804342</v>
      </c>
      <c r="J4" s="64">
        <v>29313693727</v>
      </c>
      <c r="K4" s="64">
        <v>27162311734</v>
      </c>
      <c r="L4" s="64">
        <v>29222750793.237</v>
      </c>
      <c r="M4" s="64">
        <v>128840977022.42799</v>
      </c>
      <c r="N4" s="64">
        <v>115149074724.11301</v>
      </c>
      <c r="O4" s="64">
        <v>173901696681.52499</v>
      </c>
      <c r="P4" s="64">
        <v>211980700953.32599</v>
      </c>
    </row>
    <row r="5" spans="1:16" x14ac:dyDescent="0.2">
      <c r="A5" t="s">
        <v>61</v>
      </c>
      <c r="B5" s="64">
        <v>30189876748</v>
      </c>
      <c r="C5" s="64">
        <v>32581622782</v>
      </c>
      <c r="D5" s="64">
        <v>36436990355</v>
      </c>
      <c r="E5" s="64">
        <v>62292292529</v>
      </c>
      <c r="F5" s="64">
        <v>46738930208</v>
      </c>
      <c r="G5" s="64">
        <v>59197297637</v>
      </c>
      <c r="H5" s="64">
        <v>60866212900</v>
      </c>
      <c r="I5" s="64">
        <v>64749254259</v>
      </c>
      <c r="J5" s="64">
        <v>68669735376</v>
      </c>
      <c r="K5" s="64">
        <v>73952600693</v>
      </c>
      <c r="L5" s="64">
        <v>70079991665.116699</v>
      </c>
      <c r="M5" s="64">
        <v>64499962751.286896</v>
      </c>
      <c r="N5" s="64">
        <v>74701668656.02121</v>
      </c>
      <c r="O5" s="64">
        <v>74250962043.149704</v>
      </c>
      <c r="P5" s="64">
        <v>91997106865.292999</v>
      </c>
    </row>
    <row r="6" spans="1:16" x14ac:dyDescent="0.2">
      <c r="A6" t="s">
        <v>177</v>
      </c>
      <c r="B6" s="64">
        <v>1981409754</v>
      </c>
      <c r="C6" s="64">
        <v>2438519575</v>
      </c>
      <c r="D6" s="64">
        <v>1243034360</v>
      </c>
      <c r="E6" s="64">
        <v>1729215948</v>
      </c>
      <c r="F6" s="64">
        <v>1695398898</v>
      </c>
      <c r="G6" s="64">
        <v>2261453162</v>
      </c>
      <c r="H6" s="64">
        <v>2666870401</v>
      </c>
      <c r="I6" s="64">
        <v>2992466487</v>
      </c>
      <c r="J6" s="64">
        <v>3192610912</v>
      </c>
      <c r="K6" s="64">
        <v>9025427920</v>
      </c>
      <c r="L6" s="64">
        <v>10009832079.7558</v>
      </c>
      <c r="M6" s="64">
        <v>241727078725.703</v>
      </c>
      <c r="N6" s="64">
        <v>386963759961.14398</v>
      </c>
      <c r="O6" s="64">
        <v>496612481935.58301</v>
      </c>
      <c r="P6" s="64">
        <v>544884406761.27399</v>
      </c>
    </row>
    <row r="7" spans="1:16" x14ac:dyDescent="0.2">
      <c r="A7" t="s">
        <v>178</v>
      </c>
      <c r="B7" s="64">
        <v>9045467849</v>
      </c>
      <c r="C7" s="64">
        <v>10712868951</v>
      </c>
      <c r="D7" s="64">
        <v>12561727067</v>
      </c>
      <c r="E7" s="64">
        <v>14118815650</v>
      </c>
      <c r="F7" s="64">
        <v>12424673175</v>
      </c>
      <c r="G7" s="64">
        <v>13081081685</v>
      </c>
      <c r="H7" s="64">
        <v>15535398510</v>
      </c>
      <c r="I7" s="64">
        <v>16499688252</v>
      </c>
      <c r="J7" s="64">
        <v>20740432692</v>
      </c>
      <c r="K7" s="64">
        <v>21950241992</v>
      </c>
      <c r="L7" s="64">
        <v>22552656644.211498</v>
      </c>
      <c r="M7" s="64">
        <v>193158292.44299999</v>
      </c>
      <c r="N7" s="64">
        <v>213489143.63299999</v>
      </c>
      <c r="O7" s="64">
        <v>292947520.44</v>
      </c>
      <c r="P7" s="64">
        <v>228737544.102</v>
      </c>
    </row>
    <row r="8" spans="1:16" x14ac:dyDescent="0.2">
      <c r="A8" t="s">
        <v>37</v>
      </c>
      <c r="B8" s="64">
        <v>124012289395</v>
      </c>
      <c r="C8" s="64">
        <v>122804231563</v>
      </c>
      <c r="D8" s="64">
        <v>137552722622</v>
      </c>
      <c r="E8" s="64">
        <v>138761304034</v>
      </c>
      <c r="F8" s="64">
        <v>147005414837</v>
      </c>
      <c r="G8" s="64">
        <v>150710778268</v>
      </c>
      <c r="H8" s="64">
        <v>162179036636</v>
      </c>
      <c r="I8" s="64">
        <v>171226510571</v>
      </c>
      <c r="J8" s="64">
        <v>103148684778</v>
      </c>
      <c r="K8" s="64">
        <v>92122746051</v>
      </c>
      <c r="L8" s="64">
        <v>104882247534.01401</v>
      </c>
      <c r="M8" s="64">
        <v>69246178940.855804</v>
      </c>
      <c r="N8" s="64">
        <v>201255527361.66901</v>
      </c>
      <c r="O8" s="64">
        <v>79639349233.0233</v>
      </c>
      <c r="P8" s="64">
        <v>79231339788.905304</v>
      </c>
    </row>
    <row r="9" spans="1:16" x14ac:dyDescent="0.2">
      <c r="A9" t="s">
        <v>179</v>
      </c>
      <c r="B9" s="64">
        <v>40181516741</v>
      </c>
      <c r="C9" s="64">
        <v>44948181030</v>
      </c>
      <c r="D9" s="64">
        <v>50367335995</v>
      </c>
      <c r="E9" s="64">
        <v>54171545080</v>
      </c>
      <c r="F9" s="64">
        <v>68674786222</v>
      </c>
      <c r="G9" s="64">
        <v>72798909543</v>
      </c>
      <c r="H9" s="64">
        <v>79032464255</v>
      </c>
      <c r="I9" s="64">
        <v>87209783891</v>
      </c>
      <c r="J9" s="64">
        <v>93567070022</v>
      </c>
      <c r="K9" s="64">
        <v>101275781795</v>
      </c>
      <c r="L9" s="64">
        <v>112997056312.563</v>
      </c>
      <c r="M9" s="64">
        <v>139788374263.34799</v>
      </c>
      <c r="N9" s="64">
        <v>155567152070.185</v>
      </c>
      <c r="O9" s="64">
        <v>162298024166.35599</v>
      </c>
      <c r="P9" s="64">
        <v>195778419469.25</v>
      </c>
    </row>
    <row r="10" spans="1:16" x14ac:dyDescent="0.2">
      <c r="A10" t="s">
        <v>204</v>
      </c>
      <c r="B10" s="64">
        <v>-5816895582</v>
      </c>
      <c r="C10" s="64">
        <v>-5314932969</v>
      </c>
      <c r="D10" s="64">
        <v>-3821040460</v>
      </c>
      <c r="E10" s="64">
        <v>-2932139915</v>
      </c>
      <c r="F10" s="64">
        <v>-4972572181</v>
      </c>
      <c r="G10" s="64">
        <v>-6828680002</v>
      </c>
      <c r="H10" s="64">
        <v>-10497462340</v>
      </c>
      <c r="I10" s="64">
        <v>-12369076691</v>
      </c>
      <c r="J10" s="64">
        <v>-15742858275</v>
      </c>
      <c r="K10" s="64">
        <v>-4396447960</v>
      </c>
      <c r="L10" s="64">
        <v>-3540220274.9853802</v>
      </c>
      <c r="M10" s="64">
        <v>2862584510.9868903</v>
      </c>
      <c r="N10" s="64">
        <v>4416119676.5218201</v>
      </c>
      <c r="O10" s="64">
        <v>4409255036.9278603</v>
      </c>
      <c r="P10" s="64">
        <v>6161374819.7324905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14A6A-A0B6-4A40-8A05-590A5386B1E3}">
  <dimension ref="A1:P6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5" sqref="P5"/>
    </sheetView>
  </sheetViews>
  <sheetFormatPr baseColWidth="10" defaultRowHeight="12.75" x14ac:dyDescent="0.2"/>
  <cols>
    <col min="1" max="1" width="29.42578125" customWidth="1"/>
    <col min="2" max="6" width="20.7109375" bestFit="1" customWidth="1"/>
    <col min="7" max="8" width="20.28515625" bestFit="1" customWidth="1"/>
    <col min="9" max="12" width="20.7109375" bestFit="1" customWidth="1"/>
    <col min="13" max="13" width="25.5703125" bestFit="1" customWidth="1"/>
    <col min="14" max="14" width="22" bestFit="1" customWidth="1"/>
    <col min="15" max="15" width="22" customWidth="1"/>
    <col min="16" max="16" width="22" bestFit="1" customWidth="1"/>
  </cols>
  <sheetData>
    <row r="1" spans="1:16" x14ac:dyDescent="0.2">
      <c r="A1" t="s">
        <v>215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</row>
    <row r="2" spans="1:16" x14ac:dyDescent="0.2">
      <c r="A2" t="s">
        <v>180</v>
      </c>
      <c r="B2" s="64">
        <v>-86803889611</v>
      </c>
      <c r="C2" s="64">
        <v>-98680373087</v>
      </c>
      <c r="D2" s="64">
        <v>-128613072726</v>
      </c>
      <c r="E2" s="64">
        <v>-138442848125</v>
      </c>
      <c r="F2" s="64">
        <v>-145279380157</v>
      </c>
      <c r="G2" s="64">
        <v>-118694635154</v>
      </c>
      <c r="H2" s="64">
        <v>-96241112543</v>
      </c>
      <c r="I2" s="64">
        <v>-127848920077</v>
      </c>
      <c r="J2" s="64">
        <v>-190400523461</v>
      </c>
      <c r="K2" s="64">
        <v>-257201079819</v>
      </c>
      <c r="L2" s="64">
        <v>-286381598586.37701</v>
      </c>
      <c r="M2" s="64">
        <v>-422337480703.20801</v>
      </c>
      <c r="N2" s="64">
        <v>-762546008248.77905</v>
      </c>
      <c r="O2" s="64">
        <v>-797567806546.36902</v>
      </c>
      <c r="P2" s="64">
        <v>-975285050728.14099</v>
      </c>
    </row>
    <row r="3" spans="1:16" x14ac:dyDescent="0.2">
      <c r="A3" t="s">
        <v>21</v>
      </c>
      <c r="B3" s="64">
        <v>-8080553076.1900005</v>
      </c>
      <c r="C3" s="64">
        <v>-8400115354.7799959</v>
      </c>
      <c r="D3" s="64">
        <v>5292110967.6699982</v>
      </c>
      <c r="E3" s="64">
        <v>6447605120.2099991</v>
      </c>
      <c r="F3" s="64">
        <v>14528364287.640001</v>
      </c>
      <c r="G3" s="64">
        <v>13685330311.860001</v>
      </c>
      <c r="H3" s="64">
        <v>21659952646.23</v>
      </c>
      <c r="I3" s="64">
        <v>28493262561.73</v>
      </c>
      <c r="J3" s="64">
        <v>105387232910.86</v>
      </c>
      <c r="K3" s="64">
        <v>132126846476.64</v>
      </c>
      <c r="L3" s="64">
        <v>140087919595.17599</v>
      </c>
      <c r="M3" s="64">
        <v>25191178241.7164</v>
      </c>
      <c r="N3" s="64">
        <v>26847001646.771397</v>
      </c>
      <c r="O3" s="64">
        <v>30641866826.248501</v>
      </c>
      <c r="P3" s="64">
        <v>34982349746.468002</v>
      </c>
    </row>
    <row r="4" spans="1:16" x14ac:dyDescent="0.2">
      <c r="A4" t="s">
        <v>181</v>
      </c>
      <c r="B4" s="64">
        <v>-9260567770.2699986</v>
      </c>
      <c r="C4" s="64">
        <v>-17313936857.150002</v>
      </c>
      <c r="D4" s="64">
        <v>-15937255039.91</v>
      </c>
      <c r="E4" s="64">
        <v>-16112439110.370001</v>
      </c>
      <c r="F4" s="64">
        <v>11505887792.200001</v>
      </c>
      <c r="G4" s="64">
        <v>18563673487.540001</v>
      </c>
      <c r="H4" s="64">
        <v>-15648507017.870001</v>
      </c>
      <c r="I4" s="64">
        <v>-46495468553.360001</v>
      </c>
      <c r="J4" s="64">
        <v>-53202999678.120003</v>
      </c>
      <c r="K4" s="64">
        <v>-27807469015.91</v>
      </c>
      <c r="L4" s="64">
        <v>-26870155097.8391</v>
      </c>
      <c r="M4" s="64">
        <v>-51134701263.807297</v>
      </c>
      <c r="N4" s="64">
        <v>-10916316264.3703</v>
      </c>
      <c r="O4" s="64">
        <v>-94635813657.423203</v>
      </c>
      <c r="P4" s="64">
        <v>-90802831558.405502</v>
      </c>
    </row>
    <row r="5" spans="1:16" x14ac:dyDescent="0.2">
      <c r="A5" t="s">
        <v>667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>
        <v>19272864977.347301</v>
      </c>
      <c r="N5" s="39">
        <v>21771481786.948799</v>
      </c>
      <c r="O5" s="39">
        <v>17195412219.213001</v>
      </c>
      <c r="P5" s="39">
        <v>-7551603183.4855194</v>
      </c>
    </row>
    <row r="6" spans="1:16" x14ac:dyDescent="0.2">
      <c r="A6" t="s">
        <v>669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>
        <v>13507992526.5061</v>
      </c>
      <c r="N6" s="39">
        <v>12874198613.0534</v>
      </c>
      <c r="O6" s="39">
        <v>13784837040.0909</v>
      </c>
      <c r="P6" s="39">
        <v>13784837040.0909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5EC5-358F-4C36-BA52-0CF0124493BE}">
  <dimension ref="A1:C4"/>
  <sheetViews>
    <sheetView workbookViewId="0">
      <selection activeCell="N16" sqref="N16"/>
    </sheetView>
  </sheetViews>
  <sheetFormatPr baseColWidth="10" defaultRowHeight="12.75" x14ac:dyDescent="0.2"/>
  <cols>
    <col min="1" max="1" width="22.85546875" style="80" customWidth="1"/>
    <col min="2" max="3" width="12.42578125" style="83" bestFit="1" customWidth="1"/>
    <col min="4" max="4" width="4.28515625" style="80" customWidth="1"/>
    <col min="5" max="16384" width="11.42578125" style="80"/>
  </cols>
  <sheetData>
    <row r="1" spans="1:3" x14ac:dyDescent="0.2">
      <c r="B1" s="81">
        <v>2020</v>
      </c>
      <c r="C1" s="81">
        <v>2021</v>
      </c>
    </row>
    <row r="2" spans="1:3" ht="15" x14ac:dyDescent="0.2">
      <c r="A2" s="82" t="s">
        <v>691</v>
      </c>
      <c r="B2" s="83">
        <f>+'[1]SERIES HISTÓRICAS 2007-2021'!AN5</f>
        <v>696125147435.74097</v>
      </c>
      <c r="C2" s="83">
        <f>+'[1]SERIES HISTÓRICAS 2007-2021'!AQ5</f>
        <v>732860198586.11902</v>
      </c>
    </row>
    <row r="3" spans="1:3" ht="15" x14ac:dyDescent="0.2">
      <c r="A3" s="82" t="s">
        <v>692</v>
      </c>
      <c r="B3" s="83">
        <f>+'[1]SERIES HISTÓRICAS 2007-2021'!AN195</f>
        <v>1526706651553.98</v>
      </c>
      <c r="C3" s="83">
        <f>+'[1]SERIES HISTÓRICAS 2007-2021'!AQ195</f>
        <v>1756073100018.855</v>
      </c>
    </row>
    <row r="4" spans="1:3" ht="15" x14ac:dyDescent="0.2">
      <c r="A4" s="82" t="s">
        <v>24</v>
      </c>
      <c r="B4" s="83">
        <f>+'[1]SERIES HISTÓRICAS 2007-2021'!AN304</f>
        <v>-830581504118.23999</v>
      </c>
      <c r="C4" s="83">
        <f>+'[1]SERIES HISTÓRICAS 2007-2021'!AQ304</f>
        <v>-1023212901432.74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9</vt:i4>
      </vt:variant>
      <vt:variant>
        <vt:lpstr>Gráficos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SERIES HISTÓRICAS 2007-2021</vt:lpstr>
      <vt:lpstr>SERIES HISTÓRICAS 2007-2019</vt:lpstr>
      <vt:lpstr>Hoja1</vt:lpstr>
      <vt:lpstr>Hoja2</vt:lpstr>
      <vt:lpstr>Hoja2 (2)</vt:lpstr>
      <vt:lpstr>Hoja2 (3)</vt:lpstr>
      <vt:lpstr>Hoja2 (4)</vt:lpstr>
      <vt:lpstr>Hoja2 (5)</vt:lpstr>
      <vt:lpstr>Gráfica EC</vt:lpstr>
      <vt:lpstr>ACT, PAS, PAT</vt:lpstr>
      <vt:lpstr>ACTIVOS</vt:lpstr>
      <vt:lpstr>PASIVOS</vt:lpstr>
      <vt:lpstr>PATRIMONIO</vt:lpstr>
      <vt:lpstr>'SERIES HISTÓRICAS 2007-2019'!Área_de_impresión</vt:lpstr>
      <vt:lpstr>'SERIES HISTÓRICAS 2007-2021'!Área_de_impresión</vt:lpstr>
      <vt:lpstr>'SERIES HISTÓRICAS 2007-2019'!Títulos_a_imprimir</vt:lpstr>
      <vt:lpstr>'SERIES HISTÓRICAS 2007-2021'!Títulos_a_imprimir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ehenao</dc:creator>
  <cp:lastModifiedBy>GIT Estadísticas y Análisis Económico</cp:lastModifiedBy>
  <cp:lastPrinted>2020-05-28T13:40:10Z</cp:lastPrinted>
  <dcterms:created xsi:type="dcterms:W3CDTF">2013-02-25T13:56:50Z</dcterms:created>
  <dcterms:modified xsi:type="dcterms:W3CDTF">2022-05-27T15:20:03Z</dcterms:modified>
</cp:coreProperties>
</file>