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4.xml" ContentType="application/vnd.openxmlformats-officedocument.spreadsheetml.pivotTable+xml"/>
  <Override PartName="/xl/drawings/drawing4.xml" ContentType="application/vnd.openxmlformats-officedocument.drawing+xml"/>
  <Override PartName="/xl/charts/chart3.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5.xml" ContentType="application/vnd.openxmlformats-officedocument.spreadsheetml.pivotTable+xml"/>
  <Override PartName="/xl/drawings/drawing5.xml" ContentType="application/vnd.openxmlformats-officedocument.drawing+xml"/>
  <Override PartName="/xl/charts/chart4.xml" ContentType="application/vnd.openxmlformats-officedocument.drawingml.chart+xml"/>
  <Override PartName="/xl/charts/style5.xml" ContentType="application/vnd.ms-office.chartstyle+xml"/>
  <Override PartName="/xl/charts/colors5.xml" ContentType="application/vnd.ms-office.chartcolorstyle+xml"/>
  <Override PartName="/xl/charts/chart5.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7.xml" ContentType="application/vnd.ms-office.chartstyle+xml"/>
  <Override PartName="/xl/charts/colors7.xml" ContentType="application/vnd.ms-office.chartcolorstyle+xml"/>
  <Override PartName="/xl/charts/chart7.xml" ContentType="application/vnd.openxmlformats-officedocument.drawingml.chart+xml"/>
  <Override PartName="/xl/charts/style8.xml" ContentType="application/vnd.ms-office.chartstyle+xml"/>
  <Override PartName="/xl/charts/colors8.xml" ContentType="application/vnd.ms-office.chartcolorstyle+xml"/>
  <Override PartName="/xl/pivotTables/pivotTable6.xml" ContentType="application/vnd.openxmlformats-officedocument.spreadsheetml.pivotTable+xml"/>
  <Override PartName="/xl/drawings/drawing7.xml" ContentType="application/vnd.openxmlformats-officedocument.drawing+xml"/>
  <Override PartName="/xl/charts/chart8.xml" ContentType="application/vnd.openxmlformats-officedocument.drawingml.chart+xml"/>
  <Override PartName="/xl/charts/style9.xml" ContentType="application/vnd.ms-office.chartstyle+xml"/>
  <Override PartName="/xl/charts/colors9.xml" ContentType="application/vnd.ms-office.chartcolorstyle+xml"/>
  <Override PartName="/xl/charts/chartEx2.xml" ContentType="application/vnd.ms-office.chartex+xml"/>
  <Override PartName="/xl/charts/style10.xml" ContentType="application/vnd.ms-office.chartstyle+xml"/>
  <Override PartName="/xl/charts/colors10.xml" ContentType="application/vnd.ms-office.chartcolorstyle+xml"/>
  <Override PartName="/xl/pivotTables/pivotTable7.xml" ContentType="application/vnd.openxmlformats-officedocument.spreadsheetml.pivotTable+xml"/>
  <Override PartName="/xl/drawings/drawing8.xml" ContentType="application/vnd.openxmlformats-officedocument.drawing+xml"/>
  <Override PartName="/xl/charts/chart9.xml" ContentType="application/vnd.openxmlformats-officedocument.drawingml.chart+xml"/>
  <Override PartName="/xl/charts/style11.xml" ContentType="application/vnd.ms-office.chartstyle+xml"/>
  <Override PartName="/xl/charts/colors11.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hidePivotFieldList="1"/>
  <mc:AlternateContent xmlns:mc="http://schemas.openxmlformats.org/markup-compatibility/2006">
    <mc:Choice Requires="x15">
      <x15ac:absPath xmlns:x15ac="http://schemas.microsoft.com/office/spreadsheetml/2010/11/ac" url="https://uaecgn-my.sharepoint.com/personal/jpulido_contaduria_gov_co/Documents/JPULIDO/2025/Auditoría PI Regulación/"/>
    </mc:Choice>
  </mc:AlternateContent>
  <xr:revisionPtr revIDLastSave="15" documentId="8_{DDE7B19C-02ED-44FB-A1F4-4FC66A560A86}" xr6:coauthVersionLast="47" xr6:coauthVersionMax="47" xr10:uidLastSave="{B900A411-99FE-4A6C-8E11-5837E3EFB446}"/>
  <bookViews>
    <workbookView xWindow="-120" yWindow="-120" windowWidth="29040" windowHeight="15720" tabRatio="959" xr2:uid="{D59DFCA6-B44E-4638-A973-824201A0728E}"/>
  </bookViews>
  <sheets>
    <sheet name="CUADRO GENERAL" sheetId="5" r:id="rId1"/>
    <sheet name="2024" sheetId="2" r:id="rId2"/>
    <sheet name="Ejecución" sheetId="4" r:id="rId3"/>
    <sheet name="PRODUCTO" sheetId="7" r:id="rId4"/>
    <sheet name="DURACION" sheetId="16" r:id="rId5"/>
    <sheet name="PERFIL" sheetId="6" r:id="rId6"/>
    <sheet name="VALOR" sheetId="8" r:id="rId7"/>
    <sheet name="SALDOS" sheetId="10" r:id="rId8"/>
    <sheet name="SALDOS 2" sheetId="11" r:id="rId9"/>
    <sheet name="NUEVOS CONTRATOS" sheetId="12" r:id="rId10"/>
    <sheet name="TABLA 16" sheetId="14" r:id="rId11"/>
    <sheet name="GENERAL" sheetId="15" r:id="rId12"/>
  </sheets>
  <definedNames>
    <definedName name="_xlnm._FilterDatabase" localSheetId="1" hidden="1">'2024'!$A$1:$P$17</definedName>
    <definedName name="_xlnm._FilterDatabase" localSheetId="0" hidden="1">'CUADRO GENERAL'!$A$1:$Y$17</definedName>
    <definedName name="_xlnm._FilterDatabase" localSheetId="10" hidden="1">'TABLA 16'!$A$1:$T$18</definedName>
    <definedName name="_xlchart.v1.3" hidden="1">'NUEVOS CONTRATOS'!$A$18:$C$21</definedName>
    <definedName name="_xlchart.v1.4" hidden="1">'NUEVOS CONTRATOS'!$D$18:$D$21</definedName>
    <definedName name="_xlchart.v1.5" hidden="1">'NUEVOS CONTRATOS'!$E$18:$E$21</definedName>
    <definedName name="_xlchart.v2.0" hidden="1">PRODUCTO!$B$14:$B$16</definedName>
    <definedName name="_xlchart.v2.1" hidden="1">PRODUCTO!$D$13</definedName>
    <definedName name="_xlchart.v2.2" hidden="1">PRODUCTO!$D$14:$D$16</definedName>
  </definedNames>
  <calcPr calcId="191028"/>
  <pivotCaches>
    <pivotCache cacheId="3" r:id="rId13"/>
    <pivotCache cacheId="4" r:id="rId14"/>
    <pivotCache cacheId="5" r:id="rId1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 i="5" l="1"/>
  <c r="S4" i="5"/>
  <c r="S5" i="5"/>
  <c r="S6" i="5"/>
  <c r="S7" i="5"/>
  <c r="S8" i="5"/>
  <c r="S9" i="5"/>
  <c r="S10" i="5"/>
  <c r="S11" i="5"/>
  <c r="S12" i="5"/>
  <c r="S13" i="5"/>
  <c r="S14" i="5"/>
  <c r="S15" i="5"/>
  <c r="S16" i="5"/>
  <c r="S17" i="5"/>
  <c r="S2" i="5"/>
  <c r="S17" i="14"/>
  <c r="S16" i="14"/>
  <c r="S15" i="14"/>
  <c r="S14" i="14"/>
  <c r="S13" i="14"/>
  <c r="S12" i="14"/>
  <c r="S11" i="14"/>
  <c r="S10" i="14"/>
  <c r="S9" i="14"/>
  <c r="S8" i="14"/>
  <c r="S7" i="14"/>
  <c r="S6" i="14"/>
  <c r="S5" i="14"/>
  <c r="S4" i="14"/>
  <c r="S3" i="14"/>
  <c r="S2" i="14"/>
  <c r="I1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tc={29E24BA1-6EE4-40B8-A1C6-54007AEF0D6F}</author>
  </authors>
  <commentList>
    <comment ref="A9" authorId="0" shapeId="0" xr:uid="{29E24BA1-6EE4-40B8-A1C6-54007AEF0D6F}">
      <text>
        <t>[Comentario encadenado]
Su versión de Excel le permite leer este comentario encadenado; sin embargo, las ediciones que se apliquen se quitarán si el archivo se abre en una versión más reciente de Excel. Más información: https://go.microsoft.com/fwlink/?linkid=870924
Comentario:
    Los demás meses no se mencionan por no tener ejecución.</t>
      </text>
    </comment>
  </commentList>
</comments>
</file>

<file path=xl/sharedStrings.xml><?xml version="1.0" encoding="utf-8"?>
<sst xmlns="http://schemas.openxmlformats.org/spreadsheetml/2006/main" count="821" uniqueCount="164">
  <si>
    <t>Fecha de Registro</t>
  </si>
  <si>
    <t>Numero Documento Soporte</t>
  </si>
  <si>
    <t>Rubro</t>
  </si>
  <si>
    <t>Descripcion</t>
  </si>
  <si>
    <t>Valor Inicial</t>
  </si>
  <si>
    <t>Valor adición</t>
  </si>
  <si>
    <t>Valor liberación acta de terminación anticipada o liquidación</t>
  </si>
  <si>
    <t xml:space="preserve">Valor despues de modificación </t>
  </si>
  <si>
    <t>Valor Ejecutado</t>
  </si>
  <si>
    <t>Tipo Identificacion</t>
  </si>
  <si>
    <t>Identificacion</t>
  </si>
  <si>
    <t>Nombre Razon Social</t>
  </si>
  <si>
    <t>CDP</t>
  </si>
  <si>
    <t>Compromisos</t>
  </si>
  <si>
    <t>Objeto</t>
  </si>
  <si>
    <t>Observaciones</t>
  </si>
  <si>
    <t>C-017/24</t>
  </si>
  <si>
    <t>C-1301-1000-10-803001-1301001-02</t>
  </si>
  <si>
    <t>ADQUIS. DE BYS - DOCUMENTO NORMATIVO - FORTALECIMIENTO DE LA REGULACIÓN CONTABLE PÚBLICA CON LOS AVANCES INTERNACIONALES Y EL CONTEXTO DEL SECTOR PÚBLICO COLOMBIANO NACIONAL</t>
  </si>
  <si>
    <t>Cédula de Ciudadanía</t>
  </si>
  <si>
    <t>SALCEDO GUZMAN ANGELICA KATERIN</t>
  </si>
  <si>
    <t>Prestar apoyo al GIT de Investigación y Normas</t>
  </si>
  <si>
    <t>Terminación Anticipada</t>
  </si>
  <si>
    <t>C-018/24</t>
  </si>
  <si>
    <t>ZAMBRANO RODRIGUEZ MAYRA ALEJANDRA</t>
  </si>
  <si>
    <t>C-029/24</t>
  </si>
  <si>
    <t>GARZON GALAN GLORIA</t>
  </si>
  <si>
    <t>C-023/24</t>
  </si>
  <si>
    <t>CALDERON APONTE GLORIA ESTELA</t>
  </si>
  <si>
    <t>C-036/24</t>
  </si>
  <si>
    <t>C-1301-1000-10-803001-1301008-02</t>
  </si>
  <si>
    <t>ADQUIS. DE BYS - DOCUMENTOS METODOLÓGICOS - FORTALECIMIENTO DE LA REGULACIÓN CONTABLE PÚBLICA CON LOS AVANCES INTERNACIONALES Y EL CONTEXTO DEL SECTOR PÚBLICO COLOMBIANO NACIONAL</t>
  </si>
  <si>
    <t>PULGARIN GARCIA LAURA NATALIA</t>
  </si>
  <si>
    <t>Prestar apoyo al GIT de Doctrina Contable Pública</t>
  </si>
  <si>
    <t>C-044/24</t>
  </si>
  <si>
    <t>SANDOVAL ALARCON JULIAN DAVID</t>
  </si>
  <si>
    <t xml:space="preserve"> Saldo a favor de la CGN, una vez terminada su ejecución.</t>
  </si>
  <si>
    <t>C-028/24</t>
  </si>
  <si>
    <t>CABRERA NARVAEZ ANDRES</t>
  </si>
  <si>
    <t>C-032/24</t>
  </si>
  <si>
    <t>ROMERO CARDENAS DIANA PAOLA</t>
  </si>
  <si>
    <t>C-035/24</t>
  </si>
  <si>
    <t>MEJIA URBANO JOHANA ALEJANDRA</t>
  </si>
  <si>
    <t>C-042/24</t>
  </si>
  <si>
    <t>ROSAS MEDINA ASTRID DAMARIS</t>
  </si>
  <si>
    <t>C-047/24</t>
  </si>
  <si>
    <t>ARDILA CUIZA SANTIAGO</t>
  </si>
  <si>
    <t>C-037/24 Mod.1</t>
  </si>
  <si>
    <t>HERNÁNDEZ GIL JAIME EDUARDO</t>
  </si>
  <si>
    <t>Adición</t>
  </si>
  <si>
    <t>C-075/24</t>
  </si>
  <si>
    <t>RAMOS VASQUEZ AIDA LUZ</t>
  </si>
  <si>
    <t>C-101/24</t>
  </si>
  <si>
    <t>ROJAS TABORDA GISELA</t>
  </si>
  <si>
    <t>C-143/24</t>
  </si>
  <si>
    <t>LEON PAIME EDISON FREDY</t>
  </si>
  <si>
    <t>C-161/24</t>
  </si>
  <si>
    <t>EJECUCIÓN AÑO 2024</t>
  </si>
  <si>
    <t>Etiquetas de fila</t>
  </si>
  <si>
    <t>Suma de Valor Actual</t>
  </si>
  <si>
    <t>Total general</t>
  </si>
  <si>
    <t>EJECUCIÓN MES A MES  2024</t>
  </si>
  <si>
    <t>ene</t>
  </si>
  <si>
    <t>feb</t>
  </si>
  <si>
    <t>jul</t>
  </si>
  <si>
    <t>sep</t>
  </si>
  <si>
    <t>FECHA DE INICIO</t>
  </si>
  <si>
    <t>FECHA DE TERMINACION</t>
  </si>
  <si>
    <t>OBJETO</t>
  </si>
  <si>
    <t>DIAS</t>
  </si>
  <si>
    <t>“Prestar sus servicios profesionales como contador público en la elaboración de documentos normativos, junto con los documentos que los sustenten, mediante los cuales se actualice la regulación contable pública en sus aspectos conceptuales, técnicos e instrumentales, de manera autónoma e independiente a la U.A.E. Contaduría General de la Nación, en el GIT de Investigación y Normas en las funciones relacionadas en la cláusula de obligaciones, relacionadas con el objeto del contrato que se suscriba”</t>
  </si>
  <si>
    <t>Prestar sus servicios profesionales como contador
público en la elaboración de documentos normativos, junto con los documentos que los sustenten, mediante los cuales se actualice la regulación contable pública en sus aspectos
conceptuales, técnicos e instrumentales, de manera autónoma e independiente a la U.A.E. Contaduría General de la Nación, en el GIT de Investigación y Normas,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t>
  </si>
  <si>
    <t>“Prestar sus servicios profesionales como contador público en la elaboración de documentos normativos, junto con los documentos que los sustenten, mediante los cuales se actualice la regulación contable pública en sus aspectos conceptuales, técnicos e instrumentales, de manera autónoma e independiente a la U.A.E. Contaduría General de la Nación, en el GIT de Investigación y Normas,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t>
  </si>
  <si>
    <t>Prestar sus servicios profesionales como contador público en la elaboración de conceptos y de respuestas a consultas con base en las necesidades de los usuarios de la información financiera, mediante los cuales oriente la aplicación de las normas expedidas a los hechos económicos de la entidad consultante, de manera autónoma e independiente a la U.A.E. Contaduría General de la Nación, en el GIT de Doctrina Contable Pública,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t>
  </si>
  <si>
    <t>C-044/23</t>
  </si>
  <si>
    <t xml:space="preserve">Prestar sus servicios profesionales como contador público con especialización en la elaboración de conceptos y de respuestas a consultas con base en las necesidades de los usuarios de la información financiera, mediante los cuales oriente la aplicación de las normas expedidas a los hechos económicos de la entidad consultante, de manera autónoma e independiente a la U.A.E. Contaduría General de la Nación, en el GIT de Doctrina Contable Pública,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 </t>
  </si>
  <si>
    <r>
      <t xml:space="preserve"> Saldo a favor de la CGN, una vez terminada su ejecución. </t>
    </r>
    <r>
      <rPr>
        <b/>
        <sz val="10"/>
        <color theme="1"/>
        <rFont val="Aptos Narrow"/>
        <scheme val="minor"/>
      </rPr>
      <t>En secop se encuatra codificado como C-044-2023</t>
    </r>
  </si>
  <si>
    <t xml:space="preserve">Prestar sus servicios profesionales como contador público en la elaboración de documentos normativos, junto con los documentos que los sustenten, mediante los cuales se actualice la regulación contable pública en sus aspectos conceptuales, técnicos e instrumentales , de manera autónoma e independiente a la U.A.E. Contaduría General de la Nación, en el GIT de Investigación y Normas, para la ejecución del proyecto de inversión denominado “FORTALECIMIENTO DE LA REGULACIÓN CONTABLE PÚBLICA CON LOS AVANCES INTERNACIONALES Y EL CONTEXTO DEL SECTOR PÚBLICO COLOMBIANO NACION AL” en el marco de lo establecido en Estatuto General de la Contratación de la Administración Pública, y demás normas que lo modifiquen, sustituyan y complementen </t>
  </si>
  <si>
    <t>Prestar sus servicios profesionales como contador
público en la elaboración de documentos normativos, junto con los documentos que los
sustenten, mediante los cuales se actualice la regulación contable pública en sus aspectos
conceptuales, técnicos e instrumentales, de manera autónoma e independiente a la U.A.E.
Contaduría General de la Nación, en el GIT de Investigación y Normas,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t>
  </si>
  <si>
    <t>Prestar sus servicios profesionales como contador
público en la elaboración de conceptos y de respuestas a consultas con base en las
necesidades de los usuarios de la información financiera, mediante los cuales oriente la
aplicación de las normas expedidas a los hechos económicos de la entidad consultante, de
manera autónoma e independiente a la U.A.E. Contaduría General de la Nación, en el GIT
de Doctrina Contable Pública,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t>
  </si>
  <si>
    <t>“Prestar sus servicios profesionales como contador público en la elaboración de conceptos y de respuestas a consultas con base en las necesidades de los usuarios de la información financiera, mediante los cuales oriente la aplicación de las normas expedidas a los hechos económicos de la entidad consultante, de manera autónoma e independiente a la U.A.E. Contaduría General de la Nación, en el GIT de Doctrina Contable Pública en las funciones relacionadas en la cláusula de obligaciones, relacionadas con el objeto del contrato que se suscriba”.</t>
  </si>
  <si>
    <t>“Prestar sus servicios profesionales como contador
público en la elaboración de documentos normativos, junto con los documentos que los
sustenten, mediante los cuales se actualice la regulación contable pública en sus aspectos
conceptuales, técnicos e instrumentales, de manera autónoma e independiente a la U.A.E.
Contaduría General de la Nación, en el GIT de Investigación y Normas,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 C</t>
  </si>
  <si>
    <t>“Prestar sus servicios profesionales como contador
público en la elaboración de documentos normativos, junto con los documentos que los
sustenten, mediante los cuales se actualice la regulación contable pública en sus aspectos
conceptuales, técnicos e instrumentales, de manera autónoma e independiente a la U.A.E.
Contaduría General de la Nación, en el GIT de Investigación y Normas,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t>
  </si>
  <si>
    <t xml:space="preserve">“Prestar sus servicios profesionales como lingüista en
la elaboración de documentos normativos, junto con los documentos que los sustenten,
mediante los cuales se actualice la regulación contable pública en sus aspectos
conceptuales, técnicos e instrumentales, de manera autónoma e independiente a la U.A.E.
Contaduría General de la Nación, en el GIT de Investigación y Normas,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 </t>
  </si>
  <si>
    <t>CONTADOR PUBLICO</t>
  </si>
  <si>
    <t>MAGISTER ENINVESTIGACION SOCIAL INTERDISCIPLINARIA</t>
  </si>
  <si>
    <t>DOCTOR EN EDUCACION</t>
  </si>
  <si>
    <t>PREGRADO</t>
  </si>
  <si>
    <t>POSTGRADO</t>
  </si>
  <si>
    <t>MAGISTER</t>
  </si>
  <si>
    <t>DOCTORADO</t>
  </si>
  <si>
    <t>“Prestar sus servicios profesionales como Contador
Público en la elaboración de documentos normativos, junto con los documentos que los
sustenten, mediante los cuales se actualice la regulación contable pública en sus aspectos
conceptuales, técnicos e instrumentales, de manera autónoma e independiente a la U.A.E.
Contaduría General de la Nación, en el GIT de Investigación y Normas,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t>
  </si>
  <si>
    <t>60 MESES</t>
  </si>
  <si>
    <t>CONTADOR PUBLICO Y ADMINISTRADOR DE EMPRESAS</t>
  </si>
  <si>
    <t>“Prestar sus servicios profesionales como contador
público en la elaboración de documentos normativos, junto con los documentos que los
sustenten, mediante los cuales se actualice la regulación contable pública en sus aspectos
conceptuales, técnicos e instrumentales, de manera autónoma e independiente a la U.A.E.
Contaduría General de la Nación, en el GIT de Investigación y Normas,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t>
  </si>
  <si>
    <t>24 MESES</t>
  </si>
  <si>
    <t>12 MESES</t>
  </si>
  <si>
    <t>ESPECIALISTA EN FINANZAAS Y ADMON PUBLICA</t>
  </si>
  <si>
    <t>ESPECIALISTA EN NORMAS INTERNACIONALES DE INFORMACION FINANCIERA NIIF</t>
  </si>
  <si>
    <t>MAESTRIA EN CIENCIAS ECONOMICAS</t>
  </si>
  <si>
    <t>ESPECIALISTA EN ALTA GERENCIA DE EMPRESAS</t>
  </si>
  <si>
    <t>MAGISTER EN CONTABILIDAD Y FINANZAS</t>
  </si>
  <si>
    <t>EXPERIENCIA EN ESTUDIOS PREVIOS</t>
  </si>
  <si>
    <t xml:space="preserve">MAGISTER EN GERENCIA Y AUDITORIA TRIBUTARIA </t>
  </si>
  <si>
    <t>ESPECIALISTA EN CONTROL GERENCIAL CORPORATIVO</t>
  </si>
  <si>
    <t>SIN EXPERIENCIA</t>
  </si>
  <si>
    <t>LINGÜISTA</t>
  </si>
  <si>
    <t>ENSEÑANZA DE ESPAÑOL COO LENGUA EXTRANJERA</t>
  </si>
  <si>
    <t>ABOGADA</t>
  </si>
  <si>
    <t>ESPECIALISTA EN DERECHO ADMINISTRATIVO</t>
  </si>
  <si>
    <t>10 MESES</t>
  </si>
  <si>
    <t>ARDILA CUIZA SANTIAGO 2</t>
  </si>
  <si>
    <t>EXPERIENCIA / CONTRATISTA</t>
  </si>
  <si>
    <t xml:space="preserve"> PREGRADO</t>
  </si>
  <si>
    <t xml:space="preserve">  MAGISTER</t>
  </si>
  <si>
    <t xml:space="preserve">   DOCTORADO</t>
  </si>
  <si>
    <t>Suma de Valor Ejecutado</t>
  </si>
  <si>
    <t>PRODUCTO</t>
  </si>
  <si>
    <t>Documentos Normativos</t>
  </si>
  <si>
    <t>Documentos Metodológicos</t>
  </si>
  <si>
    <t>RUBRO</t>
  </si>
  <si>
    <t>VALOR EJECUTADO</t>
  </si>
  <si>
    <t>DOCUMENTOS NORMATIVOS</t>
  </si>
  <si>
    <t>DOCUMENTOS METODOLOGICOS</t>
  </si>
  <si>
    <t>2024</t>
  </si>
  <si>
    <t>(Todas)</t>
  </si>
  <si>
    <t>Suma de Valor liberación acta de terminación anticipada o liquidación</t>
  </si>
  <si>
    <t>Etiquetas de columna</t>
  </si>
  <si>
    <t>Total Suma de Valor Ejecutado</t>
  </si>
  <si>
    <t>Total Suma de Valor liberación acta de terminación anticipada o liquidación</t>
  </si>
  <si>
    <t>Cuenta de FECHA DE TERMINACION</t>
  </si>
  <si>
    <t>Total Cuenta de FECHA DE TERMINACION</t>
  </si>
  <si>
    <t>Suma de FECHA DE INICIO</t>
  </si>
  <si>
    <t>Total Suma de FECHA DE INICIO</t>
  </si>
  <si>
    <t>VALOR SIN EJECUTAR</t>
  </si>
  <si>
    <t>NUMERO DE CONTRATO</t>
  </si>
  <si>
    <t>DESCRIPCIÓN</t>
  </si>
  <si>
    <t xml:space="preserve"> VALOR EJECUTADO</t>
  </si>
  <si>
    <t xml:space="preserve"> CANTIDAD</t>
  </si>
  <si>
    <t xml:space="preserve"> RUBRO </t>
  </si>
  <si>
    <t xml:space="preserve"> VALOR EJECUTADO </t>
  </si>
  <si>
    <t>ESPECIALIZACION</t>
  </si>
  <si>
    <t xml:space="preserve">  ESPECIALIZACION</t>
  </si>
  <si>
    <t>C-037/24</t>
  </si>
  <si>
    <t>DURACION EN MESES</t>
  </si>
  <si>
    <t xml:space="preserve">  Valor Ejecutado</t>
  </si>
  <si>
    <t xml:space="preserve"> Duración en meses</t>
  </si>
  <si>
    <t xml:space="preserve">Prestar sus servicios profesionales como abogado dando el soporte jurídico en 1) la revisión de la vigencia de las normas que dan origen a los hechos económicos sobre los cuales se sustentan las consultas; 2) la interpretación legal y contractual de los hechos económicos que deben registrarse en la contabilidad de las entidades; 3) la identificación de si la respuesta es competencia de la CGN y, en caso contrario, la autoridad competente a la cual debe trasladarse dentro de los plazos establecidos legalmente; y 4) apoyando al GIT en la elaboración y revisión de conceptos y de respuestas a consultas con base en las necesidades de los usuarios de la información financiera, mediante los cuales oriente la aplicación de las normas expedidas a los hechos económicos de la entidad consultante, de manera autónoma e independiente a la U.A.E. Contaduría General de la Nación, en el GIT de Doctrina Contable Pública,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 </t>
  </si>
  <si>
    <t>Constancia de verificación de capacidad jurídica y experiencia del aspirante a contratista.</t>
  </si>
  <si>
    <t>Se verificó que el contratista cumple con los requisitos legales, académicos y de experiencia exigidos para la contratación, evidenciando que posee la capacidad jurídica y la trayectoria profesional necesarias para ejecutar las actividades asignadas, demostrando coherencia entre su perfil, el objeto contractual y los objetivos del proyecto de inversión.</t>
  </si>
  <si>
    <t>Se verificó que el clausulado contractual corresponde a la capacidad jurídica del contratista y que las obligaciones establecidas se reflejan de manera consistente en los informes de ejecución, evidenciando coherencia entre lo pactado, lo ejecutado y las responsabilidades asumidas en el marco del contrato.</t>
  </si>
  <si>
    <t>Verificación de capacidad jurídica y correspondencia contractual</t>
  </si>
  <si>
    <t>Se verificó la presentación y aprobación de los informes mensuales por parte del supervisor, constatando que, aunque no todas las obligaciones contractuales requieren ejecución en cada periodo, las actividades desarrolladas corresponden con lo programado y fueron evaluadas a satisfacción. El supervisor certificó el cumplimiento de las obligaciones y la conformidad con los términos del contrato, garantizando la trazabilidad de la ejecución durante toda la vigencia.</t>
  </si>
  <si>
    <t>VERIFICACIÓN DE REQUISITOS ACADÉMICOS</t>
  </si>
  <si>
    <t>OK</t>
  </si>
  <si>
    <t>VERIFICACIÓN DE EXPERIENCIA</t>
  </si>
  <si>
    <t>EXPERIENCIA REQUERIDA</t>
  </si>
  <si>
    <t>VERIFICACION DE ASIGNACION PRESUPUESTAL CON TABLA DE HONORARIOS ( RESOLUCION  415 DEL 6 DE DICIEMBRE DE 2023)</t>
  </si>
  <si>
    <t>Se verificó que la asignación presupuestal del contrato corresponde a los rangos de la tabla de honorarios establecidos en la Resolución 415 de 2023 y es coherente con el perfil y funciones del contratista.</t>
  </si>
  <si>
    <t xml:space="preserve">VERIFICACION DE LA JUSTIFICAICON DEL PROYECTO DE INVERSIÓN CON LOS OBJETOS CONTRACTUALES </t>
  </si>
  <si>
    <t>Se verificó que el objeto contractual guarda coherencia con la justificación y los objetivos del proyecto de inversión.</t>
  </si>
  <si>
    <t>Verificación de la ejecución de los informe mensuales</t>
  </si>
  <si>
    <t>Observaciones GIT Control Interno</t>
  </si>
  <si>
    <t>Se sugiere fortalecer el seguimiento a la ejecución contractual, verificando que los informes de los contratistas detallen las actividades realizadas y justifiquen las obligaciones no ejecutadas, indicando su cumplimiento o reprogramación según corresponda.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</si>
</sst>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 #,##0.00_-;\-&quot;$&quot;\ * #,##0.00_-;_-&quot;$&quot;\ * &quot;-&quot;??_-;_-@_-"/>
    <numFmt numFmtId="165" formatCode="_-&quot;$&quot;\ * #,##0_-;\-&quot;$&quot;\ * #,##0_-;_-&quot;$&quot;\ * &quot;-&quot;??_-;_-@_-"/>
    <numFmt numFmtId="166" formatCode="_-* #,##0_-;\-* #,##0_-;_-* &quot;-&quot;??_-;_-@_-"/>
  </numFmts>
  <fonts count="23"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color theme="1"/>
      <name val="Aptos Narrow"/>
      <family val="2"/>
      <scheme val="minor"/>
    </font>
    <font>
      <b/>
      <sz val="10"/>
      <color theme="1"/>
      <name val="Aptos Narrow"/>
      <scheme val="minor"/>
    </font>
    <font>
      <b/>
      <sz val="11"/>
      <color theme="1"/>
      <name val="Aptos Narrow"/>
      <scheme val="minor"/>
    </font>
    <font>
      <b/>
      <sz val="11"/>
      <color rgb="FF000000"/>
      <name val="Verdana"/>
      <family val="2"/>
    </font>
    <font>
      <sz val="11"/>
      <color rgb="FF000000"/>
      <name val="Verdana"/>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B5E6A2"/>
        <bgColor indexed="64"/>
      </patternFill>
    </fill>
    <fill>
      <patternFill patternType="solid">
        <fgColor rgb="FFD9D9D9"/>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s>
  <cellStyleXfs count="44">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cellStyleXfs>
  <cellXfs count="94">
    <xf numFmtId="0" fontId="0" fillId="0" borderId="0" xfId="0"/>
    <xf numFmtId="0" fontId="18" fillId="0" borderId="10" xfId="0" applyFont="1" applyBorder="1" applyAlignment="1">
      <alignment wrapText="1"/>
    </xf>
    <xf numFmtId="1" fontId="18" fillId="0" borderId="10" xfId="0" applyNumberFormat="1" applyFont="1" applyBorder="1" applyAlignment="1">
      <alignment wrapText="1"/>
    </xf>
    <xf numFmtId="49" fontId="18" fillId="0" borderId="10" xfId="0" applyNumberFormat="1" applyFont="1" applyBorder="1" applyAlignment="1">
      <alignment wrapText="1"/>
    </xf>
    <xf numFmtId="49" fontId="18" fillId="0" borderId="10" xfId="0" applyNumberFormat="1" applyFont="1" applyBorder="1" applyAlignment="1">
      <alignment horizontal="center" wrapText="1"/>
    </xf>
    <xf numFmtId="43" fontId="18" fillId="0" borderId="10" xfId="1" applyFont="1" applyBorder="1" applyAlignment="1">
      <alignment wrapText="1"/>
    </xf>
    <xf numFmtId="43" fontId="18" fillId="0" borderId="10" xfId="1" applyFont="1" applyBorder="1" applyAlignment="1">
      <alignment horizontal="left" wrapText="1"/>
    </xf>
    <xf numFmtId="43" fontId="0" fillId="0" borderId="0" xfId="1" applyFont="1"/>
    <xf numFmtId="0" fontId="18" fillId="0" borderId="10" xfId="0" applyFont="1" applyBorder="1" applyAlignment="1">
      <alignment horizontal="left" vertical="top" wrapText="1"/>
    </xf>
    <xf numFmtId="49" fontId="18" fillId="0" borderId="10" xfId="0" applyNumberFormat="1" applyFont="1" applyBorder="1" applyAlignment="1">
      <alignment horizontal="left" vertical="top" wrapText="1"/>
    </xf>
    <xf numFmtId="0" fontId="0" fillId="0" borderId="0" xfId="0" applyAlignment="1">
      <alignment horizontal="left" vertical="top"/>
    </xf>
    <xf numFmtId="14" fontId="18" fillId="0" borderId="10" xfId="0" applyNumberFormat="1" applyFont="1" applyBorder="1" applyAlignment="1">
      <alignment wrapText="1"/>
    </xf>
    <xf numFmtId="14" fontId="0" fillId="0" borderId="0" xfId="0" applyNumberFormat="1"/>
    <xf numFmtId="1" fontId="0" fillId="0" borderId="0" xfId="0" applyNumberFormat="1"/>
    <xf numFmtId="0" fontId="16" fillId="33" borderId="0" xfId="0" applyFont="1" applyFill="1"/>
    <xf numFmtId="164" fontId="0" fillId="0" borderId="0" xfId="0" applyNumberFormat="1"/>
    <xf numFmtId="0" fontId="0" fillId="33" borderId="11" xfId="0" applyFill="1" applyBorder="1"/>
    <xf numFmtId="164" fontId="0" fillId="33" borderId="11" xfId="0" applyNumberFormat="1" applyFill="1" applyBorder="1"/>
    <xf numFmtId="0" fontId="18" fillId="0" borderId="10" xfId="0" applyFont="1" applyBorder="1" applyAlignment="1">
      <alignment horizontal="left" vertical="center" wrapText="1"/>
    </xf>
    <xf numFmtId="49" fontId="18" fillId="0" borderId="10" xfId="0" applyNumberFormat="1" applyFont="1" applyBorder="1" applyAlignment="1">
      <alignment horizontal="left" vertical="center" wrapText="1"/>
    </xf>
    <xf numFmtId="0" fontId="0" fillId="0" borderId="0" xfId="0" applyAlignment="1">
      <alignment horizontal="left" vertical="center"/>
    </xf>
    <xf numFmtId="43" fontId="16" fillId="33" borderId="0" xfId="1" applyFont="1" applyFill="1"/>
    <xf numFmtId="43" fontId="18" fillId="0" borderId="10" xfId="1" applyFont="1" applyBorder="1" applyAlignment="1">
      <alignment horizontal="center" wrapText="1"/>
    </xf>
    <xf numFmtId="43" fontId="16" fillId="34" borderId="0" xfId="1" applyFont="1" applyFill="1"/>
    <xf numFmtId="0" fontId="19" fillId="0" borderId="11" xfId="0" applyFont="1" applyBorder="1" applyAlignment="1">
      <alignment horizontal="center" vertical="center" wrapText="1"/>
    </xf>
    <xf numFmtId="14" fontId="19" fillId="0" borderId="11" xfId="0" applyNumberFormat="1" applyFont="1" applyBorder="1" applyAlignment="1">
      <alignment horizontal="center" vertical="center" wrapText="1"/>
    </xf>
    <xf numFmtId="43" fontId="19" fillId="0" borderId="11" xfId="1" applyFont="1" applyBorder="1" applyAlignment="1">
      <alignment horizontal="center" vertical="center" wrapText="1"/>
    </xf>
    <xf numFmtId="1" fontId="19" fillId="0" borderId="11" xfId="0" applyNumberFormat="1" applyFont="1" applyBorder="1" applyAlignment="1">
      <alignment horizontal="center" vertical="center" wrapText="1"/>
    </xf>
    <xf numFmtId="0" fontId="20" fillId="0" borderId="11" xfId="0" applyFont="1" applyBorder="1" applyAlignment="1">
      <alignment horizontal="center" vertical="center"/>
    </xf>
    <xf numFmtId="0" fontId="20" fillId="0" borderId="0" xfId="0" applyFont="1" applyAlignment="1">
      <alignment horizontal="center" vertical="center"/>
    </xf>
    <xf numFmtId="14" fontId="18" fillId="35" borderId="11" xfId="0" applyNumberFormat="1" applyFont="1" applyFill="1" applyBorder="1" applyAlignment="1">
      <alignment wrapText="1"/>
    </xf>
    <xf numFmtId="49" fontId="18" fillId="35" borderId="11" xfId="0" applyNumberFormat="1" applyFont="1" applyFill="1" applyBorder="1" applyAlignment="1">
      <alignment wrapText="1"/>
    </xf>
    <xf numFmtId="49" fontId="18" fillId="35" borderId="11" xfId="0" applyNumberFormat="1" applyFont="1" applyFill="1" applyBorder="1" applyAlignment="1">
      <alignment horizontal="left" vertical="top" wrapText="1"/>
    </xf>
    <xf numFmtId="43" fontId="18" fillId="35" borderId="11" xfId="1" applyFont="1" applyFill="1" applyBorder="1" applyAlignment="1">
      <alignment horizontal="left" wrapText="1"/>
    </xf>
    <xf numFmtId="49" fontId="18" fillId="35" borderId="11" xfId="0" applyNumberFormat="1" applyFont="1" applyFill="1" applyBorder="1" applyAlignment="1">
      <alignment horizontal="center" wrapText="1"/>
    </xf>
    <xf numFmtId="1" fontId="18" fillId="35" borderId="11" xfId="0" applyNumberFormat="1" applyFont="1" applyFill="1" applyBorder="1" applyAlignment="1">
      <alignment wrapText="1"/>
    </xf>
    <xf numFmtId="49" fontId="18" fillId="35" borderId="11" xfId="0" applyNumberFormat="1" applyFont="1" applyFill="1" applyBorder="1" applyAlignment="1">
      <alignment horizontal="left" vertical="center" wrapText="1"/>
    </xf>
    <xf numFmtId="15" fontId="0" fillId="35" borderId="11" xfId="0" applyNumberFormat="1" applyFill="1" applyBorder="1"/>
    <xf numFmtId="14" fontId="0" fillId="35" borderId="11" xfId="0" applyNumberFormat="1" applyFill="1" applyBorder="1"/>
    <xf numFmtId="4" fontId="0" fillId="35" borderId="11" xfId="0" applyNumberFormat="1" applyFill="1" applyBorder="1"/>
    <xf numFmtId="0" fontId="0" fillId="35" borderId="11" xfId="0" applyFill="1" applyBorder="1"/>
    <xf numFmtId="0" fontId="0" fillId="35" borderId="0" xfId="0" applyFill="1"/>
    <xf numFmtId="0" fontId="0" fillId="0" borderId="0" xfId="0" pivotButton="1"/>
    <xf numFmtId="0" fontId="0" fillId="0" borderId="0" xfId="0" applyAlignment="1">
      <alignment horizontal="left"/>
    </xf>
    <xf numFmtId="0" fontId="0" fillId="0" borderId="0" xfId="0" applyAlignment="1">
      <alignment horizontal="left" indent="1"/>
    </xf>
    <xf numFmtId="164" fontId="0" fillId="0" borderId="0" xfId="43" applyFont="1"/>
    <xf numFmtId="0" fontId="0" fillId="0" borderId="11" xfId="0" applyBorder="1"/>
    <xf numFmtId="164" fontId="0" fillId="0" borderId="11" xfId="43" applyFont="1" applyBorder="1"/>
    <xf numFmtId="0" fontId="20" fillId="36" borderId="11" xfId="0" applyFont="1" applyFill="1" applyBorder="1" applyAlignment="1">
      <alignment horizontal="center"/>
    </xf>
    <xf numFmtId="164" fontId="20" fillId="36" borderId="11" xfId="43" applyFont="1" applyFill="1" applyBorder="1" applyAlignment="1">
      <alignment horizontal="center"/>
    </xf>
    <xf numFmtId="164" fontId="20" fillId="37" borderId="11" xfId="43" applyFont="1" applyFill="1" applyBorder="1"/>
    <xf numFmtId="0" fontId="20" fillId="37" borderId="12" xfId="0" applyFont="1" applyFill="1" applyBorder="1"/>
    <xf numFmtId="0" fontId="20" fillId="37" borderId="13" xfId="0" applyFont="1" applyFill="1" applyBorder="1"/>
    <xf numFmtId="165" fontId="0" fillId="0" borderId="0" xfId="43" applyNumberFormat="1" applyFont="1"/>
    <xf numFmtId="165" fontId="0" fillId="0" borderId="0" xfId="0" applyNumberFormat="1"/>
    <xf numFmtId="43" fontId="0" fillId="0" borderId="0" xfId="0" applyNumberFormat="1"/>
    <xf numFmtId="166" fontId="0" fillId="0" borderId="0" xfId="1" applyNumberFormat="1" applyFont="1"/>
    <xf numFmtId="166" fontId="0" fillId="0" borderId="0" xfId="0" applyNumberFormat="1"/>
    <xf numFmtId="166" fontId="0" fillId="0" borderId="11" xfId="0" applyNumberFormat="1" applyBorder="1"/>
    <xf numFmtId="0" fontId="0" fillId="0" borderId="11" xfId="0" applyBorder="1" applyAlignment="1">
      <alignment horizontal="left"/>
    </xf>
    <xf numFmtId="0" fontId="0" fillId="0" borderId="11" xfId="0" applyBorder="1" applyAlignment="1">
      <alignment horizontal="left" indent="1"/>
    </xf>
    <xf numFmtId="0" fontId="16" fillId="0" borderId="11" xfId="0" pivotButton="1" applyFont="1" applyBorder="1" applyAlignment="1">
      <alignment horizontal="center"/>
    </xf>
    <xf numFmtId="0" fontId="0" fillId="0" borderId="11" xfId="0" applyBorder="1" applyAlignment="1">
      <alignment horizontal="center"/>
    </xf>
    <xf numFmtId="166" fontId="0" fillId="0" borderId="11" xfId="0" applyNumberFormat="1" applyBorder="1" applyAlignment="1">
      <alignment horizontal="center"/>
    </xf>
    <xf numFmtId="0" fontId="21" fillId="38" borderId="14" xfId="0" applyFont="1" applyFill="1" applyBorder="1" applyAlignment="1">
      <alignment horizontal="center" vertical="center"/>
    </xf>
    <xf numFmtId="0" fontId="21" fillId="38" borderId="15" xfId="0" applyFont="1" applyFill="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4" fontId="22" fillId="0" borderId="17" xfId="0" applyNumberFormat="1" applyFont="1" applyBorder="1" applyAlignment="1">
      <alignment horizontal="center" vertical="center"/>
    </xf>
    <xf numFmtId="4" fontId="21" fillId="39" borderId="17" xfId="0" applyNumberFormat="1" applyFont="1" applyFill="1" applyBorder="1" applyAlignment="1">
      <alignment horizontal="center" vertical="center"/>
    </xf>
    <xf numFmtId="0" fontId="0" fillId="0" borderId="0" xfId="0" applyAlignment="1">
      <alignment horizontal="left" indent="2"/>
    </xf>
    <xf numFmtId="0" fontId="20" fillId="34" borderId="0" xfId="0" applyFont="1" applyFill="1" applyAlignment="1">
      <alignment horizontal="center" vertical="center"/>
    </xf>
    <xf numFmtId="49" fontId="18" fillId="34" borderId="11" xfId="0" applyNumberFormat="1" applyFont="1" applyFill="1" applyBorder="1" applyAlignment="1">
      <alignment horizontal="left" vertical="center" wrapText="1"/>
    </xf>
    <xf numFmtId="0" fontId="0" fillId="34" borderId="0" xfId="0" applyFill="1"/>
    <xf numFmtId="0" fontId="0" fillId="34" borderId="0" xfId="0" applyFill="1" applyAlignment="1">
      <alignment horizontal="left" vertical="center"/>
    </xf>
    <xf numFmtId="14" fontId="19" fillId="36" borderId="11" xfId="0" applyNumberFormat="1" applyFont="1" applyFill="1" applyBorder="1" applyAlignment="1">
      <alignment horizontal="center" vertical="center" wrapText="1"/>
    </xf>
    <xf numFmtId="14" fontId="18" fillId="34" borderId="11" xfId="0" applyNumberFormat="1" applyFont="1" applyFill="1" applyBorder="1" applyAlignment="1">
      <alignment vertical="center" wrapText="1"/>
    </xf>
    <xf numFmtId="49" fontId="18" fillId="34" borderId="11" xfId="0" applyNumberFormat="1" applyFont="1" applyFill="1" applyBorder="1" applyAlignment="1">
      <alignment vertical="center" wrapText="1"/>
    </xf>
    <xf numFmtId="43" fontId="18" fillId="34" borderId="11" xfId="1" applyFont="1" applyFill="1" applyBorder="1" applyAlignment="1">
      <alignment horizontal="left" vertical="center" wrapText="1"/>
    </xf>
    <xf numFmtId="49" fontId="18" fillId="34" borderId="11" xfId="0" applyNumberFormat="1" applyFont="1" applyFill="1" applyBorder="1" applyAlignment="1">
      <alignment horizontal="center" vertical="center" wrapText="1"/>
    </xf>
    <xf numFmtId="1" fontId="18" fillId="34" borderId="11" xfId="0" applyNumberFormat="1" applyFont="1" applyFill="1" applyBorder="1" applyAlignment="1">
      <alignment vertical="center" wrapText="1"/>
    </xf>
    <xf numFmtId="15" fontId="0" fillId="34" borderId="11" xfId="0" applyNumberFormat="1" applyFill="1" applyBorder="1" applyAlignment="1">
      <alignment vertical="center"/>
    </xf>
    <xf numFmtId="14" fontId="0" fillId="34" borderId="11" xfId="0" applyNumberFormat="1" applyFill="1" applyBorder="1" applyAlignment="1">
      <alignment vertical="center"/>
    </xf>
    <xf numFmtId="14" fontId="0" fillId="34" borderId="0" xfId="0" applyNumberFormat="1" applyFill="1" applyAlignment="1">
      <alignment vertical="center"/>
    </xf>
    <xf numFmtId="0" fontId="0" fillId="34" borderId="0" xfId="0" applyFill="1" applyAlignment="1">
      <alignment vertical="center"/>
    </xf>
    <xf numFmtId="43" fontId="0" fillId="34" borderId="0" xfId="1" applyFont="1" applyFill="1" applyAlignment="1">
      <alignment vertical="center"/>
    </xf>
    <xf numFmtId="43" fontId="16" fillId="34" borderId="0" xfId="1" applyFont="1" applyFill="1" applyAlignment="1">
      <alignment vertical="center"/>
    </xf>
    <xf numFmtId="1" fontId="0" fillId="34" borderId="0" xfId="0" applyNumberFormat="1" applyFill="1" applyAlignment="1">
      <alignment vertical="center"/>
    </xf>
    <xf numFmtId="0" fontId="0" fillId="34" borderId="0" xfId="0" applyFill="1" applyAlignment="1">
      <alignment horizontal="center" vertical="center"/>
    </xf>
    <xf numFmtId="49" fontId="0" fillId="34" borderId="11" xfId="0" applyNumberFormat="1" applyFill="1" applyBorder="1" applyAlignment="1">
      <alignment horizontal="justify" vertical="center" wrapText="1"/>
    </xf>
    <xf numFmtId="4" fontId="0" fillId="34" borderId="11" xfId="0" applyNumberFormat="1" applyFill="1" applyBorder="1" applyAlignment="1">
      <alignment horizontal="center" vertical="center"/>
    </xf>
    <xf numFmtId="0" fontId="16" fillId="33" borderId="11" xfId="0" applyFont="1" applyFill="1" applyBorder="1" applyAlignment="1">
      <alignment horizontal="center"/>
    </xf>
    <xf numFmtId="0" fontId="21" fillId="39" borderId="18" xfId="0" applyFont="1" applyFill="1" applyBorder="1" applyAlignment="1">
      <alignment horizontal="center" vertical="center"/>
    </xf>
    <xf numFmtId="0" fontId="21" fillId="39" borderId="19" xfId="0" applyFont="1" applyFill="1" applyBorder="1" applyAlignment="1">
      <alignment horizontal="center" vertical="center"/>
    </xf>
  </cellXfs>
  <cellStyles count="44">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Incorrecto" xfId="8" builtinId="27" customBuiltin="1"/>
    <cellStyle name="Millares" xfId="1" builtinId="3"/>
    <cellStyle name="Moneda" xfId="43" builtinId="4"/>
    <cellStyle name="Neutral" xfId="9" builtinId="28" customBuiltin="1"/>
    <cellStyle name="Normal" xfId="0" builtinId="0"/>
    <cellStyle name="Notas" xfId="16" builtinId="10" customBuiltin="1"/>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otal" xfId="18" builtinId="25" customBuiltin="1"/>
  </cellStyles>
  <dxfs count="25">
    <dxf>
      <alignment horizont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b/>
      </font>
    </dxf>
    <dxf>
      <font>
        <b/>
      </font>
    </dxf>
    <dxf>
      <alignment horizontal="center"/>
    </dxf>
    <dxf>
      <alignment horizontal="center"/>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5" formatCode="_-&quot;$&quot;\ * #,##0_-;\-&quot;$&quot;\ * #,##0_-;_-&quot;$&quot;\ * &quot;-&quot;??_-;_-@_-"/>
    </dxf>
    <dxf>
      <numFmt numFmtId="165" formatCode="_-&quot;$&quot;\ * #,##0_-;\-&quot;$&quot;\ * #,##0_-;_-&quot;$&quot;\ * &quot;-&quot;??_-;_-@_-"/>
    </dxf>
    <dxf>
      <numFmt numFmtId="165" formatCode="_-&quot;$&quot;\ * #,##0_-;\-&quot;$&quot;\ * #,##0_-;_-&quot;$&quot;\ * &quot;-&quot;??_-;_-@_-"/>
    </dxf>
    <dxf>
      <numFmt numFmtId="165" formatCode="_-&quot;$&quot;\ * #,##0_-;\-&quot;$&quot;\ * #,##0_-;_-&quot;$&quot;\ * &quot;-&quot;??_-;_-@_-"/>
    </dxf>
    <dxf>
      <numFmt numFmtId="35" formatCode="_-* #,##0.00_-;\-* #,##0.00_-;_-* &quot;-&quot;??_-;_-@_-"/>
    </dxf>
  </dxfs>
  <tableStyles count="0" defaultTableStyle="TableStyleMedium2" defaultPivotStyle="PivotStyleLight16"/>
  <colors>
    <mruColors>
      <color rgb="FF80D4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s>
</file>

<file path=xl/charts/_rels/chart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[ANEXO B - Revisión gestión contractual.xlsx]DURACION!TablaDinámica13</c:name>
    <c:fmtId val="0"/>
  </c:pivotSource>
  <c:chart>
    <c:autoTitleDeleted val="0"/>
    <c:pivotFmts>
      <c:pivotFmt>
        <c:idx val="0"/>
        <c:spPr>
          <a:solidFill>
            <a:schemeClr val="accent6">
              <a:lumMod val="20000"/>
              <a:lumOff val="8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solidFill>
              <a:schemeClr val="accent2">
                <a:lumMod val="40000"/>
                <a:lumOff val="6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6">
              <a:lumMod val="20000"/>
              <a:lumOff val="80000"/>
            </a:schemeClr>
          </a:solidFill>
          <a:ln>
            <a:noFill/>
          </a:ln>
          <a:effectLst/>
        </c:spPr>
      </c:pivotFmt>
    </c:pivotFmts>
    <c:plotArea>
      <c:layout/>
      <c:barChart>
        <c:barDir val="bar"/>
        <c:grouping val="clustered"/>
        <c:varyColors val="0"/>
        <c:ser>
          <c:idx val="0"/>
          <c:order val="0"/>
          <c:tx>
            <c:strRef>
              <c:f>DURACION!$B$3</c:f>
              <c:strCache>
                <c:ptCount val="1"/>
                <c:pt idx="0">
                  <c:v>  Valor Ejecutado</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f>DURACION!$A$4:$A$21</c:f>
              <c:multiLvlStrCache>
                <c:ptCount val="16"/>
                <c:lvl>
                  <c:pt idx="0">
                    <c:v>C-035/24</c:v>
                  </c:pt>
                  <c:pt idx="1">
                    <c:v>C-036/24</c:v>
                  </c:pt>
                  <c:pt idx="2">
                    <c:v>C-042/24</c:v>
                  </c:pt>
                  <c:pt idx="3">
                    <c:v>C-044/23</c:v>
                  </c:pt>
                  <c:pt idx="4">
                    <c:v>C-101/24</c:v>
                  </c:pt>
                  <c:pt idx="5">
                    <c:v>C-017/24</c:v>
                  </c:pt>
                  <c:pt idx="6">
                    <c:v>C-018/24</c:v>
                  </c:pt>
                  <c:pt idx="7">
                    <c:v>C-023/24</c:v>
                  </c:pt>
                  <c:pt idx="8">
                    <c:v>C-028/24</c:v>
                  </c:pt>
                  <c:pt idx="9">
                    <c:v>C-029/24</c:v>
                  </c:pt>
                  <c:pt idx="10">
                    <c:v>C-032/24</c:v>
                  </c:pt>
                  <c:pt idx="11">
                    <c:v>C-037/24</c:v>
                  </c:pt>
                  <c:pt idx="12">
                    <c:v>C-047/24</c:v>
                  </c:pt>
                  <c:pt idx="13">
                    <c:v>C-075/24</c:v>
                  </c:pt>
                  <c:pt idx="14">
                    <c:v>C-143/24</c:v>
                  </c:pt>
                  <c:pt idx="15">
                    <c:v>C-161/24</c:v>
                  </c:pt>
                </c:lvl>
                <c:lvl>
                  <c:pt idx="0">
                    <c:v>DOCUMENTOS METODOLOGICOS</c:v>
                  </c:pt>
                  <c:pt idx="5">
                    <c:v>DOCUMENTOS NORMATIVOS</c:v>
                  </c:pt>
                </c:lvl>
              </c:multiLvlStrCache>
            </c:multiLvlStrRef>
          </c:cat>
          <c:val>
            <c:numRef>
              <c:f>DURACION!$B$4:$B$21</c:f>
              <c:numCache>
                <c:formatCode>_-"$"\ * #,##0_-;\-"$"\ * #,##0_-;_-"$"\ * "-"??_-;_-@_-</c:formatCode>
                <c:ptCount val="16"/>
                <c:pt idx="0">
                  <c:v>57016667</c:v>
                </c:pt>
                <c:pt idx="1">
                  <c:v>63000000</c:v>
                </c:pt>
                <c:pt idx="2">
                  <c:v>57566667</c:v>
                </c:pt>
                <c:pt idx="3">
                  <c:v>57566667</c:v>
                </c:pt>
                <c:pt idx="4">
                  <c:v>62160000</c:v>
                </c:pt>
                <c:pt idx="5">
                  <c:v>17050000</c:v>
                </c:pt>
                <c:pt idx="6">
                  <c:v>49050000</c:v>
                </c:pt>
                <c:pt idx="7">
                  <c:v>53410000</c:v>
                </c:pt>
                <c:pt idx="8">
                  <c:v>65200000</c:v>
                </c:pt>
                <c:pt idx="9">
                  <c:v>68670000</c:v>
                </c:pt>
                <c:pt idx="10">
                  <c:v>53410000</c:v>
                </c:pt>
                <c:pt idx="11">
                  <c:v>32960000</c:v>
                </c:pt>
                <c:pt idx="12">
                  <c:v>26850000</c:v>
                </c:pt>
                <c:pt idx="13">
                  <c:v>60040000</c:v>
                </c:pt>
                <c:pt idx="14">
                  <c:v>34230000</c:v>
                </c:pt>
                <c:pt idx="15">
                  <c:v>16950000</c:v>
                </c:pt>
              </c:numCache>
            </c:numRef>
          </c:val>
          <c:extLst>
            <c:ext xmlns:c16="http://schemas.microsoft.com/office/drawing/2014/chart" uri="{C3380CC4-5D6E-409C-BE32-E72D297353CC}">
              <c16:uniqueId val="{00000000-083C-4D1F-BCF7-945A4EE860AB}"/>
            </c:ext>
          </c:extLst>
        </c:ser>
        <c:ser>
          <c:idx val="1"/>
          <c:order val="1"/>
          <c:tx>
            <c:strRef>
              <c:f>DURACION!$C$3</c:f>
              <c:strCache>
                <c:ptCount val="1"/>
                <c:pt idx="0">
                  <c:v> Duración en meses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solidFill>
                <a:schemeClr val="accent2">
                  <a:lumMod val="40000"/>
                  <a:lumOff val="6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f>DURACION!$A$4:$A$21</c:f>
              <c:multiLvlStrCache>
                <c:ptCount val="16"/>
                <c:lvl>
                  <c:pt idx="0">
                    <c:v>C-035/24</c:v>
                  </c:pt>
                  <c:pt idx="1">
                    <c:v>C-036/24</c:v>
                  </c:pt>
                  <c:pt idx="2">
                    <c:v>C-042/24</c:v>
                  </c:pt>
                  <c:pt idx="3">
                    <c:v>C-044/23</c:v>
                  </c:pt>
                  <c:pt idx="4">
                    <c:v>C-101/24</c:v>
                  </c:pt>
                  <c:pt idx="5">
                    <c:v>C-017/24</c:v>
                  </c:pt>
                  <c:pt idx="6">
                    <c:v>C-018/24</c:v>
                  </c:pt>
                  <c:pt idx="7">
                    <c:v>C-023/24</c:v>
                  </c:pt>
                  <c:pt idx="8">
                    <c:v>C-028/24</c:v>
                  </c:pt>
                  <c:pt idx="9">
                    <c:v>C-029/24</c:v>
                  </c:pt>
                  <c:pt idx="10">
                    <c:v>C-032/24</c:v>
                  </c:pt>
                  <c:pt idx="11">
                    <c:v>C-037/24</c:v>
                  </c:pt>
                  <c:pt idx="12">
                    <c:v>C-047/24</c:v>
                  </c:pt>
                  <c:pt idx="13">
                    <c:v>C-075/24</c:v>
                  </c:pt>
                  <c:pt idx="14">
                    <c:v>C-143/24</c:v>
                  </c:pt>
                  <c:pt idx="15">
                    <c:v>C-161/24</c:v>
                  </c:pt>
                </c:lvl>
                <c:lvl>
                  <c:pt idx="0">
                    <c:v>DOCUMENTOS METODOLOGICOS</c:v>
                  </c:pt>
                  <c:pt idx="5">
                    <c:v>DOCUMENTOS NORMATIVOS</c:v>
                  </c:pt>
                </c:lvl>
              </c:multiLvlStrCache>
            </c:multiLvlStrRef>
          </c:cat>
          <c:val>
            <c:numRef>
              <c:f>DURACION!$C$4:$C$21</c:f>
              <c:numCache>
                <c:formatCode>_(* #,##0.00_);_(* \(#,##0.00\);_(* "-"??_);_(@_)</c:formatCode>
                <c:ptCount val="16"/>
                <c:pt idx="0">
                  <c:v>10.6</c:v>
                </c:pt>
                <c:pt idx="1">
                  <c:v>10.6</c:v>
                </c:pt>
                <c:pt idx="2">
                  <c:v>10.533333333333333</c:v>
                </c:pt>
                <c:pt idx="3">
                  <c:v>10.6</c:v>
                </c:pt>
                <c:pt idx="4">
                  <c:v>10.4</c:v>
                </c:pt>
                <c:pt idx="5">
                  <c:v>3.0666666666666669</c:v>
                </c:pt>
                <c:pt idx="6">
                  <c:v>11</c:v>
                </c:pt>
                <c:pt idx="7">
                  <c:v>11</c:v>
                </c:pt>
                <c:pt idx="8">
                  <c:v>11</c:v>
                </c:pt>
                <c:pt idx="9">
                  <c:v>11</c:v>
                </c:pt>
                <c:pt idx="10">
                  <c:v>11</c:v>
                </c:pt>
                <c:pt idx="11">
                  <c:v>7.0333333333333332</c:v>
                </c:pt>
                <c:pt idx="12">
                  <c:v>6.0333333333333332</c:v>
                </c:pt>
                <c:pt idx="13">
                  <c:v>10.6</c:v>
                </c:pt>
                <c:pt idx="14">
                  <c:v>5.4333333333333336</c:v>
                </c:pt>
                <c:pt idx="15">
                  <c:v>3.7666666666666666</c:v>
                </c:pt>
              </c:numCache>
            </c:numRef>
          </c:val>
          <c:extLst>
            <c:ext xmlns:c16="http://schemas.microsoft.com/office/drawing/2014/chart" uri="{C3380CC4-5D6E-409C-BE32-E72D297353CC}">
              <c16:uniqueId val="{00000001-083C-4D1F-BCF7-945A4EE860AB}"/>
            </c:ext>
          </c:extLst>
        </c:ser>
        <c:dLbls>
          <c:showLegendKey val="0"/>
          <c:showVal val="1"/>
          <c:showCatName val="0"/>
          <c:showSerName val="0"/>
          <c:showPercent val="0"/>
          <c:showBubbleSize val="0"/>
        </c:dLbls>
        <c:gapWidth val="75"/>
        <c:axId val="2131518127"/>
        <c:axId val="2131517711"/>
      </c:barChart>
      <c:catAx>
        <c:axId val="2131518127"/>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131517711"/>
        <c:crosses val="autoZero"/>
        <c:auto val="1"/>
        <c:lblAlgn val="ctr"/>
        <c:lblOffset val="100"/>
        <c:noMultiLvlLbl val="0"/>
      </c:catAx>
      <c:valAx>
        <c:axId val="2131517711"/>
        <c:scaling>
          <c:orientation val="minMax"/>
        </c:scaling>
        <c:delete val="0"/>
        <c:axPos val="b"/>
        <c:numFmt formatCode="_-&quot;$&quot;\ * #,##0_-;\-&quot;$&quot;\ * #,##0_-;_-&quot;$&quot;\ *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1315181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[ANEXO B - Revisión gestión contractual.xlsx]PERFIL!TablaDinámica1</c:name>
    <c:fmtId val="23"/>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419"/>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419"/>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419"/>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419"/>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PERFIL!$B$3</c:f>
              <c:strCache>
                <c:ptCount val="1"/>
                <c:pt idx="0">
                  <c:v> PREGRADO</c:v>
                </c:pt>
              </c:strCache>
            </c:strRef>
          </c:tx>
          <c:spPr>
            <a:solidFill>
              <a:schemeClr val="accent1"/>
            </a:solidFill>
            <a:ln>
              <a:noFill/>
            </a:ln>
            <a:effectLst/>
          </c:spPr>
          <c:invertIfNegative val="0"/>
          <c:cat>
            <c:multiLvlStrRef>
              <c:f>PERFIL!$A$4:$A$30</c:f>
              <c:multiLvlStrCache>
                <c:ptCount val="16"/>
                <c:lvl>
                  <c:pt idx="0">
                    <c:v>C-037/24</c:v>
                  </c:pt>
                  <c:pt idx="1">
                    <c:v>C-018/24</c:v>
                  </c:pt>
                  <c:pt idx="2">
                    <c:v>C-032/24</c:v>
                  </c:pt>
                  <c:pt idx="3">
                    <c:v>C-017/24</c:v>
                  </c:pt>
                  <c:pt idx="4">
                    <c:v>C-023/24</c:v>
                  </c:pt>
                  <c:pt idx="5">
                    <c:v>C-047/24</c:v>
                  </c:pt>
                  <c:pt idx="6">
                    <c:v>C-075/24</c:v>
                  </c:pt>
                  <c:pt idx="7">
                    <c:v>C-161/24</c:v>
                  </c:pt>
                  <c:pt idx="8">
                    <c:v>C-028/24</c:v>
                  </c:pt>
                  <c:pt idx="9">
                    <c:v>C-029/24</c:v>
                  </c:pt>
                  <c:pt idx="10">
                    <c:v>C-143/24</c:v>
                  </c:pt>
                  <c:pt idx="11">
                    <c:v>C-101/24</c:v>
                  </c:pt>
                  <c:pt idx="12">
                    <c:v>C-042/24</c:v>
                  </c:pt>
                  <c:pt idx="13">
                    <c:v>C-044/23</c:v>
                  </c:pt>
                  <c:pt idx="14">
                    <c:v>C-035/24</c:v>
                  </c:pt>
                  <c:pt idx="15">
                    <c:v>C-036/24</c:v>
                  </c:pt>
                </c:lvl>
                <c:lvl>
                  <c:pt idx="0">
                    <c:v>SIN EXPERIENCIA</c:v>
                  </c:pt>
                  <c:pt idx="1">
                    <c:v>12 MESES</c:v>
                  </c:pt>
                  <c:pt idx="3">
                    <c:v>24 MESES</c:v>
                  </c:pt>
                  <c:pt idx="8">
                    <c:v>60 MESES</c:v>
                  </c:pt>
                  <c:pt idx="11">
                    <c:v>10 MESES</c:v>
                  </c:pt>
                  <c:pt idx="12">
                    <c:v>12 MESES</c:v>
                  </c:pt>
                  <c:pt idx="14">
                    <c:v>24 MESES</c:v>
                  </c:pt>
                  <c:pt idx="15">
                    <c:v>60 MESES</c:v>
                  </c:pt>
                </c:lvl>
                <c:lvl>
                  <c:pt idx="0">
                    <c:v>DOCUMENTOS NORMATIVOS</c:v>
                  </c:pt>
                  <c:pt idx="11">
                    <c:v>DOCUMENTOS METODOLOGICOS</c:v>
                  </c:pt>
                </c:lvl>
              </c:multiLvlStrCache>
            </c:multiLvlStrRef>
          </c:cat>
          <c:val>
            <c:numRef>
              <c:f>PERFIL!$B$4:$B$30</c:f>
              <c:numCache>
                <c:formatCode>General</c:formatCode>
                <c:ptCount val="16"/>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numCache>
            </c:numRef>
          </c:val>
          <c:extLst>
            <c:ext xmlns:c16="http://schemas.microsoft.com/office/drawing/2014/chart" uri="{C3380CC4-5D6E-409C-BE32-E72D297353CC}">
              <c16:uniqueId val="{00000000-68DF-41FE-A980-F272AEC00634}"/>
            </c:ext>
          </c:extLst>
        </c:ser>
        <c:ser>
          <c:idx val="1"/>
          <c:order val="1"/>
          <c:tx>
            <c:strRef>
              <c:f>PERFIL!$C$3</c:f>
              <c:strCache>
                <c:ptCount val="1"/>
                <c:pt idx="0">
                  <c:v>  ESPECIALIZACION</c:v>
                </c:pt>
              </c:strCache>
            </c:strRef>
          </c:tx>
          <c:spPr>
            <a:solidFill>
              <a:schemeClr val="accent2"/>
            </a:solidFill>
            <a:ln>
              <a:noFill/>
            </a:ln>
            <a:effectLst/>
          </c:spPr>
          <c:invertIfNegative val="0"/>
          <c:cat>
            <c:multiLvlStrRef>
              <c:f>PERFIL!$A$4:$A$30</c:f>
              <c:multiLvlStrCache>
                <c:ptCount val="16"/>
                <c:lvl>
                  <c:pt idx="0">
                    <c:v>C-037/24</c:v>
                  </c:pt>
                  <c:pt idx="1">
                    <c:v>C-018/24</c:v>
                  </c:pt>
                  <c:pt idx="2">
                    <c:v>C-032/24</c:v>
                  </c:pt>
                  <c:pt idx="3">
                    <c:v>C-017/24</c:v>
                  </c:pt>
                  <c:pt idx="4">
                    <c:v>C-023/24</c:v>
                  </c:pt>
                  <c:pt idx="5">
                    <c:v>C-047/24</c:v>
                  </c:pt>
                  <c:pt idx="6">
                    <c:v>C-075/24</c:v>
                  </c:pt>
                  <c:pt idx="7">
                    <c:v>C-161/24</c:v>
                  </c:pt>
                  <c:pt idx="8">
                    <c:v>C-028/24</c:v>
                  </c:pt>
                  <c:pt idx="9">
                    <c:v>C-029/24</c:v>
                  </c:pt>
                  <c:pt idx="10">
                    <c:v>C-143/24</c:v>
                  </c:pt>
                  <c:pt idx="11">
                    <c:v>C-101/24</c:v>
                  </c:pt>
                  <c:pt idx="12">
                    <c:v>C-042/24</c:v>
                  </c:pt>
                  <c:pt idx="13">
                    <c:v>C-044/23</c:v>
                  </c:pt>
                  <c:pt idx="14">
                    <c:v>C-035/24</c:v>
                  </c:pt>
                  <c:pt idx="15">
                    <c:v>C-036/24</c:v>
                  </c:pt>
                </c:lvl>
                <c:lvl>
                  <c:pt idx="0">
                    <c:v>SIN EXPERIENCIA</c:v>
                  </c:pt>
                  <c:pt idx="1">
                    <c:v>12 MESES</c:v>
                  </c:pt>
                  <c:pt idx="3">
                    <c:v>24 MESES</c:v>
                  </c:pt>
                  <c:pt idx="8">
                    <c:v>60 MESES</c:v>
                  </c:pt>
                  <c:pt idx="11">
                    <c:v>10 MESES</c:v>
                  </c:pt>
                  <c:pt idx="12">
                    <c:v>12 MESES</c:v>
                  </c:pt>
                  <c:pt idx="14">
                    <c:v>24 MESES</c:v>
                  </c:pt>
                  <c:pt idx="15">
                    <c:v>60 MESES</c:v>
                  </c:pt>
                </c:lvl>
                <c:lvl>
                  <c:pt idx="0">
                    <c:v>DOCUMENTOS NORMATIVOS</c:v>
                  </c:pt>
                  <c:pt idx="11">
                    <c:v>DOCUMENTOS METODOLOGICOS</c:v>
                  </c:pt>
                </c:lvl>
              </c:multiLvlStrCache>
            </c:multiLvlStrRef>
          </c:cat>
          <c:val>
            <c:numRef>
              <c:f>PERFIL!$C$4:$C$30</c:f>
              <c:numCache>
                <c:formatCode>General</c:formatCode>
                <c:ptCount val="16"/>
                <c:pt idx="2">
                  <c:v>1</c:v>
                </c:pt>
                <c:pt idx="4">
                  <c:v>1</c:v>
                </c:pt>
                <c:pt idx="6">
                  <c:v>1</c:v>
                </c:pt>
                <c:pt idx="9">
                  <c:v>1</c:v>
                </c:pt>
                <c:pt idx="11">
                  <c:v>1</c:v>
                </c:pt>
                <c:pt idx="12">
                  <c:v>1</c:v>
                </c:pt>
                <c:pt idx="13">
                  <c:v>1</c:v>
                </c:pt>
                <c:pt idx="14">
                  <c:v>1</c:v>
                </c:pt>
              </c:numCache>
            </c:numRef>
          </c:val>
          <c:extLst>
            <c:ext xmlns:c16="http://schemas.microsoft.com/office/drawing/2014/chart" uri="{C3380CC4-5D6E-409C-BE32-E72D297353CC}">
              <c16:uniqueId val="{00000001-68DF-41FE-A980-F272AEC00634}"/>
            </c:ext>
          </c:extLst>
        </c:ser>
        <c:ser>
          <c:idx val="2"/>
          <c:order val="2"/>
          <c:tx>
            <c:strRef>
              <c:f>PERFIL!$D$3</c:f>
              <c:strCache>
                <c:ptCount val="1"/>
                <c:pt idx="0">
                  <c:v>  MAGISTER</c:v>
                </c:pt>
              </c:strCache>
            </c:strRef>
          </c:tx>
          <c:spPr>
            <a:solidFill>
              <a:schemeClr val="accent3"/>
            </a:solidFill>
            <a:ln>
              <a:noFill/>
            </a:ln>
            <a:effectLst/>
          </c:spPr>
          <c:invertIfNegative val="0"/>
          <c:cat>
            <c:multiLvlStrRef>
              <c:f>PERFIL!$A$4:$A$30</c:f>
              <c:multiLvlStrCache>
                <c:ptCount val="16"/>
                <c:lvl>
                  <c:pt idx="0">
                    <c:v>C-037/24</c:v>
                  </c:pt>
                  <c:pt idx="1">
                    <c:v>C-018/24</c:v>
                  </c:pt>
                  <c:pt idx="2">
                    <c:v>C-032/24</c:v>
                  </c:pt>
                  <c:pt idx="3">
                    <c:v>C-017/24</c:v>
                  </c:pt>
                  <c:pt idx="4">
                    <c:v>C-023/24</c:v>
                  </c:pt>
                  <c:pt idx="5">
                    <c:v>C-047/24</c:v>
                  </c:pt>
                  <c:pt idx="6">
                    <c:v>C-075/24</c:v>
                  </c:pt>
                  <c:pt idx="7">
                    <c:v>C-161/24</c:v>
                  </c:pt>
                  <c:pt idx="8">
                    <c:v>C-028/24</c:v>
                  </c:pt>
                  <c:pt idx="9">
                    <c:v>C-029/24</c:v>
                  </c:pt>
                  <c:pt idx="10">
                    <c:v>C-143/24</c:v>
                  </c:pt>
                  <c:pt idx="11">
                    <c:v>C-101/24</c:v>
                  </c:pt>
                  <c:pt idx="12">
                    <c:v>C-042/24</c:v>
                  </c:pt>
                  <c:pt idx="13">
                    <c:v>C-044/23</c:v>
                  </c:pt>
                  <c:pt idx="14">
                    <c:v>C-035/24</c:v>
                  </c:pt>
                  <c:pt idx="15">
                    <c:v>C-036/24</c:v>
                  </c:pt>
                </c:lvl>
                <c:lvl>
                  <c:pt idx="0">
                    <c:v>SIN EXPERIENCIA</c:v>
                  </c:pt>
                  <c:pt idx="1">
                    <c:v>12 MESES</c:v>
                  </c:pt>
                  <c:pt idx="3">
                    <c:v>24 MESES</c:v>
                  </c:pt>
                  <c:pt idx="8">
                    <c:v>60 MESES</c:v>
                  </c:pt>
                  <c:pt idx="11">
                    <c:v>10 MESES</c:v>
                  </c:pt>
                  <c:pt idx="12">
                    <c:v>12 MESES</c:v>
                  </c:pt>
                  <c:pt idx="14">
                    <c:v>24 MESES</c:v>
                  </c:pt>
                  <c:pt idx="15">
                    <c:v>60 MESES</c:v>
                  </c:pt>
                </c:lvl>
                <c:lvl>
                  <c:pt idx="0">
                    <c:v>DOCUMENTOS NORMATIVOS</c:v>
                  </c:pt>
                  <c:pt idx="11">
                    <c:v>DOCUMENTOS METODOLOGICOS</c:v>
                  </c:pt>
                </c:lvl>
              </c:multiLvlStrCache>
            </c:multiLvlStrRef>
          </c:cat>
          <c:val>
            <c:numRef>
              <c:f>PERFIL!$D$4:$D$30</c:f>
              <c:numCache>
                <c:formatCode>General</c:formatCode>
                <c:ptCount val="16"/>
                <c:pt idx="8">
                  <c:v>1</c:v>
                </c:pt>
                <c:pt idx="10">
                  <c:v>1</c:v>
                </c:pt>
                <c:pt idx="15">
                  <c:v>1</c:v>
                </c:pt>
              </c:numCache>
            </c:numRef>
          </c:val>
          <c:extLst>
            <c:ext xmlns:c16="http://schemas.microsoft.com/office/drawing/2014/chart" uri="{C3380CC4-5D6E-409C-BE32-E72D297353CC}">
              <c16:uniqueId val="{00000002-68DF-41FE-A980-F272AEC00634}"/>
            </c:ext>
          </c:extLst>
        </c:ser>
        <c:ser>
          <c:idx val="3"/>
          <c:order val="3"/>
          <c:tx>
            <c:strRef>
              <c:f>PERFIL!$E$3</c:f>
              <c:strCache>
                <c:ptCount val="1"/>
                <c:pt idx="0">
                  <c:v>   DOCTORADO</c:v>
                </c:pt>
              </c:strCache>
            </c:strRef>
          </c:tx>
          <c:spPr>
            <a:solidFill>
              <a:schemeClr val="accent4"/>
            </a:solidFill>
            <a:ln>
              <a:noFill/>
            </a:ln>
            <a:effectLst/>
          </c:spPr>
          <c:invertIfNegative val="0"/>
          <c:cat>
            <c:multiLvlStrRef>
              <c:f>PERFIL!$A$4:$A$30</c:f>
              <c:multiLvlStrCache>
                <c:ptCount val="16"/>
                <c:lvl>
                  <c:pt idx="0">
                    <c:v>C-037/24</c:v>
                  </c:pt>
                  <c:pt idx="1">
                    <c:v>C-018/24</c:v>
                  </c:pt>
                  <c:pt idx="2">
                    <c:v>C-032/24</c:v>
                  </c:pt>
                  <c:pt idx="3">
                    <c:v>C-017/24</c:v>
                  </c:pt>
                  <c:pt idx="4">
                    <c:v>C-023/24</c:v>
                  </c:pt>
                  <c:pt idx="5">
                    <c:v>C-047/24</c:v>
                  </c:pt>
                  <c:pt idx="6">
                    <c:v>C-075/24</c:v>
                  </c:pt>
                  <c:pt idx="7">
                    <c:v>C-161/24</c:v>
                  </c:pt>
                  <c:pt idx="8">
                    <c:v>C-028/24</c:v>
                  </c:pt>
                  <c:pt idx="9">
                    <c:v>C-029/24</c:v>
                  </c:pt>
                  <c:pt idx="10">
                    <c:v>C-143/24</c:v>
                  </c:pt>
                  <c:pt idx="11">
                    <c:v>C-101/24</c:v>
                  </c:pt>
                  <c:pt idx="12">
                    <c:v>C-042/24</c:v>
                  </c:pt>
                  <c:pt idx="13">
                    <c:v>C-044/23</c:v>
                  </c:pt>
                  <c:pt idx="14">
                    <c:v>C-035/24</c:v>
                  </c:pt>
                  <c:pt idx="15">
                    <c:v>C-036/24</c:v>
                  </c:pt>
                </c:lvl>
                <c:lvl>
                  <c:pt idx="0">
                    <c:v>SIN EXPERIENCIA</c:v>
                  </c:pt>
                  <c:pt idx="1">
                    <c:v>12 MESES</c:v>
                  </c:pt>
                  <c:pt idx="3">
                    <c:v>24 MESES</c:v>
                  </c:pt>
                  <c:pt idx="8">
                    <c:v>60 MESES</c:v>
                  </c:pt>
                  <c:pt idx="11">
                    <c:v>10 MESES</c:v>
                  </c:pt>
                  <c:pt idx="12">
                    <c:v>12 MESES</c:v>
                  </c:pt>
                  <c:pt idx="14">
                    <c:v>24 MESES</c:v>
                  </c:pt>
                  <c:pt idx="15">
                    <c:v>60 MESES</c:v>
                  </c:pt>
                </c:lvl>
                <c:lvl>
                  <c:pt idx="0">
                    <c:v>DOCUMENTOS NORMATIVOS</c:v>
                  </c:pt>
                  <c:pt idx="11">
                    <c:v>DOCUMENTOS METODOLOGICOS</c:v>
                  </c:pt>
                </c:lvl>
              </c:multiLvlStrCache>
            </c:multiLvlStrRef>
          </c:cat>
          <c:val>
            <c:numRef>
              <c:f>PERFIL!$E$4:$E$30</c:f>
              <c:numCache>
                <c:formatCode>General</c:formatCode>
                <c:ptCount val="16"/>
                <c:pt idx="10">
                  <c:v>1</c:v>
                </c:pt>
              </c:numCache>
            </c:numRef>
          </c:val>
          <c:extLst>
            <c:ext xmlns:c16="http://schemas.microsoft.com/office/drawing/2014/chart" uri="{C3380CC4-5D6E-409C-BE32-E72D297353CC}">
              <c16:uniqueId val="{00000003-68DF-41FE-A980-F272AEC00634}"/>
            </c:ext>
          </c:extLst>
        </c:ser>
        <c:dLbls>
          <c:showLegendKey val="0"/>
          <c:showVal val="0"/>
          <c:showCatName val="0"/>
          <c:showSerName val="0"/>
          <c:showPercent val="0"/>
          <c:showBubbleSize val="0"/>
        </c:dLbls>
        <c:gapWidth val="150"/>
        <c:overlap val="100"/>
        <c:axId val="2128397135"/>
        <c:axId val="2128397551"/>
      </c:barChart>
      <c:catAx>
        <c:axId val="2128397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28397551"/>
        <c:crosses val="autoZero"/>
        <c:auto val="1"/>
        <c:lblAlgn val="ctr"/>
        <c:lblOffset val="100"/>
        <c:noMultiLvlLbl val="0"/>
      </c:catAx>
      <c:valAx>
        <c:axId val="21283975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2839713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[ANEXO B - Revisión gestión contractual.xlsx]VALOR!TablaDinámica1</c:name>
    <c:fmtId val="5"/>
  </c:pivotSource>
  <c:chart>
    <c:autoTitleDeleted val="1"/>
    <c:pivotFmts>
      <c:pivotFmt>
        <c:idx val="0"/>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2"/>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3"/>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4"/>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VALOR!$B$3</c:f>
              <c:strCache>
                <c:ptCount val="1"/>
                <c:pt idx="0">
                  <c:v>Total</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VALOR!$A$4:$A$22</c:f>
              <c:multiLvlStrCache>
                <c:ptCount val="16"/>
                <c:lvl>
                  <c:pt idx="0">
                    <c:v>ARDILA CUIZA SANTIAGO</c:v>
                  </c:pt>
                  <c:pt idx="1">
                    <c:v>CABRERA NARVAEZ ANDRES</c:v>
                  </c:pt>
                  <c:pt idx="2">
                    <c:v>ARDILA CUIZA SANTIAGO 2</c:v>
                  </c:pt>
                  <c:pt idx="3">
                    <c:v>CALDERON APONTE GLORIA ESTELA</c:v>
                  </c:pt>
                  <c:pt idx="4">
                    <c:v>GARZON GALAN GLORIA</c:v>
                  </c:pt>
                  <c:pt idx="5">
                    <c:v>HERNÁNDEZ GIL JAIME EDUARDO</c:v>
                  </c:pt>
                  <c:pt idx="6">
                    <c:v>LEON PAIME EDISON FREDY</c:v>
                  </c:pt>
                  <c:pt idx="7">
                    <c:v>RAMOS VASQUEZ AIDA LUZ</c:v>
                  </c:pt>
                  <c:pt idx="8">
                    <c:v>ROMERO CARDENAS DIANA PAOLA</c:v>
                  </c:pt>
                  <c:pt idx="9">
                    <c:v>SALCEDO GUZMAN ANGELICA KATERIN</c:v>
                  </c:pt>
                  <c:pt idx="10">
                    <c:v>ZAMBRANO RODRIGUEZ MAYRA ALEJANDRA</c:v>
                  </c:pt>
                  <c:pt idx="11">
                    <c:v>MEJIA URBANO JOHANA ALEJANDRA</c:v>
                  </c:pt>
                  <c:pt idx="12">
                    <c:v>PULGARIN GARCIA LAURA NATALIA</c:v>
                  </c:pt>
                  <c:pt idx="13">
                    <c:v>ROJAS TABORDA GISELA</c:v>
                  </c:pt>
                  <c:pt idx="14">
                    <c:v>ROSAS MEDINA ASTRID DAMARIS</c:v>
                  </c:pt>
                  <c:pt idx="15">
                    <c:v>SANDOVAL ALARCON JULIAN DAVID</c:v>
                  </c:pt>
                </c:lvl>
                <c:lvl>
                  <c:pt idx="0">
                    <c:v>DOCUMENTOS NORMATIVOS</c:v>
                  </c:pt>
                  <c:pt idx="11">
                    <c:v>DOCUMENTOS METODOLOGICOS</c:v>
                  </c:pt>
                </c:lvl>
              </c:multiLvlStrCache>
            </c:multiLvlStrRef>
          </c:cat>
          <c:val>
            <c:numRef>
              <c:f>VALOR!$B$4:$B$22</c:f>
              <c:numCache>
                <c:formatCode>_-"$"\ * #,##0_-;\-"$"\ * #,##0_-;_-"$"\ * "-"??_-;_-@_-</c:formatCode>
                <c:ptCount val="16"/>
                <c:pt idx="0">
                  <c:v>26850000</c:v>
                </c:pt>
                <c:pt idx="1">
                  <c:v>65200000</c:v>
                </c:pt>
                <c:pt idx="2">
                  <c:v>16950000</c:v>
                </c:pt>
                <c:pt idx="3">
                  <c:v>53410000</c:v>
                </c:pt>
                <c:pt idx="4">
                  <c:v>68670000</c:v>
                </c:pt>
                <c:pt idx="5">
                  <c:v>32960000</c:v>
                </c:pt>
                <c:pt idx="6">
                  <c:v>34230000</c:v>
                </c:pt>
                <c:pt idx="7">
                  <c:v>60040000</c:v>
                </c:pt>
                <c:pt idx="8">
                  <c:v>53410000</c:v>
                </c:pt>
                <c:pt idx="9">
                  <c:v>17050000</c:v>
                </c:pt>
                <c:pt idx="10">
                  <c:v>49050000</c:v>
                </c:pt>
                <c:pt idx="11">
                  <c:v>57016667</c:v>
                </c:pt>
                <c:pt idx="12">
                  <c:v>63000000</c:v>
                </c:pt>
                <c:pt idx="13">
                  <c:v>62160000</c:v>
                </c:pt>
                <c:pt idx="14">
                  <c:v>57566667</c:v>
                </c:pt>
                <c:pt idx="15">
                  <c:v>57566667</c:v>
                </c:pt>
              </c:numCache>
            </c:numRef>
          </c:val>
          <c:extLst>
            <c:ext xmlns:c16="http://schemas.microsoft.com/office/drawing/2014/chart" uri="{C3380CC4-5D6E-409C-BE32-E72D297353CC}">
              <c16:uniqueId val="{00000006-675A-4905-9410-6266D6833908}"/>
            </c:ext>
          </c:extLst>
        </c:ser>
        <c:dLbls>
          <c:dLblPos val="outEnd"/>
          <c:showLegendKey val="0"/>
          <c:showVal val="1"/>
          <c:showCatName val="0"/>
          <c:showSerName val="0"/>
          <c:showPercent val="0"/>
          <c:showBubbleSize val="0"/>
        </c:dLbls>
        <c:gapWidth val="444"/>
        <c:overlap val="-90"/>
        <c:axId val="1169551375"/>
        <c:axId val="1169553871"/>
      </c:barChart>
      <c:catAx>
        <c:axId val="116955137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1169553871"/>
        <c:crosses val="autoZero"/>
        <c:auto val="1"/>
        <c:lblAlgn val="ctr"/>
        <c:lblOffset val="100"/>
        <c:noMultiLvlLbl val="0"/>
      </c:catAx>
      <c:valAx>
        <c:axId val="1169553871"/>
        <c:scaling>
          <c:orientation val="minMax"/>
        </c:scaling>
        <c:delete val="1"/>
        <c:axPos val="l"/>
        <c:numFmt formatCode="_-&quot;$&quot;\ * #,##0_-;\-&quot;$&quot;\ * #,##0_-;_-&quot;$&quot;\ * &quot;-&quot;??_-;_-@_-" sourceLinked="1"/>
        <c:majorTickMark val="none"/>
        <c:minorTickMark val="none"/>
        <c:tickLblPos val="nextTo"/>
        <c:crossAx val="11695513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[ANEXO B - Revisión gestión contractual.xlsx]SALDOS!TablaDinámica1</c:name>
    <c:fmtId val="19"/>
  </c:pivotSource>
  <c:chart>
    <c:autoTitleDeleted val="1"/>
    <c:pivotFmts>
      <c:pivotFmt>
        <c:idx val="0"/>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2"/>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3"/>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4"/>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4.7302656809399132E-4"/>
          <c:y val="9.9655079385753798E-2"/>
          <c:w val="0.97888625206338897"/>
          <c:h val="0.87176326716066566"/>
        </c:manualLayout>
      </c:layout>
      <c:barChart>
        <c:barDir val="col"/>
        <c:grouping val="clustered"/>
        <c:varyColors val="0"/>
        <c:ser>
          <c:idx val="0"/>
          <c:order val="0"/>
          <c:tx>
            <c:strRef>
              <c:f>SALDOS!$B$4</c:f>
              <c:strCache>
                <c:ptCount val="1"/>
                <c:pt idx="0">
                  <c:v>Suma de Valor Ejecutado</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SALDOS!$A$5:$A$21</c:f>
              <c:strCache>
                <c:ptCount val="16"/>
                <c:pt idx="0">
                  <c:v>C-017/24</c:v>
                </c:pt>
                <c:pt idx="1">
                  <c:v>C-018/24</c:v>
                </c:pt>
                <c:pt idx="2">
                  <c:v>C-023/24</c:v>
                </c:pt>
                <c:pt idx="3">
                  <c:v>C-028/24</c:v>
                </c:pt>
                <c:pt idx="4">
                  <c:v>C-029/24</c:v>
                </c:pt>
                <c:pt idx="5">
                  <c:v>C-032/24</c:v>
                </c:pt>
                <c:pt idx="6">
                  <c:v>C-035/24</c:v>
                </c:pt>
                <c:pt idx="7">
                  <c:v>C-036/24</c:v>
                </c:pt>
                <c:pt idx="8">
                  <c:v>C-037/24</c:v>
                </c:pt>
                <c:pt idx="9">
                  <c:v>C-042/24</c:v>
                </c:pt>
                <c:pt idx="10">
                  <c:v>C-044/23</c:v>
                </c:pt>
                <c:pt idx="11">
                  <c:v>C-047/24</c:v>
                </c:pt>
                <c:pt idx="12">
                  <c:v>C-075/24</c:v>
                </c:pt>
                <c:pt idx="13">
                  <c:v>C-101/24</c:v>
                </c:pt>
                <c:pt idx="14">
                  <c:v>C-143/24</c:v>
                </c:pt>
                <c:pt idx="15">
                  <c:v>C-161/24</c:v>
                </c:pt>
              </c:strCache>
            </c:strRef>
          </c:cat>
          <c:val>
            <c:numRef>
              <c:f>SALDOS!$B$5:$B$21</c:f>
              <c:numCache>
                <c:formatCode>_-* #,##0_-;\-* #,##0_-;_-* "-"??_-;_-@_-</c:formatCode>
                <c:ptCount val="16"/>
                <c:pt idx="0">
                  <c:v>17050000</c:v>
                </c:pt>
                <c:pt idx="1">
                  <c:v>49050000</c:v>
                </c:pt>
                <c:pt idx="2">
                  <c:v>53410000</c:v>
                </c:pt>
                <c:pt idx="3">
                  <c:v>65200000</c:v>
                </c:pt>
                <c:pt idx="4">
                  <c:v>68670000</c:v>
                </c:pt>
                <c:pt idx="5">
                  <c:v>53410000</c:v>
                </c:pt>
                <c:pt idx="6">
                  <c:v>57016667</c:v>
                </c:pt>
                <c:pt idx="7">
                  <c:v>63000000</c:v>
                </c:pt>
                <c:pt idx="8">
                  <c:v>32960000</c:v>
                </c:pt>
                <c:pt idx="9">
                  <c:v>57566667</c:v>
                </c:pt>
                <c:pt idx="10">
                  <c:v>57566667</c:v>
                </c:pt>
                <c:pt idx="11">
                  <c:v>26850000</c:v>
                </c:pt>
                <c:pt idx="12">
                  <c:v>60040000</c:v>
                </c:pt>
                <c:pt idx="13">
                  <c:v>62160000</c:v>
                </c:pt>
                <c:pt idx="14">
                  <c:v>34230000</c:v>
                </c:pt>
                <c:pt idx="15">
                  <c:v>16950000</c:v>
                </c:pt>
              </c:numCache>
            </c:numRef>
          </c:val>
          <c:extLst>
            <c:ext xmlns:c16="http://schemas.microsoft.com/office/drawing/2014/chart" uri="{C3380CC4-5D6E-409C-BE32-E72D297353CC}">
              <c16:uniqueId val="{00000002-E7D8-49AE-883D-0FF53F1D76B7}"/>
            </c:ext>
          </c:extLst>
        </c:ser>
        <c:ser>
          <c:idx val="1"/>
          <c:order val="1"/>
          <c:tx>
            <c:strRef>
              <c:f>SALDOS!$C$4</c:f>
              <c:strCache>
                <c:ptCount val="1"/>
                <c:pt idx="0">
                  <c:v>Suma de Valor liberación acta de terminación anticipada o liquidación</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SALDOS!$A$5:$A$21</c:f>
              <c:strCache>
                <c:ptCount val="16"/>
                <c:pt idx="0">
                  <c:v>C-017/24</c:v>
                </c:pt>
                <c:pt idx="1">
                  <c:v>C-018/24</c:v>
                </c:pt>
                <c:pt idx="2">
                  <c:v>C-023/24</c:v>
                </c:pt>
                <c:pt idx="3">
                  <c:v>C-028/24</c:v>
                </c:pt>
                <c:pt idx="4">
                  <c:v>C-029/24</c:v>
                </c:pt>
                <c:pt idx="5">
                  <c:v>C-032/24</c:v>
                </c:pt>
                <c:pt idx="6">
                  <c:v>C-035/24</c:v>
                </c:pt>
                <c:pt idx="7">
                  <c:v>C-036/24</c:v>
                </c:pt>
                <c:pt idx="8">
                  <c:v>C-037/24</c:v>
                </c:pt>
                <c:pt idx="9">
                  <c:v>C-042/24</c:v>
                </c:pt>
                <c:pt idx="10">
                  <c:v>C-044/23</c:v>
                </c:pt>
                <c:pt idx="11">
                  <c:v>C-047/24</c:v>
                </c:pt>
                <c:pt idx="12">
                  <c:v>C-075/24</c:v>
                </c:pt>
                <c:pt idx="13">
                  <c:v>C-101/24</c:v>
                </c:pt>
                <c:pt idx="14">
                  <c:v>C-143/24</c:v>
                </c:pt>
                <c:pt idx="15">
                  <c:v>C-161/24</c:v>
                </c:pt>
              </c:strCache>
            </c:strRef>
          </c:cat>
          <c:val>
            <c:numRef>
              <c:f>SALDOS!$C$5:$C$21</c:f>
              <c:numCache>
                <c:formatCode>_-* #,##0_-;\-* #,##0_-;_-* "-"??_-;_-@_-</c:formatCode>
                <c:ptCount val="16"/>
                <c:pt idx="0">
                  <c:v>-15950000</c:v>
                </c:pt>
                <c:pt idx="1">
                  <c:v>0</c:v>
                </c:pt>
                <c:pt idx="2">
                  <c:v>0</c:v>
                </c:pt>
                <c:pt idx="3">
                  <c:v>-200000</c:v>
                </c:pt>
                <c:pt idx="4">
                  <c:v>0</c:v>
                </c:pt>
                <c:pt idx="5">
                  <c:v>0</c:v>
                </c:pt>
                <c:pt idx="6">
                  <c:v>-733333</c:v>
                </c:pt>
                <c:pt idx="7">
                  <c:v>0</c:v>
                </c:pt>
                <c:pt idx="9">
                  <c:v>-183333</c:v>
                </c:pt>
                <c:pt idx="10">
                  <c:v>-183333</c:v>
                </c:pt>
                <c:pt idx="11">
                  <c:v>-150000</c:v>
                </c:pt>
                <c:pt idx="12">
                  <c:v>0</c:v>
                </c:pt>
                <c:pt idx="13">
                  <c:v>0</c:v>
                </c:pt>
                <c:pt idx="14">
                  <c:v>0</c:v>
                </c:pt>
                <c:pt idx="15">
                  <c:v>-300000</c:v>
                </c:pt>
              </c:numCache>
            </c:numRef>
          </c:val>
          <c:extLst>
            <c:ext xmlns:c16="http://schemas.microsoft.com/office/drawing/2014/chart" uri="{C3380CC4-5D6E-409C-BE32-E72D297353CC}">
              <c16:uniqueId val="{00000003-E7D8-49AE-883D-0FF53F1D76B7}"/>
            </c:ext>
          </c:extLst>
        </c:ser>
        <c:dLbls>
          <c:dLblPos val="outEnd"/>
          <c:showLegendKey val="0"/>
          <c:showVal val="1"/>
          <c:showCatName val="0"/>
          <c:showSerName val="0"/>
          <c:showPercent val="0"/>
          <c:showBubbleSize val="0"/>
        </c:dLbls>
        <c:gapWidth val="444"/>
        <c:overlap val="-90"/>
        <c:axId val="1169551375"/>
        <c:axId val="1169553871"/>
      </c:barChart>
      <c:catAx>
        <c:axId val="1169551375"/>
        <c:scaling>
          <c:orientation val="minMax"/>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169553871"/>
        <c:crosses val="autoZero"/>
        <c:auto val="1"/>
        <c:lblAlgn val="ctr"/>
        <c:lblOffset val="100"/>
        <c:noMultiLvlLbl val="0"/>
      </c:catAx>
      <c:valAx>
        <c:axId val="1169553871"/>
        <c:scaling>
          <c:orientation val="minMax"/>
        </c:scaling>
        <c:delete val="1"/>
        <c:axPos val="l"/>
        <c:numFmt formatCode="_-* #,##0_-;\-* #,##0_-;_-* &quot;-&quot;??_-;_-@_-" sourceLinked="1"/>
        <c:majorTickMark val="none"/>
        <c:minorTickMark val="none"/>
        <c:tickLblPos val="nextTo"/>
        <c:crossAx val="11695513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2"/>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3"/>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4"/>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v>Series1</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DOCUMENTOS NORMATIVOS</c:v>
              </c:pt>
              <c:pt idx="1">
                <c:v>DOCUMENTOS METODOLOGICOS</c:v>
              </c:pt>
            </c:strLit>
          </c:cat>
          <c:val>
            <c:numLit>
              <c:formatCode>General</c:formatCode>
              <c:ptCount val="2"/>
              <c:pt idx="0">
                <c:v>11</c:v>
              </c:pt>
              <c:pt idx="1">
                <c:v>5</c:v>
              </c:pt>
            </c:numLit>
          </c:val>
          <c:extLst>
            <c:ext xmlns:c16="http://schemas.microsoft.com/office/drawing/2014/chart" uri="{C3380CC4-5D6E-409C-BE32-E72D297353CC}">
              <c16:uniqueId val="{00000000-C7B0-40EC-9766-5E3601148CA0}"/>
            </c:ext>
          </c:extLst>
        </c:ser>
        <c:dLbls>
          <c:dLblPos val="outEnd"/>
          <c:showLegendKey val="0"/>
          <c:showVal val="1"/>
          <c:showCatName val="0"/>
          <c:showSerName val="0"/>
          <c:showPercent val="0"/>
          <c:showBubbleSize val="0"/>
        </c:dLbls>
        <c:gapWidth val="444"/>
        <c:overlap val="-90"/>
        <c:axId val="1169551375"/>
        <c:axId val="1169553871"/>
      </c:barChart>
      <c:catAx>
        <c:axId val="116955137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1169553871"/>
        <c:crosses val="autoZero"/>
        <c:auto val="1"/>
        <c:lblAlgn val="ctr"/>
        <c:lblOffset val="100"/>
        <c:noMultiLvlLbl val="0"/>
      </c:catAx>
      <c:valAx>
        <c:axId val="1169553871"/>
        <c:scaling>
          <c:orientation val="minMax"/>
        </c:scaling>
        <c:delete val="1"/>
        <c:axPos val="l"/>
        <c:numFmt formatCode="General" sourceLinked="1"/>
        <c:majorTickMark val="none"/>
        <c:minorTickMark val="none"/>
        <c:tickLblPos val="nextTo"/>
        <c:crossAx val="11695513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[ANEXO B - Revisión gestión contractual.xlsx]SALDOS!TablaDinámica1</c:name>
    <c:fmtId val="22"/>
  </c:pivotSource>
  <c:chart>
    <c:autoTitleDeleted val="1"/>
    <c:pivotFmts>
      <c:pivotFmt>
        <c:idx val="0"/>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2"/>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3"/>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4"/>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1.0556873968305498E-2"/>
          <c:y val="0.12823673283933432"/>
          <c:w val="0.97888625206338897"/>
          <c:h val="0.87176326716066566"/>
        </c:manualLayout>
      </c:layout>
      <c:barChart>
        <c:barDir val="col"/>
        <c:grouping val="clustered"/>
        <c:varyColors val="0"/>
        <c:ser>
          <c:idx val="0"/>
          <c:order val="0"/>
          <c:tx>
            <c:strRef>
              <c:f>SALDOS!$B$4</c:f>
              <c:strCache>
                <c:ptCount val="1"/>
                <c:pt idx="0">
                  <c:v>Suma de Valor Ejecutado</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SALDOS!$A$5:$A$21</c:f>
              <c:strCache>
                <c:ptCount val="16"/>
                <c:pt idx="0">
                  <c:v>C-017/24</c:v>
                </c:pt>
                <c:pt idx="1">
                  <c:v>C-018/24</c:v>
                </c:pt>
                <c:pt idx="2">
                  <c:v>C-023/24</c:v>
                </c:pt>
                <c:pt idx="3">
                  <c:v>C-028/24</c:v>
                </c:pt>
                <c:pt idx="4">
                  <c:v>C-029/24</c:v>
                </c:pt>
                <c:pt idx="5">
                  <c:v>C-032/24</c:v>
                </c:pt>
                <c:pt idx="6">
                  <c:v>C-035/24</c:v>
                </c:pt>
                <c:pt idx="7">
                  <c:v>C-036/24</c:v>
                </c:pt>
                <c:pt idx="8">
                  <c:v>C-037/24</c:v>
                </c:pt>
                <c:pt idx="9">
                  <c:v>C-042/24</c:v>
                </c:pt>
                <c:pt idx="10">
                  <c:v>C-044/23</c:v>
                </c:pt>
                <c:pt idx="11">
                  <c:v>C-047/24</c:v>
                </c:pt>
                <c:pt idx="12">
                  <c:v>C-075/24</c:v>
                </c:pt>
                <c:pt idx="13">
                  <c:v>C-101/24</c:v>
                </c:pt>
                <c:pt idx="14">
                  <c:v>C-143/24</c:v>
                </c:pt>
                <c:pt idx="15">
                  <c:v>C-161/24</c:v>
                </c:pt>
              </c:strCache>
            </c:strRef>
          </c:cat>
          <c:val>
            <c:numRef>
              <c:f>SALDOS!$B$5:$B$21</c:f>
              <c:numCache>
                <c:formatCode>_-* #,##0_-;\-* #,##0_-;_-* "-"??_-;_-@_-</c:formatCode>
                <c:ptCount val="16"/>
                <c:pt idx="0">
                  <c:v>17050000</c:v>
                </c:pt>
                <c:pt idx="1">
                  <c:v>49050000</c:v>
                </c:pt>
                <c:pt idx="2">
                  <c:v>53410000</c:v>
                </c:pt>
                <c:pt idx="3">
                  <c:v>65200000</c:v>
                </c:pt>
                <c:pt idx="4">
                  <c:v>68670000</c:v>
                </c:pt>
                <c:pt idx="5">
                  <c:v>53410000</c:v>
                </c:pt>
                <c:pt idx="6">
                  <c:v>57016667</c:v>
                </c:pt>
                <c:pt idx="7">
                  <c:v>63000000</c:v>
                </c:pt>
                <c:pt idx="8">
                  <c:v>32960000</c:v>
                </c:pt>
                <c:pt idx="9">
                  <c:v>57566667</c:v>
                </c:pt>
                <c:pt idx="10">
                  <c:v>57566667</c:v>
                </c:pt>
                <c:pt idx="11">
                  <c:v>26850000</c:v>
                </c:pt>
                <c:pt idx="12">
                  <c:v>60040000</c:v>
                </c:pt>
                <c:pt idx="13">
                  <c:v>62160000</c:v>
                </c:pt>
                <c:pt idx="14">
                  <c:v>34230000</c:v>
                </c:pt>
                <c:pt idx="15">
                  <c:v>16950000</c:v>
                </c:pt>
              </c:numCache>
            </c:numRef>
          </c:val>
          <c:extLst>
            <c:ext xmlns:c16="http://schemas.microsoft.com/office/drawing/2014/chart" uri="{C3380CC4-5D6E-409C-BE32-E72D297353CC}">
              <c16:uniqueId val="{00000000-D96D-4BD7-A777-800694630E59}"/>
            </c:ext>
          </c:extLst>
        </c:ser>
        <c:ser>
          <c:idx val="1"/>
          <c:order val="1"/>
          <c:tx>
            <c:strRef>
              <c:f>SALDOS!$C$4</c:f>
              <c:strCache>
                <c:ptCount val="1"/>
                <c:pt idx="0">
                  <c:v>Suma de Valor liberación acta de terminación anticipada o liquidación</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SALDOS!$A$5:$A$21</c:f>
              <c:strCache>
                <c:ptCount val="16"/>
                <c:pt idx="0">
                  <c:v>C-017/24</c:v>
                </c:pt>
                <c:pt idx="1">
                  <c:v>C-018/24</c:v>
                </c:pt>
                <c:pt idx="2">
                  <c:v>C-023/24</c:v>
                </c:pt>
                <c:pt idx="3">
                  <c:v>C-028/24</c:v>
                </c:pt>
                <c:pt idx="4">
                  <c:v>C-029/24</c:v>
                </c:pt>
                <c:pt idx="5">
                  <c:v>C-032/24</c:v>
                </c:pt>
                <c:pt idx="6">
                  <c:v>C-035/24</c:v>
                </c:pt>
                <c:pt idx="7">
                  <c:v>C-036/24</c:v>
                </c:pt>
                <c:pt idx="8">
                  <c:v>C-037/24</c:v>
                </c:pt>
                <c:pt idx="9">
                  <c:v>C-042/24</c:v>
                </c:pt>
                <c:pt idx="10">
                  <c:v>C-044/23</c:v>
                </c:pt>
                <c:pt idx="11">
                  <c:v>C-047/24</c:v>
                </c:pt>
                <c:pt idx="12">
                  <c:v>C-075/24</c:v>
                </c:pt>
                <c:pt idx="13">
                  <c:v>C-101/24</c:v>
                </c:pt>
                <c:pt idx="14">
                  <c:v>C-143/24</c:v>
                </c:pt>
                <c:pt idx="15">
                  <c:v>C-161/24</c:v>
                </c:pt>
              </c:strCache>
            </c:strRef>
          </c:cat>
          <c:val>
            <c:numRef>
              <c:f>SALDOS!$C$5:$C$21</c:f>
              <c:numCache>
                <c:formatCode>_-* #,##0_-;\-* #,##0_-;_-* "-"??_-;_-@_-</c:formatCode>
                <c:ptCount val="16"/>
                <c:pt idx="0">
                  <c:v>-15950000</c:v>
                </c:pt>
                <c:pt idx="1">
                  <c:v>0</c:v>
                </c:pt>
                <c:pt idx="2">
                  <c:v>0</c:v>
                </c:pt>
                <c:pt idx="3">
                  <c:v>-200000</c:v>
                </c:pt>
                <c:pt idx="4">
                  <c:v>0</c:v>
                </c:pt>
                <c:pt idx="5">
                  <c:v>0</c:v>
                </c:pt>
                <c:pt idx="6">
                  <c:v>-733333</c:v>
                </c:pt>
                <c:pt idx="7">
                  <c:v>0</c:v>
                </c:pt>
                <c:pt idx="9">
                  <c:v>-183333</c:v>
                </c:pt>
                <c:pt idx="10">
                  <c:v>-183333</c:v>
                </c:pt>
                <c:pt idx="11">
                  <c:v>-150000</c:v>
                </c:pt>
                <c:pt idx="12">
                  <c:v>0</c:v>
                </c:pt>
                <c:pt idx="13">
                  <c:v>0</c:v>
                </c:pt>
                <c:pt idx="14">
                  <c:v>0</c:v>
                </c:pt>
                <c:pt idx="15">
                  <c:v>-300000</c:v>
                </c:pt>
              </c:numCache>
            </c:numRef>
          </c:val>
          <c:extLst>
            <c:ext xmlns:c16="http://schemas.microsoft.com/office/drawing/2014/chart" uri="{C3380CC4-5D6E-409C-BE32-E72D297353CC}">
              <c16:uniqueId val="{00000001-D96D-4BD7-A777-800694630E59}"/>
            </c:ext>
          </c:extLst>
        </c:ser>
        <c:dLbls>
          <c:dLblPos val="outEnd"/>
          <c:showLegendKey val="0"/>
          <c:showVal val="1"/>
          <c:showCatName val="0"/>
          <c:showSerName val="0"/>
          <c:showPercent val="0"/>
          <c:showBubbleSize val="0"/>
        </c:dLbls>
        <c:gapWidth val="444"/>
        <c:overlap val="-90"/>
        <c:axId val="1169551375"/>
        <c:axId val="1169553871"/>
      </c:barChart>
      <c:catAx>
        <c:axId val="1169551375"/>
        <c:scaling>
          <c:orientation val="minMax"/>
        </c:scaling>
        <c:delete val="1"/>
        <c:axPos val="b"/>
        <c:majorGridlines>
          <c:spPr>
            <a:ln w="9525" cap="flat" cmpd="sng" algn="ctr">
              <a:solidFill>
                <a:schemeClr val="tx1">
                  <a:lumMod val="15000"/>
                  <a:lumOff val="85000"/>
                </a:schemeClr>
              </a:solidFill>
              <a:round/>
            </a:ln>
            <a:effectLst/>
          </c:spPr>
        </c:majorGridlines>
        <c:minorGridlines>
          <c:spPr>
            <a:ln>
              <a:solidFill>
                <a:schemeClr val="tx1">
                  <a:lumMod val="5000"/>
                  <a:lumOff val="95000"/>
                </a:schemeClr>
              </a:solidFill>
            </a:ln>
            <a:effectLst/>
          </c:spPr>
        </c:minorGridlines>
        <c:numFmt formatCode="General" sourceLinked="0"/>
        <c:majorTickMark val="none"/>
        <c:minorTickMark val="none"/>
        <c:tickLblPos val="nextTo"/>
        <c:crossAx val="1169553871"/>
        <c:crosses val="autoZero"/>
        <c:auto val="1"/>
        <c:lblAlgn val="ctr"/>
        <c:lblOffset val="100"/>
        <c:noMultiLvlLbl val="0"/>
      </c:catAx>
      <c:valAx>
        <c:axId val="1169553871"/>
        <c:scaling>
          <c:orientation val="minMax"/>
        </c:scaling>
        <c:delete val="1"/>
        <c:axPos val="l"/>
        <c:numFmt formatCode="_-* #,##0_-;\-* #,##0_-;_-* &quot;-&quot;??_-;_-@_-" sourceLinked="1"/>
        <c:majorTickMark val="none"/>
        <c:minorTickMark val="none"/>
        <c:tickLblPos val="nextTo"/>
        <c:crossAx val="11695513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sVisible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[ANEXO B - Revisión gestión contractual.xlsx]SALDOS!TablaDinámica1</c:name>
    <c:fmtId val="29"/>
  </c:pivotSource>
  <c:chart>
    <c:autoTitleDeleted val="1"/>
    <c:pivotFmts>
      <c:pivotFmt>
        <c:idx val="0"/>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2"/>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3"/>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4"/>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1"/>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dLbl>
          <c:idx val="0"/>
          <c:layout>
            <c:manualLayout>
              <c:x val="-4.799259331899436E-3"/>
              <c:y val="1.5375153751537515E-2"/>
            </c:manualLayout>
          </c:layout>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1"/>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dLbl>
          <c:idx val="0"/>
          <c:layout>
            <c:manualLayout>
              <c:x val="-3.8394159734366834E-3"/>
              <c:y val="-1.5493675606047414E-2"/>
            </c:manualLayout>
          </c:layout>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1"/>
          <c:showSerName val="0"/>
          <c:showPercent val="0"/>
          <c:showBubbleSize val="0"/>
          <c:extLst>
            <c:ext xmlns:c15="http://schemas.microsoft.com/office/drawing/2012/chart" uri="{CE6537A1-D6FC-4f65-9D91-7224C49458BB}">
              <c15:layout>
                <c:manualLayout>
                  <c:w val="9.8639433417082478E-2"/>
                  <c:h val="9.7216976106768924E-2"/>
                </c:manualLayout>
              </c15:layout>
            </c:ext>
          </c:extLst>
        </c:dLbl>
      </c:pivotFmt>
      <c:pivotFmt>
        <c:idx val="22"/>
        <c:spPr>
          <a:solidFill>
            <a:schemeClr val="accent1"/>
          </a:solidFill>
          <a:ln>
            <a:noFill/>
          </a:ln>
          <a:effectLst/>
        </c:spPr>
        <c:dLbl>
          <c:idx val="0"/>
          <c:layout>
            <c:manualLayout>
              <c:x val="-4.7992699667958535E-3"/>
              <c:y val="0.11685116851168509"/>
            </c:manualLayout>
          </c:layout>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1"/>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dLbl>
          <c:idx val="0"/>
          <c:layout>
            <c:manualLayout>
              <c:x val="1.247810191366922E-2"/>
              <c:y val="0.11070134913947564"/>
            </c:manualLayout>
          </c:layout>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dLbl>
          <c:idx val="0"/>
          <c:layout>
            <c:manualLayout>
              <c:x val="-4.7992699667958535E-3"/>
              <c:y val="0"/>
            </c:manualLayout>
          </c:layout>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1"/>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dLbl>
          <c:idx val="0"/>
          <c:layout>
            <c:manualLayout>
              <c:x val="-4.7992699667958535E-3"/>
              <c:y val="0.14452644526445266"/>
            </c:manualLayout>
          </c:layout>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1"/>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dLbl>
          <c:idx val="0"/>
          <c:layout>
            <c:manualLayout>
              <c:x val="-3.8394159734368239E-3"/>
              <c:y val="-1.2300123001230012E-2"/>
            </c:manualLayout>
          </c:layout>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1"/>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dLbl>
          <c:idx val="0"/>
          <c:layout>
            <c:manualLayout>
              <c:x val="1.6246813681532087E-2"/>
              <c:y val="-3.382533825338252E-2"/>
            </c:manualLayout>
          </c:layout>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1"/>
          <c:showSerName val="0"/>
          <c:showPercent val="0"/>
          <c:showBubbleSize val="0"/>
          <c:extLst>
            <c:ext xmlns:c15="http://schemas.microsoft.com/office/drawing/2012/chart" uri="{CE6537A1-D6FC-4f65-9D91-7224C49458BB}">
              <c15:layout>
                <c:manualLayout>
                  <c:w val="6.5637385753756342E-2"/>
                  <c:h val="0.27587626269963489"/>
                </c:manualLayout>
              </c15:layout>
            </c:ext>
          </c:extLst>
        </c:dLbl>
      </c:pivotFmt>
      <c:pivotFmt>
        <c:idx val="28"/>
        <c:spPr>
          <a:solidFill>
            <a:schemeClr val="accent1"/>
          </a:solidFill>
          <a:ln>
            <a:noFill/>
          </a:ln>
          <a:effectLst/>
        </c:spPr>
        <c:dLbl>
          <c:idx val="0"/>
          <c:layout>
            <c:manualLayout>
              <c:x val="-4.799259331899436E-3"/>
              <c:y val="2.4600246002460024E-2"/>
            </c:manualLayout>
          </c:layout>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1"/>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dLbl>
          <c:idx val="0"/>
          <c:layout>
            <c:manualLayout>
              <c:x val="-5.7591239601550246E-3"/>
              <c:y val="-1.5732535278108688E-2"/>
            </c:manualLayout>
          </c:layout>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1"/>
          <c:showSerName val="0"/>
          <c:showPercent val="0"/>
          <c:showBubbleSize val="0"/>
          <c:extLst>
            <c:ext xmlns:c15="http://schemas.microsoft.com/office/drawing/2012/chart" uri="{CE6537A1-D6FC-4f65-9D91-7224C49458BB}">
              <c15:layout>
                <c:manualLayout>
                  <c:w val="0.10055914140380083"/>
                  <c:h val="8.9360393603936022E-2"/>
                </c:manualLayout>
              </c15:layout>
            </c:ext>
          </c:extLst>
        </c:dLbl>
      </c:pivotFmt>
      <c:pivotFmt>
        <c:idx val="30"/>
        <c:spPr>
          <a:solidFill>
            <a:schemeClr val="accent1"/>
          </a:solidFill>
          <a:ln>
            <a:noFill/>
          </a:ln>
          <a:effectLst/>
        </c:spPr>
        <c:dLbl>
          <c:idx val="0"/>
          <c:layout>
            <c:manualLayout>
              <c:x val="-5.7591239601550246E-3"/>
              <c:y val="-2.5065132541089191E-2"/>
            </c:manualLayout>
          </c:layout>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1"/>
          <c:showSerName val="0"/>
          <c:showPercent val="0"/>
          <c:showBubbleSize val="0"/>
          <c:extLst>
            <c:ext xmlns:c15="http://schemas.microsoft.com/office/drawing/2012/chart" uri="{CE6537A1-D6FC-4f65-9D91-7224C49458BB}">
              <c15:layout>
                <c:manualLayout>
                  <c:w val="0.10631826536395585"/>
                  <c:h val="8.5824108241082414E-2"/>
                </c:manualLayout>
              </c15:layout>
            </c:ext>
          </c:extLst>
        </c:dLbl>
      </c:pivotFmt>
      <c:pivotFmt>
        <c:idx val="31"/>
        <c:spPr>
          <a:solidFill>
            <a:schemeClr val="accent1"/>
          </a:solidFill>
          <a:ln>
            <a:noFill/>
          </a:ln>
          <a:effectLst/>
        </c:spPr>
        <c:dLbl>
          <c:idx val="0"/>
          <c:layout>
            <c:manualLayout>
              <c:x val="-4.7992699667958535E-3"/>
              <c:y val="-5.5350553505535055E-2"/>
            </c:manualLayout>
          </c:layout>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1"/>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dLbl>
          <c:idx val="0"/>
          <c:layout>
            <c:manualLayout>
              <c:x val="-4.7992699667958535E-3"/>
              <c:y val="-1.5375153751537515E-2"/>
            </c:manualLayout>
          </c:layout>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1"/>
          <c:showSerName val="0"/>
          <c:showPercent val="0"/>
          <c:showBubbleSize val="0"/>
          <c:extLst>
            <c:ext xmlns:c15="http://schemas.microsoft.com/office/drawing/2012/chart" uri="{CE6537A1-D6FC-4f65-9D91-7224C49458BB}"/>
          </c:extLst>
        </c:dLbl>
      </c:pivotFmt>
      <c:pivotFmt>
        <c:idx val="33"/>
        <c:spPr>
          <a:solidFill>
            <a:schemeClr val="accent1"/>
          </a:solidFill>
          <a:ln>
            <a:noFill/>
          </a:ln>
          <a:effectLst/>
        </c:spPr>
        <c:dLbl>
          <c:idx val="0"/>
          <c:layout>
            <c:manualLayout>
              <c:x val="-4.7992699667958588E-3"/>
              <c:y val="-1.5464135940572004E-2"/>
            </c:manualLayout>
          </c:layout>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1"/>
          <c:showSerName val="0"/>
          <c:showPercent val="0"/>
          <c:showBubbleSize val="0"/>
          <c:extLst>
            <c:ext xmlns:c15="http://schemas.microsoft.com/office/drawing/2012/chart" uri="{CE6537A1-D6FC-4f65-9D91-7224C49458BB}">
              <c15:layout>
                <c:manualLayout>
                  <c:w val="0.11015768133739254"/>
                  <c:h val="9.8185731857318576E-2"/>
                </c:manualLayout>
              </c15:layout>
            </c:ext>
          </c:extLst>
        </c:dLbl>
      </c:pivotFmt>
      <c:pivotFmt>
        <c:idx val="34"/>
        <c:spPr>
          <a:solidFill>
            <a:schemeClr val="accent1"/>
          </a:solidFill>
          <a:ln>
            <a:noFill/>
          </a:ln>
          <a:effectLst/>
        </c:spPr>
        <c:dLbl>
          <c:idx val="0"/>
          <c:layout>
            <c:manualLayout>
              <c:x val="4.7997877766058886E-4"/>
              <c:y val="-0.10291752622250631"/>
            </c:manualLayout>
          </c:layout>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1"/>
          <c:showSerName val="0"/>
          <c:showPercent val="0"/>
          <c:showBubbleSize val="0"/>
          <c:extLst>
            <c:ext xmlns:c15="http://schemas.microsoft.com/office/drawing/2012/chart" uri="{CE6537A1-D6FC-4f65-9D91-7224C49458BB}">
              <c15:layout>
                <c:manualLayout>
                  <c:w val="9.9599295477517363E-2"/>
                  <c:h val="9.5049200492004909E-2"/>
                </c:manualLayout>
              </c15:layout>
            </c:ext>
          </c:extLst>
        </c:dLbl>
      </c:pivotFmt>
      <c:pivotFmt>
        <c:idx val="35"/>
        <c:spPr>
          <a:solidFill>
            <a:schemeClr val="accent1"/>
          </a:solidFill>
          <a:ln>
            <a:noFill/>
          </a:ln>
          <a:effectLst/>
        </c:spPr>
        <c:dLbl>
          <c:idx val="0"/>
          <c:layout>
            <c:manualLayout>
              <c:x val="-4.7992699667958535E-3"/>
              <c:y val="-1.2029544508043449E-2"/>
            </c:manualLayout>
          </c:layout>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1"/>
          <c:showSerName val="0"/>
          <c:showPercent val="0"/>
          <c:showBubbleSize val="0"/>
          <c:extLst>
            <c:ext xmlns:c15="http://schemas.microsoft.com/office/drawing/2012/chart" uri="{CE6537A1-D6FC-4f65-9D91-7224C49458BB}">
              <c15:layout>
                <c:manualLayout>
                  <c:w val="0.10247884939051917"/>
                  <c:h val="0.11000910402804816"/>
                </c:manualLayout>
              </c15:layout>
            </c:ext>
          </c:extLst>
        </c:dLbl>
      </c:pivotFmt>
      <c:pivotFmt>
        <c:idx val="36"/>
        <c:spPr>
          <a:solidFill>
            <a:schemeClr val="accent1"/>
          </a:solidFill>
          <a:ln>
            <a:noFill/>
          </a:ln>
          <a:effectLst/>
        </c:spPr>
        <c:dLbl>
          <c:idx val="0"/>
          <c:layout>
            <c:manualLayout>
              <c:x val="-4.7992970779498975E-3"/>
              <c:y val="-2.7230971128608924E-3"/>
            </c:manualLayout>
          </c:layout>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1"/>
          <c:showSerName val="0"/>
          <c:showPercent val="0"/>
          <c:showBubbleSize val="0"/>
          <c:extLst>
            <c:ext xmlns:c15="http://schemas.microsoft.com/office/drawing/2012/chart" uri="{CE6537A1-D6FC-4f65-9D91-7224C49458BB}">
              <c15:layout>
                <c:manualLayout>
                  <c:w val="0.10055914140380083"/>
                  <c:h val="0.11268462290922122"/>
                </c:manualLayout>
              </c15:layout>
            </c:ext>
          </c:extLst>
        </c:dLbl>
      </c:pivotFmt>
    </c:pivotFmts>
    <c:plotArea>
      <c:layout>
        <c:manualLayout>
          <c:layoutTarget val="inner"/>
          <c:xMode val="edge"/>
          <c:yMode val="edge"/>
          <c:x val="1.0556873968305498E-2"/>
          <c:y val="0.12823673283933432"/>
          <c:w val="0.97888625206338897"/>
          <c:h val="0.87176326716066566"/>
        </c:manualLayout>
      </c:layout>
      <c:barChart>
        <c:barDir val="col"/>
        <c:grouping val="clustered"/>
        <c:varyColors val="0"/>
        <c:ser>
          <c:idx val="0"/>
          <c:order val="0"/>
          <c:tx>
            <c:strRef>
              <c:f>SALDOS!$B$4</c:f>
              <c:strCache>
                <c:ptCount val="1"/>
                <c:pt idx="0">
                  <c:v>Suma de Valor Ejecutado</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1"/>
            <c:showSerName val="0"/>
            <c:showPercent val="0"/>
            <c:showBubbleSize val="0"/>
            <c:showLeaderLines val="0"/>
            <c:extLst>
              <c:ext xmlns:c15="http://schemas.microsoft.com/office/drawing/2012/chart" uri="{CE6537A1-D6FC-4f65-9D91-7224C49458BB}">
                <c15:showLeaderLines val="0"/>
              </c:ext>
            </c:extLst>
          </c:dLbls>
          <c:cat>
            <c:strRef>
              <c:f>SALDOS!$A$5:$A$21</c:f>
              <c:strCache>
                <c:ptCount val="16"/>
                <c:pt idx="0">
                  <c:v>C-017/24</c:v>
                </c:pt>
                <c:pt idx="1">
                  <c:v>C-018/24</c:v>
                </c:pt>
                <c:pt idx="2">
                  <c:v>C-023/24</c:v>
                </c:pt>
                <c:pt idx="3">
                  <c:v>C-028/24</c:v>
                </c:pt>
                <c:pt idx="4">
                  <c:v>C-029/24</c:v>
                </c:pt>
                <c:pt idx="5">
                  <c:v>C-032/24</c:v>
                </c:pt>
                <c:pt idx="6">
                  <c:v>C-035/24</c:v>
                </c:pt>
                <c:pt idx="7">
                  <c:v>C-036/24</c:v>
                </c:pt>
                <c:pt idx="8">
                  <c:v>C-037/24</c:v>
                </c:pt>
                <c:pt idx="9">
                  <c:v>C-042/24</c:v>
                </c:pt>
                <c:pt idx="10">
                  <c:v>C-044/23</c:v>
                </c:pt>
                <c:pt idx="11">
                  <c:v>C-047/24</c:v>
                </c:pt>
                <c:pt idx="12">
                  <c:v>C-075/24</c:v>
                </c:pt>
                <c:pt idx="13">
                  <c:v>C-101/24</c:v>
                </c:pt>
                <c:pt idx="14">
                  <c:v>C-143/24</c:v>
                </c:pt>
                <c:pt idx="15">
                  <c:v>C-161/24</c:v>
                </c:pt>
              </c:strCache>
            </c:strRef>
          </c:cat>
          <c:val>
            <c:numRef>
              <c:f>SALDOS!$B$5:$B$21</c:f>
              <c:numCache>
                <c:formatCode>_-* #,##0_-;\-* #,##0_-;_-* "-"??_-;_-@_-</c:formatCode>
                <c:ptCount val="16"/>
                <c:pt idx="0">
                  <c:v>17050000</c:v>
                </c:pt>
                <c:pt idx="1">
                  <c:v>49050000</c:v>
                </c:pt>
                <c:pt idx="2">
                  <c:v>53410000</c:v>
                </c:pt>
                <c:pt idx="3">
                  <c:v>65200000</c:v>
                </c:pt>
                <c:pt idx="4">
                  <c:v>68670000</c:v>
                </c:pt>
                <c:pt idx="5">
                  <c:v>53410000</c:v>
                </c:pt>
                <c:pt idx="6">
                  <c:v>57016667</c:v>
                </c:pt>
                <c:pt idx="7">
                  <c:v>63000000</c:v>
                </c:pt>
                <c:pt idx="8">
                  <c:v>32960000</c:v>
                </c:pt>
                <c:pt idx="9">
                  <c:v>57566667</c:v>
                </c:pt>
                <c:pt idx="10">
                  <c:v>57566667</c:v>
                </c:pt>
                <c:pt idx="11">
                  <c:v>26850000</c:v>
                </c:pt>
                <c:pt idx="12">
                  <c:v>60040000</c:v>
                </c:pt>
                <c:pt idx="13">
                  <c:v>62160000</c:v>
                </c:pt>
                <c:pt idx="14">
                  <c:v>34230000</c:v>
                </c:pt>
                <c:pt idx="15">
                  <c:v>16950000</c:v>
                </c:pt>
              </c:numCache>
            </c:numRef>
          </c:val>
          <c:extLst>
            <c:ext xmlns:c16="http://schemas.microsoft.com/office/drawing/2014/chart" uri="{C3380CC4-5D6E-409C-BE32-E72D297353CC}">
              <c16:uniqueId val="{00000000-2658-44BF-BBC6-87BCA1E368AE}"/>
            </c:ext>
          </c:extLst>
        </c:ser>
        <c:ser>
          <c:idx val="1"/>
          <c:order val="1"/>
          <c:tx>
            <c:strRef>
              <c:f>SALDOS!$C$4</c:f>
              <c:strCache>
                <c:ptCount val="1"/>
                <c:pt idx="0">
                  <c:v>Suma de Valor liberación acta de terminación anticipada o liquidación</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SALDOS!$A$5:$A$21</c:f>
              <c:strCache>
                <c:ptCount val="16"/>
                <c:pt idx="0">
                  <c:v>C-017/24</c:v>
                </c:pt>
                <c:pt idx="1">
                  <c:v>C-018/24</c:v>
                </c:pt>
                <c:pt idx="2">
                  <c:v>C-023/24</c:v>
                </c:pt>
                <c:pt idx="3">
                  <c:v>C-028/24</c:v>
                </c:pt>
                <c:pt idx="4">
                  <c:v>C-029/24</c:v>
                </c:pt>
                <c:pt idx="5">
                  <c:v>C-032/24</c:v>
                </c:pt>
                <c:pt idx="6">
                  <c:v>C-035/24</c:v>
                </c:pt>
                <c:pt idx="7">
                  <c:v>C-036/24</c:v>
                </c:pt>
                <c:pt idx="8">
                  <c:v>C-037/24</c:v>
                </c:pt>
                <c:pt idx="9">
                  <c:v>C-042/24</c:v>
                </c:pt>
                <c:pt idx="10">
                  <c:v>C-044/23</c:v>
                </c:pt>
                <c:pt idx="11">
                  <c:v>C-047/24</c:v>
                </c:pt>
                <c:pt idx="12">
                  <c:v>C-075/24</c:v>
                </c:pt>
                <c:pt idx="13">
                  <c:v>C-101/24</c:v>
                </c:pt>
                <c:pt idx="14">
                  <c:v>C-143/24</c:v>
                </c:pt>
                <c:pt idx="15">
                  <c:v>C-161/24</c:v>
                </c:pt>
              </c:strCache>
            </c:strRef>
          </c:cat>
          <c:val>
            <c:numRef>
              <c:f>SALDOS!$C$5:$C$21</c:f>
              <c:numCache>
                <c:formatCode>_-* #,##0_-;\-* #,##0_-;_-* "-"??_-;_-@_-</c:formatCode>
                <c:ptCount val="16"/>
                <c:pt idx="0">
                  <c:v>-15950000</c:v>
                </c:pt>
                <c:pt idx="1">
                  <c:v>0</c:v>
                </c:pt>
                <c:pt idx="2">
                  <c:v>0</c:v>
                </c:pt>
                <c:pt idx="3">
                  <c:v>-200000</c:v>
                </c:pt>
                <c:pt idx="4">
                  <c:v>0</c:v>
                </c:pt>
                <c:pt idx="5">
                  <c:v>0</c:v>
                </c:pt>
                <c:pt idx="6">
                  <c:v>-733333</c:v>
                </c:pt>
                <c:pt idx="7">
                  <c:v>0</c:v>
                </c:pt>
                <c:pt idx="9">
                  <c:v>-183333</c:v>
                </c:pt>
                <c:pt idx="10">
                  <c:v>-183333</c:v>
                </c:pt>
                <c:pt idx="11">
                  <c:v>-150000</c:v>
                </c:pt>
                <c:pt idx="12">
                  <c:v>0</c:v>
                </c:pt>
                <c:pt idx="13">
                  <c:v>0</c:v>
                </c:pt>
                <c:pt idx="14">
                  <c:v>0</c:v>
                </c:pt>
                <c:pt idx="15">
                  <c:v>-300000</c:v>
                </c:pt>
              </c:numCache>
            </c:numRef>
          </c:val>
          <c:extLst>
            <c:ext xmlns:c16="http://schemas.microsoft.com/office/drawing/2014/chart" uri="{C3380CC4-5D6E-409C-BE32-E72D297353CC}">
              <c16:uniqueId val="{00000001-2658-44BF-BBC6-87BCA1E368AE}"/>
            </c:ext>
          </c:extLst>
        </c:ser>
        <c:dLbls>
          <c:dLblPos val="outEnd"/>
          <c:showLegendKey val="0"/>
          <c:showVal val="1"/>
          <c:showCatName val="0"/>
          <c:showSerName val="0"/>
          <c:showPercent val="0"/>
          <c:showBubbleSize val="0"/>
        </c:dLbls>
        <c:gapWidth val="444"/>
        <c:overlap val="-90"/>
        <c:axId val="1169551375"/>
        <c:axId val="1169553871"/>
      </c:barChart>
      <c:catAx>
        <c:axId val="1169551375"/>
        <c:scaling>
          <c:orientation val="minMax"/>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169553871"/>
        <c:crosses val="autoZero"/>
        <c:auto val="1"/>
        <c:lblAlgn val="ctr"/>
        <c:lblOffset val="100"/>
        <c:noMultiLvlLbl val="0"/>
      </c:catAx>
      <c:valAx>
        <c:axId val="1169553871"/>
        <c:scaling>
          <c:orientation val="minMax"/>
        </c:scaling>
        <c:delete val="1"/>
        <c:axPos val="l"/>
        <c:numFmt formatCode="_-* #,##0_-;\-* #,##0_-;_-* &quot;-&quot;??_-;_-@_-" sourceLinked="1"/>
        <c:majorTickMark val="none"/>
        <c:minorTickMark val="none"/>
        <c:tickLblPos val="nextTo"/>
        <c:crossAx val="11695513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sVisible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2"/>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3"/>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4"/>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v>Series1</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2"/>
              <c:pt idx="0">
                <c:v>DOCUMENTOS NORMATIVOS</c:v>
              </c:pt>
              <c:pt idx="1">
                <c:v>DOCUMENTOS METODOLOGICOS</c:v>
              </c:pt>
            </c:strLit>
          </c:cat>
          <c:val>
            <c:numLit>
              <c:formatCode>General</c:formatCode>
              <c:ptCount val="2"/>
              <c:pt idx="0">
                <c:v>11</c:v>
              </c:pt>
              <c:pt idx="1">
                <c:v>5</c:v>
              </c:pt>
            </c:numLit>
          </c:val>
          <c:extLst>
            <c:ext xmlns:c16="http://schemas.microsoft.com/office/drawing/2014/chart" uri="{C3380CC4-5D6E-409C-BE32-E72D297353CC}">
              <c16:uniqueId val="{00000000-E670-45FB-8B27-8A2CE0C84AFB}"/>
            </c:ext>
          </c:extLst>
        </c:ser>
        <c:dLbls>
          <c:dLblPos val="outEnd"/>
          <c:showLegendKey val="0"/>
          <c:showVal val="1"/>
          <c:showCatName val="0"/>
          <c:showSerName val="0"/>
          <c:showPercent val="0"/>
          <c:showBubbleSize val="0"/>
        </c:dLbls>
        <c:gapWidth val="444"/>
        <c:overlap val="-90"/>
        <c:axId val="1169551375"/>
        <c:axId val="1169553871"/>
      </c:barChart>
      <c:catAx>
        <c:axId val="116955137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1169553871"/>
        <c:crosses val="autoZero"/>
        <c:auto val="1"/>
        <c:lblAlgn val="ctr"/>
        <c:lblOffset val="100"/>
        <c:noMultiLvlLbl val="0"/>
      </c:catAx>
      <c:valAx>
        <c:axId val="1169553871"/>
        <c:scaling>
          <c:orientation val="minMax"/>
        </c:scaling>
        <c:delete val="1"/>
        <c:axPos val="l"/>
        <c:numFmt formatCode="General" sourceLinked="1"/>
        <c:majorTickMark val="none"/>
        <c:minorTickMark val="none"/>
        <c:tickLblPos val="nextTo"/>
        <c:crossAx val="11695513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doughnutChart>
        <c:varyColors val="1"/>
        <c:ser>
          <c:idx val="0"/>
          <c:order val="0"/>
          <c:tx>
            <c:strRef>
              <c:f>GENERAL!$H$5</c:f>
              <c:strCache>
                <c:ptCount val="1"/>
                <c:pt idx="0">
                  <c:v> VALOR EJECUTADO </c:v>
                </c:pt>
              </c:strCache>
            </c:strRef>
          </c:tx>
          <c:dPt>
            <c:idx val="0"/>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D202-438E-8FEA-562C58CA71D7}"/>
              </c:ext>
            </c:extLst>
          </c:dPt>
          <c:dPt>
            <c:idx val="1"/>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D202-438E-8FEA-562C58CA71D7}"/>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GENERAL!$F$6:$G$7</c:f>
              <c:multiLvlStrCache>
                <c:ptCount val="2"/>
                <c:lvl>
                  <c:pt idx="0">
                    <c:v>C-1301-1000-10-803001-1301001-02</c:v>
                  </c:pt>
                  <c:pt idx="1">
                    <c:v>C-1301-1000-10-803001-1301008-02</c:v>
                  </c:pt>
                </c:lvl>
                <c:lvl>
                  <c:pt idx="0">
                    <c:v>Documentos Normativos</c:v>
                  </c:pt>
                  <c:pt idx="1">
                    <c:v>Documentos Metodológicos</c:v>
                  </c:pt>
                </c:lvl>
              </c:multiLvlStrCache>
            </c:multiLvlStrRef>
          </c:cat>
          <c:val>
            <c:numRef>
              <c:f>GENERAL!$H$6:$H$7</c:f>
              <c:numCache>
                <c:formatCode>#,##0.00</c:formatCode>
                <c:ptCount val="2"/>
                <c:pt idx="0">
                  <c:v>477438181.81999999</c:v>
                </c:pt>
                <c:pt idx="1">
                  <c:v>297310001</c:v>
                </c:pt>
              </c:numCache>
            </c:numRef>
          </c:val>
          <c:extLst>
            <c:ext xmlns:c16="http://schemas.microsoft.com/office/drawing/2014/chart" uri="{C3380CC4-5D6E-409C-BE32-E72D297353CC}">
              <c16:uniqueId val="{00000000-AA62-49EB-A85A-04E7B736EB23}"/>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_xlchart.v2.0</cx:f>
      </cx:strDim>
      <cx:numDim type="val">
        <cx:f>_xlchart.v2.2</cx:f>
      </cx:numDim>
    </cx:data>
  </cx:chartData>
  <cx:chart>
    <cx:title pos="t" align="ctr" overlay="0">
      <cx:tx>
        <cx:txData>
          <cx:v>DISTRIBUCIÓN DE PRESUPUESTO EJECUTADO POR PRODUCTO</cx:v>
        </cx:txData>
      </cx:tx>
      <cx:txPr>
        <a:bodyPr spcFirstLastPara="1" vertOverflow="ellipsis" horzOverflow="overflow" wrap="square" lIns="0" tIns="0" rIns="0" bIns="0" anchor="ctr" anchorCtr="1"/>
        <a:lstStyle/>
        <a:p>
          <a:pPr algn="ctr" rtl="0">
            <a:defRPr/>
          </a:pPr>
          <a:r>
            <a:rPr lang="es-ES" sz="1400" b="0" i="0" u="none" strike="noStrike" baseline="0">
              <a:solidFill>
                <a:sysClr val="windowText" lastClr="000000">
                  <a:lumMod val="65000"/>
                  <a:lumOff val="35000"/>
                </a:sysClr>
              </a:solidFill>
              <a:latin typeface="Aptos Narrow" panose="02110004020202020204"/>
            </a:rPr>
            <a:t>DISTRIBUCIÓN DE PRESUPUESTO EJECUTADO POR PRODUCTO</a:t>
          </a:r>
        </a:p>
      </cx:txPr>
    </cx:title>
    <cx:plotArea>
      <cx:plotAreaRegion>
        <cx:series layoutId="funnel" uniqueId="{D8085E2C-1DFA-4DBA-846A-CC47E7750F0F}">
          <cx:tx>
            <cx:txData>
              <cx:f>_xlchart.v2.1</cx:f>
              <cx:v> VALOR EJECUTADO </cx:v>
            </cx:txData>
          </cx:tx>
          <cx:spPr>
            <a:solidFill>
              <a:srgbClr val="80D462"/>
            </a:solidFill>
          </cx:spPr>
          <cx:dataLabels>
            <cx:txPr>
              <a:bodyPr spcFirstLastPara="1" vertOverflow="ellipsis" horzOverflow="overflow" wrap="square" lIns="0" tIns="0" rIns="0" bIns="0" anchor="ctr" anchorCtr="1"/>
              <a:lstStyle/>
              <a:p>
                <a:pPr algn="ctr" rtl="0">
                  <a:defRPr sz="1100" b="1">
                    <a:solidFill>
                      <a:sysClr val="windowText" lastClr="000000"/>
                    </a:solidFill>
                  </a:defRPr>
                </a:pPr>
                <a:endParaRPr lang="es-ES" sz="1100" b="1" i="0" u="none" strike="noStrike" baseline="0">
                  <a:solidFill>
                    <a:sysClr val="windowText" lastClr="000000"/>
                  </a:solidFill>
                  <a:latin typeface="Aptos Narrow" panose="02110004020202020204"/>
                </a:endParaRPr>
              </a:p>
            </cx:txPr>
            <cx:visibility seriesName="0" categoryName="0" value="1"/>
          </cx:dataLabels>
          <cx:dataId val="0"/>
        </cx:series>
      </cx:plotAreaRegion>
      <cx:axis id="0">
        <cx:catScaling gapWidth="0.0599999987"/>
        <cx:tickLabels/>
      </cx:axis>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_xlchart.v1.3</cx:f>
      </cx:strDim>
      <cx:numDim type="val">
        <cx:f>_xlchart.v1.4</cx:f>
      </cx:numDim>
    </cx:data>
    <cx:data id="1">
      <cx:strDim type="cat">
        <cx:f>_xlchart.v1.3</cx:f>
      </cx:strDim>
      <cx:numDim type="val">
        <cx:f>_xlchart.v1.5</cx:f>
      </cx:numDim>
    </cx:data>
  </cx:chartData>
  <cx:chart>
    <cx:title pos="t" align="ctr" overlay="0">
      <cx:tx>
        <cx:txData>
          <cx:v>Título del gráfico</cx:v>
        </cx:txData>
      </cx:tx>
      <cx:txPr>
        <a:bodyPr rot="0" spcFirstLastPara="1" vertOverflow="ellipsis" vert="horz" wrap="square" lIns="38100" tIns="19050" rIns="38100" bIns="19050" anchor="ctr" anchorCtr="1" compatLnSpc="0"/>
        <a:lstStyle/>
        <a:p>
          <a:pPr algn="ctr" rtl="0">
            <a:defRPr sz="1400" b="0" i="0" u="none" strike="noStrike" kern="1200" spc="0" baseline="0">
              <a:solidFill>
                <a:sysClr val="windowText" lastClr="000000">
                  <a:lumMod val="65000"/>
                  <a:lumOff val="35000"/>
                </a:sysClr>
              </a:solidFill>
              <a:latin typeface="+mn-lt"/>
              <a:ea typeface="+mn-ea"/>
              <a:cs typeface="+mn-cs"/>
            </a:defRPr>
          </a:pPr>
          <a:r>
            <a:rPr kumimoji="0" lang="es-CO" sz="1400" b="0" i="0" u="none" strike="noStrike" kern="1200" cap="none" spc="0" normalizeH="0" baseline="0" noProof="0">
              <a:ln>
                <a:noFill/>
              </a:ln>
              <a:solidFill>
                <a:sysClr val="windowText" lastClr="000000">
                  <a:lumMod val="65000"/>
                  <a:lumOff val="35000"/>
                </a:sysClr>
              </a:solidFill>
              <a:effectLst/>
              <a:uLnTx/>
              <a:uFillTx/>
              <a:latin typeface="Aptos Narrow" panose="02110004020202020204"/>
            </a:rPr>
            <a:t>Título del gráfico</a:t>
          </a:r>
        </a:p>
      </cx:txPr>
    </cx:title>
    <cx:plotArea>
      <cx:plotAreaRegion>
        <cx:series layoutId="waterfall" uniqueId="{4003E83D-6536-4187-B4EA-EAE2094FAD7A}" formatIdx="0">
          <cx:dataId val="0"/>
          <cx:layoutPr>
            <cx:subtotals/>
          </cx:layoutPr>
        </cx:series>
        <cx:series layoutId="waterfall" hidden="1" uniqueId="{2B2F918B-FB89-4921-B12E-70A498742B8A}" formatIdx="1">
          <cx:dataId val="1"/>
          <cx:layoutPr>
            <cx:subtotals/>
          </cx:layoutPr>
        </cx:series>
      </cx:plotAreaRegion>
      <cx:axis id="0">
        <cx:catScaling gapWidth="2.19000006"/>
        <cx:tickLabels/>
      </cx:axis>
      <cx:axis id="1">
        <cx:valScaling/>
        <cx:majorGridlines/>
        <cx:tickLabels/>
      </cx:axis>
    </cx:plotArea>
    <cx:legend pos="t" align="ctr" overlay="0"/>
  </cx:chart>
</cx:chartSpace>
</file>

<file path=xl/charts/colors1.xml><?xml version="1.0" encoding="utf-8"?>
<cs:colorStyle xmlns:cs="http://schemas.microsoft.com/office/drawing/2012/chartStyle" xmlns:a="http://schemas.openxmlformats.org/drawingml/2006/main" meth="withinLinearReversed" id="23">
  <a:schemeClr val="accent3"/>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microsoft.com/office/2014/relationships/chartEx" Target="../charts/chartEx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microsoft.com/office/2014/relationships/chartEx" Target="../charts/chartEx2.xml"/><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497205</xdr:colOff>
      <xdr:row>19</xdr:row>
      <xdr:rowOff>8572</xdr:rowOff>
    </xdr:from>
    <xdr:to>
      <xdr:col>4</xdr:col>
      <xdr:colOff>567690</xdr:colOff>
      <xdr:row>36</xdr:row>
      <xdr:rowOff>1905</xdr:rowOff>
    </xdr:to>
    <mc:AlternateContent xmlns:mc="http://schemas.openxmlformats.org/markup-compatibility/2006">
      <mc:Choice xmlns:cx2="http://schemas.microsoft.com/office/drawing/2015/10/21/chartex" Requires="cx2">
        <xdr:graphicFrame macro="">
          <xdr:nvGraphicFramePr>
            <xdr:cNvPr id="3" name="Gráfico 2">
              <a:extLst>
                <a:ext uri="{FF2B5EF4-FFF2-40B4-BE49-F238E27FC236}">
                  <a16:creationId xmlns:a16="http://schemas.microsoft.com/office/drawing/2014/main" id="{ADDA3A09-C437-42F6-BD8A-476B821D0594}"/>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259205" y="3628072"/>
              <a:ext cx="5385435" cy="3231833"/>
            </a:xfrm>
            <a:prstGeom prst="rect">
              <a:avLst/>
            </a:prstGeom>
            <a:solidFill>
              <a:prstClr val="white"/>
            </a:solidFill>
            <a:ln w="1">
              <a:solidFill>
                <a:prstClr val="green"/>
              </a:solidFill>
            </a:ln>
          </xdr:spPr>
          <xdr:txBody>
            <a:bodyPr vertOverflow="clip" horzOverflow="clip"/>
            <a:lstStyle/>
            <a:p>
              <a:r>
                <a:rPr lang="es-419" sz="1100"/>
                <a:t>Este gráfico no está disponible en su versión de Excel.
Si edita esta forma o guarda el libro en un formato de archivo diferente, el gráfico no se podrá utilizar.</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1772602</xdr:colOff>
      <xdr:row>24</xdr:row>
      <xdr:rowOff>99059</xdr:rowOff>
    </xdr:from>
    <xdr:to>
      <xdr:col>5</xdr:col>
      <xdr:colOff>781050</xdr:colOff>
      <xdr:row>46</xdr:row>
      <xdr:rowOff>102869</xdr:rowOff>
    </xdr:to>
    <xdr:graphicFrame macro="">
      <xdr:nvGraphicFramePr>
        <xdr:cNvPr id="2" name="Gráfico 1">
          <a:extLst>
            <a:ext uri="{FF2B5EF4-FFF2-40B4-BE49-F238E27FC236}">
              <a16:creationId xmlns:a16="http://schemas.microsoft.com/office/drawing/2014/main" id="{68A37A02-7C87-4C91-B612-BDF6558E03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2246947</xdr:colOff>
      <xdr:row>35</xdr:row>
      <xdr:rowOff>17145</xdr:rowOff>
    </xdr:from>
    <xdr:to>
      <xdr:col>8</xdr:col>
      <xdr:colOff>57150</xdr:colOff>
      <xdr:row>61</xdr:row>
      <xdr:rowOff>28575</xdr:rowOff>
    </xdr:to>
    <xdr:graphicFrame macro="">
      <xdr:nvGraphicFramePr>
        <xdr:cNvPr id="3" name="Gráfico 2">
          <a:extLst>
            <a:ext uri="{FF2B5EF4-FFF2-40B4-BE49-F238E27FC236}">
              <a16:creationId xmlns:a16="http://schemas.microsoft.com/office/drawing/2014/main" id="{82DEBFF2-6C88-46A8-B6DC-20161836BA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1273490</xdr:colOff>
      <xdr:row>25</xdr:row>
      <xdr:rowOff>171449</xdr:rowOff>
    </xdr:from>
    <xdr:to>
      <xdr:col>7</xdr:col>
      <xdr:colOff>628649</xdr:colOff>
      <xdr:row>50</xdr:row>
      <xdr:rowOff>28574</xdr:rowOff>
    </xdr:to>
    <xdr:graphicFrame macro="">
      <xdr:nvGraphicFramePr>
        <xdr:cNvPr id="2" name="Gráfico 1">
          <a:extLst>
            <a:ext uri="{FF2B5EF4-FFF2-40B4-BE49-F238E27FC236}">
              <a16:creationId xmlns:a16="http://schemas.microsoft.com/office/drawing/2014/main" id="{B8B40700-2F70-4061-B280-8AA996C5F3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154305</xdr:colOff>
      <xdr:row>23</xdr:row>
      <xdr:rowOff>60959</xdr:rowOff>
    </xdr:from>
    <xdr:to>
      <xdr:col>4</xdr:col>
      <xdr:colOff>209549</xdr:colOff>
      <xdr:row>44</xdr:row>
      <xdr:rowOff>15240</xdr:rowOff>
    </xdr:to>
    <xdr:graphicFrame macro="">
      <xdr:nvGraphicFramePr>
        <xdr:cNvPr id="2" name="Gráfico 1">
          <a:extLst>
            <a:ext uri="{FF2B5EF4-FFF2-40B4-BE49-F238E27FC236}">
              <a16:creationId xmlns:a16="http://schemas.microsoft.com/office/drawing/2014/main" id="{27F2BCF4-BEA4-4BA8-9037-3D9F512B6E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52</xdr:row>
      <xdr:rowOff>0</xdr:rowOff>
    </xdr:from>
    <xdr:to>
      <xdr:col>8</xdr:col>
      <xdr:colOff>755334</xdr:colOff>
      <xdr:row>76</xdr:row>
      <xdr:rowOff>22860</xdr:rowOff>
    </xdr:to>
    <xdr:graphicFrame macro="">
      <xdr:nvGraphicFramePr>
        <xdr:cNvPr id="3" name="Gráfico 2">
          <a:extLst>
            <a:ext uri="{FF2B5EF4-FFF2-40B4-BE49-F238E27FC236}">
              <a16:creationId xmlns:a16="http://schemas.microsoft.com/office/drawing/2014/main" id="{25F0C058-3517-41FB-A32C-8167859DFD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16</xdr:col>
      <xdr:colOff>457200</xdr:colOff>
      <xdr:row>28</xdr:row>
      <xdr:rowOff>19050</xdr:rowOff>
    </xdr:to>
    <xdr:graphicFrame macro="">
      <xdr:nvGraphicFramePr>
        <xdr:cNvPr id="2" name="Gráfico 1">
          <a:extLst>
            <a:ext uri="{FF2B5EF4-FFF2-40B4-BE49-F238E27FC236}">
              <a16:creationId xmlns:a16="http://schemas.microsoft.com/office/drawing/2014/main" id="{653E4004-3D4B-4951-893F-AA4F62E4FB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838200</xdr:colOff>
      <xdr:row>29</xdr:row>
      <xdr:rowOff>0</xdr:rowOff>
    </xdr:from>
    <xdr:to>
      <xdr:col>16</xdr:col>
      <xdr:colOff>368619</xdr:colOff>
      <xdr:row>53</xdr:row>
      <xdr:rowOff>15240</xdr:rowOff>
    </xdr:to>
    <xdr:graphicFrame macro="">
      <xdr:nvGraphicFramePr>
        <xdr:cNvPr id="10" name="Gráfico 9">
          <a:extLst>
            <a:ext uri="{FF2B5EF4-FFF2-40B4-BE49-F238E27FC236}">
              <a16:creationId xmlns:a16="http://schemas.microsoft.com/office/drawing/2014/main" id="{F75B312A-DEA9-44BA-8694-AEA726E7D9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51</xdr:row>
      <xdr:rowOff>0</xdr:rowOff>
    </xdr:from>
    <xdr:to>
      <xdr:col>8</xdr:col>
      <xdr:colOff>755334</xdr:colOff>
      <xdr:row>75</xdr:row>
      <xdr:rowOff>22860</xdr:rowOff>
    </xdr:to>
    <xdr:graphicFrame macro="">
      <xdr:nvGraphicFramePr>
        <xdr:cNvPr id="3" name="Gráfico 2">
          <a:extLst>
            <a:ext uri="{FF2B5EF4-FFF2-40B4-BE49-F238E27FC236}">
              <a16:creationId xmlns:a16="http://schemas.microsoft.com/office/drawing/2014/main" id="{4A700A9A-F424-49C9-AAAE-30AA45781D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323850</xdr:colOff>
      <xdr:row>24</xdr:row>
      <xdr:rowOff>7620</xdr:rowOff>
    </xdr:from>
    <xdr:to>
      <xdr:col>5</xdr:col>
      <xdr:colOff>1661160</xdr:colOff>
      <xdr:row>39</xdr:row>
      <xdr:rowOff>15240</xdr:rowOff>
    </xdr:to>
    <mc:AlternateContent xmlns:mc="http://schemas.openxmlformats.org/markup-compatibility/2006">
      <mc:Choice xmlns:cx1="http://schemas.microsoft.com/office/drawing/2015/9/8/chartex" Requires="cx1">
        <xdr:graphicFrame macro="">
          <xdr:nvGraphicFramePr>
            <xdr:cNvPr id="4" name="Gráfico 3">
              <a:extLst>
                <a:ext uri="{FF2B5EF4-FFF2-40B4-BE49-F238E27FC236}">
                  <a16:creationId xmlns:a16="http://schemas.microsoft.com/office/drawing/2014/main" id="{FA4F5004-B6AD-4B2A-BB56-030957A17C5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4019550" y="4579620"/>
              <a:ext cx="9357360" cy="2865120"/>
            </a:xfrm>
            <a:prstGeom prst="rect">
              <a:avLst/>
            </a:prstGeom>
            <a:solidFill>
              <a:prstClr val="white"/>
            </a:solidFill>
            <a:ln w="1">
              <a:solidFill>
                <a:prstClr val="green"/>
              </a:solidFill>
            </a:ln>
          </xdr:spPr>
          <xdr:txBody>
            <a:bodyPr vertOverflow="clip" horzOverflow="clip"/>
            <a:lstStyle/>
            <a:p>
              <a:r>
                <a:rPr lang="es-419" sz="1100"/>
                <a:t>Este gráfico no está disponible en su versión de Excel.
Si edita esta forma o guarda el libro en un formato de archivo diferente, el gráfico no se podrá utilizar.</a:t>
              </a:r>
            </a:p>
          </xdr:txBody>
        </xdr:sp>
      </mc:Fallback>
    </mc:AlternateContent>
    <xdr:clientData/>
  </xdr:twoCellAnchor>
</xdr:wsDr>
</file>

<file path=xl/drawings/drawing8.xml><?xml version="1.0" encoding="utf-8"?>
<xdr:wsDr xmlns:xdr="http://schemas.openxmlformats.org/drawingml/2006/spreadsheetDrawing" xmlns:a="http://schemas.openxmlformats.org/drawingml/2006/main">
  <xdr:twoCellAnchor>
    <xdr:from>
      <xdr:col>3</xdr:col>
      <xdr:colOff>1223962</xdr:colOff>
      <xdr:row>12</xdr:row>
      <xdr:rowOff>114300</xdr:rowOff>
    </xdr:from>
    <xdr:to>
      <xdr:col>6</xdr:col>
      <xdr:colOff>1538287</xdr:colOff>
      <xdr:row>28</xdr:row>
      <xdr:rowOff>114300</xdr:rowOff>
    </xdr:to>
    <xdr:graphicFrame macro="">
      <xdr:nvGraphicFramePr>
        <xdr:cNvPr id="4" name="Gráfico 3">
          <a:extLst>
            <a:ext uri="{FF2B5EF4-FFF2-40B4-BE49-F238E27FC236}">
              <a16:creationId xmlns:a16="http://schemas.microsoft.com/office/drawing/2014/main" id="{83124313-F81C-47B6-98D9-66517FB660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Denis Eliana Hernandez Niño - Coordinadora GIT de Servicios Generales, Administrativos y Financieros" id="{5FE594F6-A53C-4222-8B78-A168AE93305A}" userId="S::dehernandez@contaduria.gov.co::e396db04-5f69-425d-84f1-6ff3d5881360"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er" refreshedDate="45918.579189583332" createdVersion="7" refreshedVersion="7" minRefreshableVersion="3" recordCount="17" xr:uid="{4DD0CDE6-6E80-43A6-8070-66428EEF48D9}">
  <cacheSource type="worksheet">
    <worksheetSource ref="A1:Y18" sheet="CUADRO GENERAL"/>
  </cacheSource>
  <cacheFields count="25">
    <cacheField name="Fecha de Registro" numFmtId="14">
      <sharedItems containsNonDate="0" containsDate="1" containsString="0" containsBlank="1" minDate="2024-01-30T00:00:00" maxDate="2024-09-04T00:00:00"/>
    </cacheField>
    <cacheField name="Numero Documento Soporte" numFmtId="0">
      <sharedItems containsBlank="1"/>
    </cacheField>
    <cacheField name="Rubro" numFmtId="0">
      <sharedItems containsBlank="1" count="3">
        <s v="C-1301-1000-10-803001-1301001-02"/>
        <s v="C-1301-1000-10-803001-1301008-02"/>
        <m/>
      </sharedItems>
    </cacheField>
    <cacheField name="Descripcion" numFmtId="0">
      <sharedItems containsBlank="1"/>
    </cacheField>
    <cacheField name="Valor Inicial" numFmtId="43">
      <sharedItems containsString="0" containsBlank="1" containsNumber="1" containsInteger="1" minValue="17250000" maxValue="68670000"/>
    </cacheField>
    <cacheField name="Valor adición" numFmtId="43">
      <sharedItems containsString="0" containsBlank="1" containsNumber="1" containsInteger="1" minValue="4160000" maxValue="4160000"/>
    </cacheField>
    <cacheField name="Valor liberación acta de terminación anticipada o liquidación" numFmtId="43">
      <sharedItems containsString="0" containsBlank="1" containsNumber="1" containsInteger="1" minValue="-15950000" maxValue="0"/>
    </cacheField>
    <cacheField name="Valor despues de modificación " numFmtId="43">
      <sharedItems containsString="0" containsBlank="1" containsNumber="1" containsInteger="1" minValue="16950000" maxValue="65200000"/>
    </cacheField>
    <cacheField name="Valor Ejecutado" numFmtId="43">
      <sharedItems containsString="0" containsBlank="1" containsNumber="1" containsInteger="1" minValue="16950000" maxValue="68670000"/>
    </cacheField>
    <cacheField name="Tipo Identificacion" numFmtId="0">
      <sharedItems containsBlank="1"/>
    </cacheField>
    <cacheField name="Identificacion" numFmtId="1">
      <sharedItems containsString="0" containsBlank="1" containsNumber="1" containsInteger="1" minValue="51590985" maxValue="1140859353"/>
    </cacheField>
    <cacheField name="Nombre Razon Social" numFmtId="0">
      <sharedItems containsBlank="1"/>
    </cacheField>
    <cacheField name="CDP" numFmtId="1">
      <sharedItems containsString="0" containsBlank="1" containsNumber="1" containsInteger="1" minValue="3024" maxValue="24524"/>
    </cacheField>
    <cacheField name="Compromisos" numFmtId="1">
      <sharedItems containsString="0" containsBlank="1" containsNumber="1" containsInteger="1" minValue="4724" maxValue="47224"/>
    </cacheField>
    <cacheField name="Objeto" numFmtId="0">
      <sharedItems containsBlank="1" longText="1"/>
    </cacheField>
    <cacheField name="Observaciones" numFmtId="0">
      <sharedItems containsBlank="1"/>
    </cacheField>
    <cacheField name="FECHA DE INICIO" numFmtId="0">
      <sharedItems containsNonDate="0" containsDate="1" containsString="0" containsBlank="1" minDate="2024-02-01T00:00:00" maxDate="2025-02-03T00:00:00"/>
    </cacheField>
    <cacheField name="FECHA DE TERMINACION" numFmtId="0">
      <sharedItems containsNonDate="0" containsDate="1" containsString="0" containsBlank="1" minDate="2024-05-03T00:00:00" maxDate="2025-12-28T00:00:00"/>
    </cacheField>
    <cacheField name="DIAS" numFmtId="0">
      <sharedItems containsString="0" containsBlank="1" containsNumber="1" containsInteger="1" minValue="92" maxValue="478"/>
    </cacheField>
    <cacheField name="OBJETO2" numFmtId="0">
      <sharedItems containsBlank="1" longText="1"/>
    </cacheField>
    <cacheField name="PREGRADO" numFmtId="0">
      <sharedItems containsBlank="1"/>
    </cacheField>
    <cacheField name="POSTGRADO" numFmtId="0">
      <sharedItems containsBlank="1"/>
    </cacheField>
    <cacheField name="MAGISTER" numFmtId="0">
      <sharedItems containsBlank="1"/>
    </cacheField>
    <cacheField name="DOCTORADO" numFmtId="0">
      <sharedItems containsBlank="1"/>
    </cacheField>
    <cacheField name="EXPERIENCIA EN ESTUDIOS PREVIOS"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er" refreshedDate="45921.744710763887" createdVersion="7" refreshedVersion="7" minRefreshableVersion="3" recordCount="16" xr:uid="{694A28EB-415A-40A3-A130-CD68DDDD6DF6}">
  <cacheSource type="worksheet">
    <worksheetSource ref="A1:Y17" sheet="TABLA 16"/>
  </cacheSource>
  <cacheFields count="25">
    <cacheField name="Fecha de Registro" numFmtId="14">
      <sharedItems containsSemiMixedTypes="0" containsNonDate="0" containsDate="1" containsString="0" minDate="2024-01-30T00:00:00" maxDate="2024-09-04T00:00:00"/>
    </cacheField>
    <cacheField name="Numero Documento Soporte" numFmtId="49">
      <sharedItems count="16">
        <s v="C-017/24"/>
        <s v="C-018/24"/>
        <s v="C-029/24"/>
        <s v="C-023/24"/>
        <s v="C-036/24"/>
        <s v="C-044/23"/>
        <s v="C-028/24"/>
        <s v="C-032/24"/>
        <s v="C-035/24"/>
        <s v="C-042/24"/>
        <s v="C-047/24"/>
        <s v="C-037/24 Mod.1"/>
        <s v="C-075/24"/>
        <s v="C-101/24"/>
        <s v="C-143/24"/>
        <s v="C-161/24"/>
      </sharedItems>
    </cacheField>
    <cacheField name="Rubro" numFmtId="49">
      <sharedItems count="2">
        <s v="DOCUMENTOS NORMATIVOS"/>
        <s v="DOCUMENTOS METODOLOGICOS"/>
      </sharedItems>
    </cacheField>
    <cacheField name="Descripcion" numFmtId="49">
      <sharedItems/>
    </cacheField>
    <cacheField name="Valor Inicial" numFmtId="43">
      <sharedItems containsSemiMixedTypes="0" containsString="0" containsNumber="1" containsInteger="1" minValue="17250000" maxValue="68670000"/>
    </cacheField>
    <cacheField name="Valor adición" numFmtId="43">
      <sharedItems containsString="0" containsBlank="1" containsNumber="1" containsInteger="1" minValue="4160000" maxValue="4160000"/>
    </cacheField>
    <cacheField name="Valor liberación acta de terminación anticipada o liquidación" numFmtId="43">
      <sharedItems containsString="0" containsBlank="1" containsNumber="1" containsInteger="1" minValue="-15950000" maxValue="0"/>
    </cacheField>
    <cacheField name="Valor despues de modificación " numFmtId="43">
      <sharedItems containsString="0" containsBlank="1" containsNumber="1" containsInteger="1" minValue="16950000" maxValue="65200000"/>
    </cacheField>
    <cacheField name="Valor Ejecutado" numFmtId="43">
      <sharedItems containsSemiMixedTypes="0" containsString="0" containsNumber="1" containsInteger="1" minValue="16950000" maxValue="68670000"/>
    </cacheField>
    <cacheField name="Tipo Identificacion" numFmtId="49">
      <sharedItems/>
    </cacheField>
    <cacheField name="Identificacion" numFmtId="1">
      <sharedItems containsSemiMixedTypes="0" containsString="0" containsNumber="1" containsInteger="1" minValue="51590985" maxValue="1140859353"/>
    </cacheField>
    <cacheField name="Nombre Razon Social" numFmtId="49">
      <sharedItems count="16">
        <s v="SALCEDO GUZMAN ANGELICA KATERIN"/>
        <s v="ZAMBRANO RODRIGUEZ MAYRA ALEJANDRA"/>
        <s v="GARZON GALAN GLORIA"/>
        <s v="CALDERON APONTE GLORIA ESTELA"/>
        <s v="PULGARIN GARCIA LAURA NATALIA"/>
        <s v="SANDOVAL ALARCON JULIAN DAVID"/>
        <s v="CABRERA NARVAEZ ANDRES"/>
        <s v="ROMERO CARDENAS DIANA PAOLA"/>
        <s v="MEJIA URBANO JOHANA ALEJANDRA"/>
        <s v="ROSAS MEDINA ASTRID DAMARIS"/>
        <s v="ARDILA CUIZA SANTIAGO"/>
        <s v="HERNÁNDEZ GIL JAIME EDUARDO"/>
        <s v="RAMOS VASQUEZ AIDA LUZ"/>
        <s v="ROJAS TABORDA GISELA"/>
        <s v="LEON PAIME EDISON FREDY"/>
        <s v="ARDILA CUIZA SANTIAGO 2"/>
      </sharedItems>
    </cacheField>
    <cacheField name="CDP" numFmtId="1">
      <sharedItems containsSemiMixedTypes="0" containsString="0" containsNumber="1" containsInteger="1" minValue="3024" maxValue="24524"/>
    </cacheField>
    <cacheField name="Compromisos" numFmtId="1">
      <sharedItems containsSemiMixedTypes="0" containsString="0" containsNumber="1" containsInteger="1" minValue="4724" maxValue="47224"/>
    </cacheField>
    <cacheField name="Objeto" numFmtId="49">
      <sharedItems longText="1"/>
    </cacheField>
    <cacheField name="Observaciones" numFmtId="49">
      <sharedItems containsBlank="1"/>
    </cacheField>
    <cacheField name="FECHA DE INICIO" numFmtId="15">
      <sharedItems containsSemiMixedTypes="0" containsNonDate="0" containsDate="1" containsString="0" minDate="2024-02-01T00:00:00" maxDate="2025-02-03T00:00:00"/>
    </cacheField>
    <cacheField name="FECHA DE TERMINACION" numFmtId="14">
      <sharedItems containsSemiMixedTypes="0" containsNonDate="0" containsDate="1" containsString="0" minDate="2024-05-03T00:00:00" maxDate="2025-12-28T00:00:00"/>
    </cacheField>
    <cacheField name="DIAS" numFmtId="4">
      <sharedItems containsSemiMixedTypes="0" containsString="0" containsNumber="1" containsInteger="1" minValue="92" maxValue="478"/>
    </cacheField>
    <cacheField name="OBJETO2" numFmtId="0">
      <sharedItems longText="1"/>
    </cacheField>
    <cacheField name="PREGRADO" numFmtId="0">
      <sharedItems/>
    </cacheField>
    <cacheField name="POSTGRADO" numFmtId="0">
      <sharedItems containsBlank="1"/>
    </cacheField>
    <cacheField name="MAGISTER" numFmtId="0">
      <sharedItems containsBlank="1"/>
    </cacheField>
    <cacheField name="DOCTORADO" numFmtId="0">
      <sharedItems containsBlank="1"/>
    </cacheField>
    <cacheField name="EXPERIENCIA EN ESTUDIOS PREVIOS" numFmtId="0">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er" refreshedDate="45921.835893518517" createdVersion="7" refreshedVersion="7" minRefreshableVersion="3" recordCount="16" xr:uid="{3F9BC9B6-7FBA-4625-A94A-EAAA7F458108}">
  <cacheSource type="worksheet">
    <worksheetSource ref="A1:Y17" sheet="CUADRO GENERAL"/>
  </cacheSource>
  <cacheFields count="30">
    <cacheField name="Fecha de Registro" numFmtId="14">
      <sharedItems containsSemiMixedTypes="0" containsNonDate="0" containsDate="1" containsString="0" minDate="2024-01-30T00:00:00" maxDate="2024-09-04T00:00:00" count="7">
        <d v="2024-01-30T00:00:00"/>
        <d v="2024-01-31T00:00:00"/>
        <d v="2024-02-01T00:00:00"/>
        <d v="2024-02-12T00:00:00"/>
        <d v="2024-02-19T00:00:00"/>
        <d v="2024-07-17T00:00:00"/>
        <d v="2024-09-03T00:00:00"/>
      </sharedItems>
      <fieldGroup par="29" base="0">
        <rangePr groupBy="days" startDate="2024-01-30T00:00:00" endDate="2024-09-04T00:00:00"/>
        <groupItems count="368">
          <s v="&lt;30/01/2024"/>
          <s v="1-ene"/>
          <s v="2-ene"/>
          <s v="3-ene"/>
          <s v="4-ene"/>
          <s v="5-ene"/>
          <s v="6-ene"/>
          <s v="7-ene"/>
          <s v="8-ene"/>
          <s v="9-ene"/>
          <s v="10-ene"/>
          <s v="11-ene"/>
          <s v="12-ene"/>
          <s v="13-ene"/>
          <s v="14-ene"/>
          <s v="15-ene"/>
          <s v="16-ene"/>
          <s v="17-ene"/>
          <s v="18-ene"/>
          <s v="19-ene"/>
          <s v="20-ene"/>
          <s v="21-ene"/>
          <s v="22-ene"/>
          <s v="23-ene"/>
          <s v="24-ene"/>
          <s v="25-ene"/>
          <s v="26-ene"/>
          <s v="27-ene"/>
          <s v="28-ene"/>
          <s v="29-ene"/>
          <s v="30-ene"/>
          <s v="31-ene"/>
          <s v="1-feb"/>
          <s v="2-feb"/>
          <s v="3-feb"/>
          <s v="4-feb"/>
          <s v="5-feb"/>
          <s v="6-feb"/>
          <s v="7-feb"/>
          <s v="8-feb"/>
          <s v="9-feb"/>
          <s v="10-feb"/>
          <s v="11-feb"/>
          <s v="12-feb"/>
          <s v="13-feb"/>
          <s v="14-feb"/>
          <s v="15-feb"/>
          <s v="16-feb"/>
          <s v="17-feb"/>
          <s v="18-feb"/>
          <s v="19-feb"/>
          <s v="20-feb"/>
          <s v="21-feb"/>
          <s v="22-feb"/>
          <s v="23-feb"/>
          <s v="24-feb"/>
          <s v="25-feb"/>
          <s v="26-feb"/>
          <s v="27-feb"/>
          <s v="28-feb"/>
          <s v="29-feb"/>
          <s v="1-mar"/>
          <s v="2-mar"/>
          <s v="3-mar"/>
          <s v="4-mar"/>
          <s v="5-mar"/>
          <s v="6-mar"/>
          <s v="7-mar"/>
          <s v="8-mar"/>
          <s v="9-mar"/>
          <s v="10-mar"/>
          <s v="11-mar"/>
          <s v="12-mar"/>
          <s v="13-mar"/>
          <s v="14-mar"/>
          <s v="15-mar"/>
          <s v="16-mar"/>
          <s v="17-mar"/>
          <s v="18-mar"/>
          <s v="19-mar"/>
          <s v="20-mar"/>
          <s v="21-mar"/>
          <s v="22-mar"/>
          <s v="23-mar"/>
          <s v="24-mar"/>
          <s v="25-mar"/>
          <s v="26-mar"/>
          <s v="27-mar"/>
          <s v="28-mar"/>
          <s v="29-mar"/>
          <s v="30-mar"/>
          <s v="31-mar"/>
          <s v="1-abr"/>
          <s v="2-abr"/>
          <s v="3-abr"/>
          <s v="4-abr"/>
          <s v="5-abr"/>
          <s v="6-abr"/>
          <s v="7-abr"/>
          <s v="8-abr"/>
          <s v="9-abr"/>
          <s v="10-abr"/>
          <s v="11-abr"/>
          <s v="12-abr"/>
          <s v="13-abr"/>
          <s v="14-abr"/>
          <s v="15-abr"/>
          <s v="16-abr"/>
          <s v="17-abr"/>
          <s v="18-abr"/>
          <s v="19-abr"/>
          <s v="20-abr"/>
          <s v="21-abr"/>
          <s v="22-abr"/>
          <s v="23-abr"/>
          <s v="24-abr"/>
          <s v="25-abr"/>
          <s v="26-abr"/>
          <s v="27-abr"/>
          <s v="28-abr"/>
          <s v="29-abr"/>
          <s v="30-abr"/>
          <s v="1-may"/>
          <s v="2-may"/>
          <s v="3-may"/>
          <s v="4-may"/>
          <s v="5-may"/>
          <s v="6-may"/>
          <s v="7-may"/>
          <s v="8-may"/>
          <s v="9-may"/>
          <s v="10-may"/>
          <s v="11-may"/>
          <s v="12-may"/>
          <s v="13-may"/>
          <s v="14-may"/>
          <s v="15-may"/>
          <s v="16-may"/>
          <s v="17-may"/>
          <s v="18-may"/>
          <s v="19-may"/>
          <s v="20-may"/>
          <s v="21-may"/>
          <s v="22-may"/>
          <s v="23-may"/>
          <s v="24-may"/>
          <s v="25-may"/>
          <s v="26-may"/>
          <s v="27-may"/>
          <s v="28-may"/>
          <s v="29-may"/>
          <s v="30-may"/>
          <s v="31-may"/>
          <s v="1-jun"/>
          <s v="2-jun"/>
          <s v="3-jun"/>
          <s v="4-jun"/>
          <s v="5-jun"/>
          <s v="6-jun"/>
          <s v="7-jun"/>
          <s v="8-jun"/>
          <s v="9-jun"/>
          <s v="10-jun"/>
          <s v="11-jun"/>
          <s v="12-jun"/>
          <s v="13-jun"/>
          <s v="14-jun"/>
          <s v="15-jun"/>
          <s v="16-jun"/>
          <s v="17-jun"/>
          <s v="18-jun"/>
          <s v="19-jun"/>
          <s v="20-jun"/>
          <s v="21-jun"/>
          <s v="22-jun"/>
          <s v="23-jun"/>
          <s v="24-jun"/>
          <s v="25-jun"/>
          <s v="26-jun"/>
          <s v="27-jun"/>
          <s v="28-jun"/>
          <s v="29-jun"/>
          <s v="30-jun"/>
          <s v="1-jul"/>
          <s v="2-jul"/>
          <s v="3-jul"/>
          <s v="4-jul"/>
          <s v="5-jul"/>
          <s v="6-jul"/>
          <s v="7-jul"/>
          <s v="8-jul"/>
          <s v="9-jul"/>
          <s v="10-jul"/>
          <s v="11-jul"/>
          <s v="12-jul"/>
          <s v="13-jul"/>
          <s v="14-jul"/>
          <s v="15-jul"/>
          <s v="16-jul"/>
          <s v="17-jul"/>
          <s v="18-jul"/>
          <s v="19-jul"/>
          <s v="20-jul"/>
          <s v="21-jul"/>
          <s v="22-jul"/>
          <s v="23-jul"/>
          <s v="24-jul"/>
          <s v="25-jul"/>
          <s v="26-jul"/>
          <s v="27-jul"/>
          <s v="28-jul"/>
          <s v="29-jul"/>
          <s v="30-jul"/>
          <s v="31-jul"/>
          <s v="1-ago"/>
          <s v="2-ago"/>
          <s v="3-ago"/>
          <s v="4-ago"/>
          <s v="5-ago"/>
          <s v="6-ago"/>
          <s v="7-ago"/>
          <s v="8-ago"/>
          <s v="9-ago"/>
          <s v="10-ago"/>
          <s v="11-ago"/>
          <s v="12-ago"/>
          <s v="13-ago"/>
          <s v="14-ago"/>
          <s v="15-ago"/>
          <s v="16-ago"/>
          <s v="17-ago"/>
          <s v="18-ago"/>
          <s v="19-ago"/>
          <s v="20-ago"/>
          <s v="21-ago"/>
          <s v="22-ago"/>
          <s v="23-ago"/>
          <s v="24-ago"/>
          <s v="25-ago"/>
          <s v="26-ago"/>
          <s v="27-ago"/>
          <s v="28-ago"/>
          <s v="29-ago"/>
          <s v="30-ago"/>
          <s v="31-ago"/>
          <s v="1-sep"/>
          <s v="2-sep"/>
          <s v="3-sep"/>
          <s v="4-sep"/>
          <s v="5-sep"/>
          <s v="6-sep"/>
          <s v="7-sep"/>
          <s v="8-sep"/>
          <s v="9-sep"/>
          <s v="10-sep"/>
          <s v="11-sep"/>
          <s v="12-sep"/>
          <s v="13-sep"/>
          <s v="14-sep"/>
          <s v="15-sep"/>
          <s v="16-sep"/>
          <s v="17-sep"/>
          <s v="18-sep"/>
          <s v="19-sep"/>
          <s v="20-sep"/>
          <s v="21-sep"/>
          <s v="22-sep"/>
          <s v="23-sep"/>
          <s v="24-sep"/>
          <s v="25-sep"/>
          <s v="26-sep"/>
          <s v="27-sep"/>
          <s v="28-sep"/>
          <s v="29-sep"/>
          <s v="30-sep"/>
          <s v="1-oct"/>
          <s v="2-oct"/>
          <s v="3-oct"/>
          <s v="4-oct"/>
          <s v="5-oct"/>
          <s v="6-oct"/>
          <s v="7-oct"/>
          <s v="8-oct"/>
          <s v="9-oct"/>
          <s v="10-oct"/>
          <s v="11-oct"/>
          <s v="12-oct"/>
          <s v="13-oct"/>
          <s v="14-oct"/>
          <s v="15-oct"/>
          <s v="16-oct"/>
          <s v="17-oct"/>
          <s v="18-oct"/>
          <s v="19-oct"/>
          <s v="20-oct"/>
          <s v="21-oct"/>
          <s v="22-oct"/>
          <s v="23-oct"/>
          <s v="24-oct"/>
          <s v="25-oct"/>
          <s v="26-oct"/>
          <s v="27-oct"/>
          <s v="28-oct"/>
          <s v="29-oct"/>
          <s v="30-oct"/>
          <s v="31-oct"/>
          <s v="1-nov"/>
          <s v="2-nov"/>
          <s v="3-nov"/>
          <s v="4-nov"/>
          <s v="5-nov"/>
          <s v="6-nov"/>
          <s v="7-nov"/>
          <s v="8-nov"/>
          <s v="9-nov"/>
          <s v="10-nov"/>
          <s v="11-nov"/>
          <s v="12-nov"/>
          <s v="13-nov"/>
          <s v="14-nov"/>
          <s v="15-nov"/>
          <s v="16-nov"/>
          <s v="17-nov"/>
          <s v="18-nov"/>
          <s v="19-nov"/>
          <s v="20-nov"/>
          <s v="21-nov"/>
          <s v="22-nov"/>
          <s v="23-nov"/>
          <s v="24-nov"/>
          <s v="25-nov"/>
          <s v="26-nov"/>
          <s v="27-nov"/>
          <s v="28-nov"/>
          <s v="29-nov"/>
          <s v="30-nov"/>
          <s v="1-dic"/>
          <s v="2-dic"/>
          <s v="3-dic"/>
          <s v="4-dic"/>
          <s v="5-dic"/>
          <s v="6-dic"/>
          <s v="7-dic"/>
          <s v="8-dic"/>
          <s v="9-dic"/>
          <s v="10-dic"/>
          <s v="11-dic"/>
          <s v="12-dic"/>
          <s v="13-dic"/>
          <s v="14-dic"/>
          <s v="15-dic"/>
          <s v="16-dic"/>
          <s v="17-dic"/>
          <s v="18-dic"/>
          <s v="19-dic"/>
          <s v="20-dic"/>
          <s v="21-dic"/>
          <s v="22-dic"/>
          <s v="23-dic"/>
          <s v="24-dic"/>
          <s v="25-dic"/>
          <s v="26-dic"/>
          <s v="27-dic"/>
          <s v="28-dic"/>
          <s v="29-dic"/>
          <s v="30-dic"/>
          <s v="31-dic"/>
          <s v="&gt;4/09/2024"/>
        </groupItems>
      </fieldGroup>
    </cacheField>
    <cacheField name="Numero Documento Soporte" numFmtId="49">
      <sharedItems count="17">
        <s v="C-017/24"/>
        <s v="C-018/24"/>
        <s v="C-029/24"/>
        <s v="C-023/24"/>
        <s v="C-036/24"/>
        <s v="C-044/23"/>
        <s v="C-028/24"/>
        <s v="C-032/24"/>
        <s v="C-035/24"/>
        <s v="C-042/24"/>
        <s v="C-047/24"/>
        <s v="C-037/24"/>
        <s v="C-075/24"/>
        <s v="C-101/24"/>
        <s v="C-143/24"/>
        <s v="C-161/24"/>
        <s v="C-037/24 Mod.1" u="1"/>
      </sharedItems>
    </cacheField>
    <cacheField name="Rubro" numFmtId="49">
      <sharedItems count="4">
        <s v="DOCUMENTOS NORMATIVOS"/>
        <s v="DOCUMENTOS METODOLOGICOS"/>
        <s v="C-1301-1000-10-803001-1301008-02" u="1"/>
        <s v="C-1301-1000-10-803001-1301001-02" u="1"/>
      </sharedItems>
    </cacheField>
    <cacheField name="Descripcion" numFmtId="49">
      <sharedItems/>
    </cacheField>
    <cacheField name="Valor Inicial" numFmtId="43">
      <sharedItems containsSemiMixedTypes="0" containsString="0" containsNumber="1" containsInteger="1" minValue="17250000" maxValue="68670000"/>
    </cacheField>
    <cacheField name="Valor adición" numFmtId="43">
      <sharedItems containsString="0" containsBlank="1" containsNumber="1" containsInteger="1" minValue="4160000" maxValue="4160000"/>
    </cacheField>
    <cacheField name="Valor liberación acta de terminación anticipada o liquidación" numFmtId="43">
      <sharedItems containsString="0" containsBlank="1" containsNumber="1" containsInteger="1" minValue="-15950000" maxValue="0"/>
    </cacheField>
    <cacheField name="Valor despues de modificación " numFmtId="43">
      <sharedItems containsString="0" containsBlank="1" containsNumber="1" containsInteger="1" minValue="16950000" maxValue="65200000"/>
    </cacheField>
    <cacheField name="Valor Ejecutado" numFmtId="43">
      <sharedItems containsSemiMixedTypes="0" containsString="0" containsNumber="1" containsInteger="1" minValue="16950000" maxValue="68670000"/>
    </cacheField>
    <cacheField name="Tipo Identificacion" numFmtId="49">
      <sharedItems/>
    </cacheField>
    <cacheField name="Identificacion" numFmtId="1">
      <sharedItems containsSemiMixedTypes="0" containsString="0" containsNumber="1" containsInteger="1" minValue="51590985" maxValue="1140859353"/>
    </cacheField>
    <cacheField name="Nombre Razon Social" numFmtId="49">
      <sharedItems count="16">
        <s v="SALCEDO GUZMAN ANGELICA KATERIN"/>
        <s v="ZAMBRANO RODRIGUEZ MAYRA ALEJANDRA"/>
        <s v="GARZON GALAN GLORIA"/>
        <s v="CALDERON APONTE GLORIA ESTELA"/>
        <s v="PULGARIN GARCIA LAURA NATALIA"/>
        <s v="SANDOVAL ALARCON JULIAN DAVID"/>
        <s v="CABRERA NARVAEZ ANDRES"/>
        <s v="ROMERO CARDENAS DIANA PAOLA"/>
        <s v="MEJIA URBANO JOHANA ALEJANDRA"/>
        <s v="ROSAS MEDINA ASTRID DAMARIS"/>
        <s v="ARDILA CUIZA SANTIAGO"/>
        <s v="HERNÁNDEZ GIL JAIME EDUARDO"/>
        <s v="RAMOS VASQUEZ AIDA LUZ"/>
        <s v="ROJAS TABORDA GISELA"/>
        <s v="LEON PAIME EDISON FREDY"/>
        <s v="ARDILA CUIZA SANTIAGO 2"/>
      </sharedItems>
    </cacheField>
    <cacheField name="CDP" numFmtId="1">
      <sharedItems containsSemiMixedTypes="0" containsString="0" containsNumber="1" containsInteger="1" minValue="3024" maxValue="24524"/>
    </cacheField>
    <cacheField name="Compromisos" numFmtId="1">
      <sharedItems containsSemiMixedTypes="0" containsString="0" containsNumber="1" containsInteger="1" minValue="4724" maxValue="47224"/>
    </cacheField>
    <cacheField name="Objeto" numFmtId="49">
      <sharedItems longText="1"/>
    </cacheField>
    <cacheField name="Observaciones" numFmtId="49">
      <sharedItems containsBlank="1"/>
    </cacheField>
    <cacheField name="FECHA DE INICIO" numFmtId="15">
      <sharedItems containsSemiMixedTypes="0" containsNonDate="0" containsDate="1" containsString="0" minDate="2024-02-01T00:00:00" maxDate="2025-02-03T00:00:00" count="6">
        <d v="2024-02-01T00:00:00"/>
        <d v="2025-02-02T00:00:00"/>
        <d v="2024-02-13T00:00:00"/>
        <d v="2024-02-19T00:00:00"/>
        <d v="2024-07-17T00:00:00"/>
        <d v="2024-09-05T00:00:00"/>
      </sharedItems>
      <fieldGroup par="26" base="16">
        <rangePr groupBy="months" startDate="2024-02-01T00:00:00" endDate="2025-02-03T00:00:00"/>
        <groupItems count="14">
          <s v="&lt;1/02/2024"/>
          <s v="ene"/>
          <s v="feb"/>
          <s v="mar"/>
          <s v="abr"/>
          <s v="may"/>
          <s v="jun"/>
          <s v="jul"/>
          <s v="ago"/>
          <s v="sep"/>
          <s v="oct"/>
          <s v="nov"/>
          <s v="dic"/>
          <s v="&gt;3/02/2025"/>
        </groupItems>
      </fieldGroup>
    </cacheField>
    <cacheField name="FECHA DE TERMINACION" numFmtId="14">
      <sharedItems containsSemiMixedTypes="0" containsNonDate="0" containsDate="1" containsString="0" minDate="2024-05-03T00:00:00" maxDate="2025-12-16T00:00:00" count="6">
        <d v="2024-05-03T00:00:00"/>
        <d v="2024-12-27T00:00:00"/>
        <d v="2024-12-15T00:00:00"/>
        <d v="2025-12-15T00:00:00"/>
        <d v="2024-07-31T00:00:00"/>
        <d v="2024-08-30T00:00:00"/>
      </sharedItems>
      <fieldGroup par="28" base="17">
        <rangePr groupBy="months" startDate="2024-05-03T00:00:00" endDate="2025-12-16T00:00:00"/>
        <groupItems count="14">
          <s v="&lt;3/05/2024"/>
          <s v="ene"/>
          <s v="feb"/>
          <s v="mar"/>
          <s v="abr"/>
          <s v="may"/>
          <s v="jun"/>
          <s v="jul"/>
          <s v="ago"/>
          <s v="sep"/>
          <s v="oct"/>
          <s v="nov"/>
          <s v="dic"/>
          <s v="&gt;16/12/2025"/>
        </groupItems>
      </fieldGroup>
    </cacheField>
    <cacheField name="DURACION EN MESES" numFmtId="4">
      <sharedItems containsSemiMixedTypes="0" containsString="0" containsNumber="1" minValue="3.0666666666666669" maxValue="11" count="9">
        <n v="3.0666666666666669"/>
        <n v="11"/>
        <n v="10.6"/>
        <n v="10.533333333333333"/>
        <n v="6.0333333333333332"/>
        <n v="7.0333333333333332"/>
        <n v="10.4"/>
        <n v="5.4333333333333336"/>
        <n v="3.7666666666666666"/>
      </sharedItems>
    </cacheField>
    <cacheField name="OBJETO2" numFmtId="0">
      <sharedItems longText="1"/>
    </cacheField>
    <cacheField name="PREGRADO" numFmtId="0">
      <sharedItems/>
    </cacheField>
    <cacheField name="ESPECIALIZACION" numFmtId="0">
      <sharedItems containsBlank="1"/>
    </cacheField>
    <cacheField name="MAGISTER" numFmtId="0">
      <sharedItems containsBlank="1"/>
    </cacheField>
    <cacheField name="DOCTORADO" numFmtId="0">
      <sharedItems containsBlank="1"/>
    </cacheField>
    <cacheField name="EXPERIENCIA EN ESTUDIOS PREVIOS" numFmtId="0">
      <sharedItems count="5">
        <s v="24 MESES"/>
        <s v="12 MESES"/>
        <s v="60 MESES"/>
        <s v="SIN EXPERIENCIA"/>
        <s v="10 MESES"/>
      </sharedItems>
    </cacheField>
    <cacheField name="Trimestres" numFmtId="0" databaseField="0">
      <fieldGroup base="16">
        <rangePr groupBy="quarters" startDate="2024-02-01T00:00:00" endDate="2025-02-03T00:00:00"/>
        <groupItems count="6">
          <s v="&lt;1/02/2024"/>
          <s v="Trim.1"/>
          <s v="Trim.2"/>
          <s v="Trim.3"/>
          <s v="Trim.4"/>
          <s v="&gt;3/02/2025"/>
        </groupItems>
      </fieldGroup>
    </cacheField>
    <cacheField name="Años" numFmtId="0" databaseField="0">
      <fieldGroup base="16">
        <rangePr groupBy="years" startDate="2024-02-01T00:00:00" endDate="2025-02-03T00:00:00"/>
        <groupItems count="4">
          <s v="&lt;1/02/2024"/>
          <s v="2024"/>
          <s v="2025"/>
          <s v="&gt;3/02/2025"/>
        </groupItems>
      </fieldGroup>
    </cacheField>
    <cacheField name="Trimestres2" numFmtId="0" databaseField="0">
      <fieldGroup base="17">
        <rangePr groupBy="quarters" startDate="2024-05-03T00:00:00" endDate="2025-12-16T00:00:00"/>
        <groupItems count="6">
          <s v="&lt;3/05/2024"/>
          <s v="Trim.1"/>
          <s v="Trim.2"/>
          <s v="Trim.3"/>
          <s v="Trim.4"/>
          <s v="&gt;16/12/2025"/>
        </groupItems>
      </fieldGroup>
    </cacheField>
    <cacheField name="Años2" numFmtId="0" databaseField="0">
      <fieldGroup base="17">
        <rangePr groupBy="years" startDate="2024-05-03T00:00:00" endDate="2025-12-16T00:00:00"/>
        <groupItems count="4">
          <s v="&lt;3/05/2024"/>
          <s v="2024"/>
          <s v="2025"/>
          <s v="&gt;16/12/2025"/>
        </groupItems>
      </fieldGroup>
    </cacheField>
    <cacheField name="Meses" numFmtId="0" databaseField="0">
      <fieldGroup base="0">
        <rangePr groupBy="months" startDate="2024-01-30T00:00:00" endDate="2024-09-04T00:00:00"/>
        <groupItems count="14">
          <s v="&lt;30/01/2024"/>
          <s v="ene"/>
          <s v="feb"/>
          <s v="mar"/>
          <s v="abr"/>
          <s v="may"/>
          <s v="jun"/>
          <s v="jul"/>
          <s v="ago"/>
          <s v="sep"/>
          <s v="oct"/>
          <s v="nov"/>
          <s v="dic"/>
          <s v="&gt;4/09/2024"/>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d v="2024-01-30T00:00:00"/>
    <s v="C-017/24"/>
    <x v="0"/>
    <s v="ADQUIS. DE BYS - DOCUMENTO NORMATIVO - FORTALECIMIENTO DE LA REGULACIÓN CONTABLE PÚBLICA CON LOS AVANCES INTERNACIONALES Y EL CONTEXTO DEL SECTOR PÚBLICO COLOMBIANO NACIONAL"/>
    <n v="33000000"/>
    <m/>
    <n v="-15950000"/>
    <n v="17050000"/>
    <n v="17050000"/>
    <s v="Cédula de Ciudadanía"/>
    <n v="1014251436"/>
    <s v="SALCEDO GUZMAN ANGELICA KATERIN"/>
    <n v="3024"/>
    <n v="4724"/>
    <s v="Prestar apoyo al GIT de Investigación y Normas"/>
    <s v="Terminación Anticipada"/>
    <d v="2024-02-01T00:00:00"/>
    <d v="2024-05-03T00:00:00"/>
    <n v="92"/>
    <s v="“Prestar sus servicios profesionales como contador público en la elaboración de documentos normativos, junto con los documentos que los sustenten, mediante los cuales se actualice la regulación contable pública en sus aspectos conceptuales, técnicos e instrumentales, de manera autónoma e independiente a la U.A.E. Contaduría General de la Nación, en el GIT de Investigación y Normas en las funciones relacionadas en la cláusula de obligaciones, relacionadas con el objeto del contrato que se suscriba”"/>
    <s v="CONTADOR PUBLICO"/>
    <m/>
    <m/>
    <m/>
    <s v="24 MESES"/>
  </r>
  <r>
    <d v="2024-01-30T00:00:00"/>
    <s v="C-018/24"/>
    <x v="0"/>
    <s v="ADQUIS. DE BYS - DOCUMENTO NORMATIVO - FORTALECIMIENTO DE LA REGULACIÓN CONTABLE PÚBLICA CON LOS AVANCES INTERNACIONALES Y EL CONTEXTO DEL SECTOR PÚBLICO COLOMBIANO NACIONAL"/>
    <n v="49050000"/>
    <m/>
    <n v="0"/>
    <m/>
    <n v="49050000"/>
    <s v="Cédula de Ciudadanía"/>
    <n v="1075874018"/>
    <s v="ZAMBRANO RODRIGUEZ MAYRA ALEJANDRA"/>
    <n v="3124"/>
    <n v="4824"/>
    <s v="Prestar apoyo al GIT de Investigación y Normas"/>
    <m/>
    <d v="2024-02-01T00:00:00"/>
    <d v="2024-12-27T00:00:00"/>
    <n v="330"/>
    <s v="“Prestar sus servicios profesionales como contador público en la elaboración de documentos normativos, junto con los documentos que los sustenten, mediante los cuales se actualice la regulación contable pública en sus aspectos conceptuales, técnicos e instrumentales, de manera autónoma e independiente a la U.A.E. Contaduría General de la Nación, en el GIT de Investigación y Normas en las funciones relacionadas en la cláusula de obligaciones, relacionadas con el objeto del contrato que se suscriba”"/>
    <s v="CONTADOR PUBLICO"/>
    <m/>
    <m/>
    <m/>
    <s v="12 MESES"/>
  </r>
  <r>
    <d v="2024-01-30T00:00:00"/>
    <s v="C-029/24"/>
    <x v="0"/>
    <s v="ADQUIS. DE BYS - DOCUMENTO NORMATIVO - FORTALECIMIENTO DE LA REGULACIÓN CONTABLE PÚBLICA CON LOS AVANCES INTERNACIONALES Y EL CONTEXTO DEL SECTOR PÚBLICO COLOMBIANO NACIONAL"/>
    <n v="68670000"/>
    <m/>
    <n v="0"/>
    <m/>
    <n v="68670000"/>
    <s v="Cédula de Ciudadanía"/>
    <n v="51590985"/>
    <s v="GARZON GALAN GLORIA"/>
    <n v="4124"/>
    <n v="5124"/>
    <s v="Prestar apoyo al GIT de Investigación y Normas"/>
    <m/>
    <d v="2024-02-01T00:00:00"/>
    <d v="2024-12-27T00:00:00"/>
    <n v="330"/>
    <s v="Prestar sus servicios profesionales como contador_x000a_público en la elaboración de documentos normativos, junto con los documentos que los sustenten, mediante los cuales se actualice la regulación contable pública en sus aspectos_x000a_conceptuales, técnicos e instrumentales, de manera autónoma e independiente a la U.A.E. Contaduría General de la Nación, en el GIT de Investigación y Normas, para la ejecución del proyecto de inversión denominado “FORTALECIMIENTO DE LA REGULACIÓN CONTABLE_x000a_PÚBLICA CON LOS AVANCES INTERNACIONALES Y EL CONTEXTO DEL SECTOR PÚBLICO COLOMBIANO NACIONAL” en el marco de lo establecido en Estatuto General de la Contratación de la Administración Pública, y demás normas que lo modifiquen, sustituyan_x000a_y complementen."/>
    <s v="CONTADOR PUBLICO"/>
    <s v="ESPECIALISTA EN FINANZAAS Y ADMON PUBLICA"/>
    <m/>
    <m/>
    <s v="60 MESES"/>
  </r>
  <r>
    <d v="2024-01-30T00:00:00"/>
    <s v="C-023/24"/>
    <x v="0"/>
    <s v="ADQUIS. DE BYS - DOCUMENTO NORMATIVO - FORTALECIMIENTO DE LA REGULACIÓN CONTABLE PÚBLICA CON LOS AVANCES INTERNACIONALES Y EL CONTEXTO DEL SECTOR PÚBLICO COLOMBIANO NACIONAL"/>
    <n v="53410000"/>
    <m/>
    <n v="0"/>
    <m/>
    <n v="53410000"/>
    <s v="Cédula de Ciudadanía"/>
    <n v="1049654349"/>
    <s v="CALDERON APONTE GLORIA ESTELA"/>
    <n v="3624"/>
    <n v="5524"/>
    <s v="Prestar apoyo al GIT de Investigación y Normas"/>
    <m/>
    <d v="2024-02-01T00:00:00"/>
    <d v="2024-12-27T00:00:00"/>
    <n v="330"/>
    <s v="“Prestar sus servicios profesionales como contador público en la elaboración de documentos normativos, junto con los documentos que los sustenten, mediante los cuales se actualice la regulación contable pública en sus aspectos conceptuales, técnicos e instrumentales, de manera autónoma e independiente a la U.A.E. Contaduría General de la Nación, en el GIT de Investigación y Normas,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
    <s v="CONTADOR PUBLICO"/>
    <s v="ESPECIALISTA EN NORMAS INTERNACIONALES DE INFORMACION FINANCIERA NIIF"/>
    <m/>
    <m/>
    <s v="24 MESES"/>
  </r>
  <r>
    <d v="2024-01-31T00:00:00"/>
    <s v="C-036/24"/>
    <x v="1"/>
    <s v="ADQUIS. DE BYS - DOCUMENTOS METODOLÓGICOS - FORTALECIMIENTO DE LA REGULACIÓN CONTABLE PÚBLICA CON LOS AVANCES INTERNACIONALES Y EL CONTEXTO DEL SECTOR PÚBLICO COLOMBIANO NACIONAL"/>
    <n v="63000000"/>
    <m/>
    <n v="0"/>
    <m/>
    <n v="63000000"/>
    <s v="Cédula de Ciudadanía"/>
    <n v="1032464952"/>
    <s v="PULGARIN GARCIA LAURA NATALIA"/>
    <n v="4924"/>
    <n v="5924"/>
    <s v="Prestar apoyo al GIT de Doctrina Contable Pública"/>
    <m/>
    <d v="2024-02-01T00:00:00"/>
    <d v="2024-12-15T00:00:00"/>
    <n v="318"/>
    <s v="Prestar sus servicios profesionales como contador público en la elaboración de conceptos y de respuestas a consultas con base en las necesidades de los usuarios de la información financiera, mediante los cuales oriente la aplicación de las normas expedidas a los hechos económicos de la entidad consultante, de manera autónoma e independiente a la U.A.E. Contaduría General de la Nación, en el GIT de Doctrina Contable Pública,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
    <s v="CONTADOR PUBLICO"/>
    <m/>
    <s v="MAESTRIA EN CIENCIAS ECONOMICAS"/>
    <m/>
    <s v="60 MESES"/>
  </r>
  <r>
    <d v="2024-02-01T00:00:00"/>
    <s v="C-044/23"/>
    <x v="1"/>
    <s v="ADQUIS. DE BYS - DOCUMENTOS METODOLÓGICOS - FORTALECIMIENTO DE LA REGULACIÓN CONTABLE PÚBLICA CON LOS AVANCES INTERNACIONALES Y EL CONTEXTO DEL SECTOR PÚBLICO COLOMBIANO NACIONAL"/>
    <n v="57750000"/>
    <m/>
    <n v="-183333"/>
    <n v="57566667"/>
    <n v="57566667"/>
    <s v="Cédula de Ciudadanía"/>
    <n v="1032467268"/>
    <s v="SANDOVAL ALARCON JULIAN DAVID"/>
    <n v="5824"/>
    <n v="6024"/>
    <s v="Prestar apoyo al GIT de Doctrina Contable Pública"/>
    <s v=" Saldo a favor de la CGN, una vez terminada su ejecución. En secop se encuatra codificado como C-044-2023"/>
    <d v="2024-02-01T00:00:00"/>
    <d v="2024-12-15T00:00:00"/>
    <n v="318"/>
    <s v="Prestar sus servicios profesionales como contador público con especialización en la elaboración de conceptos y de respuestas a consultas con base en las necesidades de los usuarios de la información financiera, mediante los cuales oriente la aplicación de las normas expedidas a los hechos económicos de la entidad consultante, de manera autónoma e independiente a la U.A.E. Contaduría General de la Nación, en el GIT de Doctrina Contable Pública,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 "/>
    <s v="CONTADOR PUBLICO Y ADMINISTRADOR DE EMPRESAS"/>
    <s v="ESPECIALISTA EN ALTA GERENCIA DE EMPRESAS"/>
    <m/>
    <m/>
    <s v="12 MESES"/>
  </r>
  <r>
    <d v="2024-02-01T00:00:00"/>
    <s v="C-028/24"/>
    <x v="0"/>
    <s v="ADQUIS. DE BYS - DOCUMENTO NORMATIVO - FORTALECIMIENTO DE LA REGULACIÓN CONTABLE PÚBLICA CON LOS AVANCES INTERNACIONALES Y EL CONTEXTO DEL SECTOR PÚBLICO COLOMBIANO NACIONAL"/>
    <n v="65400000"/>
    <m/>
    <n v="-200000"/>
    <n v="65200000"/>
    <n v="65200000"/>
    <s v="Cédula de Ciudadanía"/>
    <n v="1140859353"/>
    <s v="CABRERA NARVAEZ ANDRES"/>
    <n v="4224"/>
    <n v="6824"/>
    <s v="Prestar apoyo al GIT de Investigación y Normas"/>
    <s v=" Saldo a favor de la CGN, una vez terminada su ejecución."/>
    <d v="2024-02-01T00:00:00"/>
    <d v="2024-12-27T00:00:00"/>
    <n v="330"/>
    <s v="Prestar sus servicios profesionales como contador público en la elaboración de documentos normativos, junto con los documentos que los sustenten, mediante los cuales se actualice la regulación contable pública en sus aspectos conceptuales, técnicos e instrumentales , de manera autónoma e independiente a la U.A.E. Contaduría General de la Nación, en el GIT de Investigación y Normas, para la ejecución del proyecto de inversión denominado “FORTALECIMIENTO DE LA REGULACIÓN CONTABLE PÚBLICA CON LOS AVANCES INTERNACIONALES Y EL CONTEXTO DEL SECTOR PÚBLICO COLOMBIANO NACION AL” en el marco de lo establecido en Estatuto General de la Contratación de la Administración Pública, y demás normas que lo modifiquen, sustituyan y complementen "/>
    <s v="CONTADOR PUBLICO"/>
    <m/>
    <s v="MAGISTER EN CONTABILIDAD Y FINANZAS"/>
    <m/>
    <s v="60 MESES"/>
  </r>
  <r>
    <d v="2024-02-01T00:00:00"/>
    <s v="C-032/24"/>
    <x v="0"/>
    <s v="ADQUIS. DE BYS - DOCUMENTO NORMATIVO - FORTALECIMIENTO DE LA REGULACIÓN CONTABLE PÚBLICA CON LOS AVANCES INTERNACIONALES Y EL CONTEXTO DEL SECTOR PÚBLICO COLOMBIANO NACIONAL"/>
    <n v="53410000"/>
    <m/>
    <n v="0"/>
    <m/>
    <n v="53410000"/>
    <s v="Cédula de Ciudadanía"/>
    <n v="1077150201"/>
    <s v="ROMERO CARDENAS DIANA PAOLA"/>
    <n v="4524"/>
    <n v="7324"/>
    <s v="Prestar apoyo al GIT de Investigación y Normas"/>
    <m/>
    <d v="2024-02-01T00:00:00"/>
    <d v="2024-12-27T00:00:00"/>
    <n v="330"/>
    <s v="Prestar sus servicios profesionales como contador_x000a_público en la elaboración de documentos normativos, junto con los documentos que los_x000a_sustenten, mediante los cuales se actualice la regulación contable pública en sus aspectos_x000a_conceptuales, técnicos e instrumentales, de manera autónoma e independiente a la U.A.E._x000a_Contaduría General de la Nación, en el GIT de Investigación y Normas, para la ejecución_x000a_del proyecto de inversión denominado “FORTALECIMIENTO DE LA REGULACIÓN CONTABLE_x000a_PÚBLICA CON LOS AVANCES INTERNACIONALES Y EL CONTEXTO DEL SECTOR PÚBLICO_x000a_COLOMBIANO NACIONAL” en el marco de lo establecido en Estatuto General de la_x000a_Contratación de la Administración Pública, y demás normas que lo modifiquen, sustituyan_x000a_y complementen."/>
    <s v="CONTADOR PUBLICO"/>
    <s v="ESPECIALISTA EN NORMAS INTERNACIONALES DE INFORMACION FINANCIERA NIIF"/>
    <m/>
    <m/>
    <s v="12 MESES"/>
  </r>
  <r>
    <d v="2024-02-01T00:00:00"/>
    <s v="C-035/24"/>
    <x v="1"/>
    <s v="ADQUIS. DE BYS - DOCUMENTOS METODOLÓGICOS - FORTALECIMIENTO DE LA REGULACIÓN CONTABLE PÚBLICA CON LOS AVANCES INTERNACIONALES Y EL CONTEXTO DEL SECTOR PÚBLICO COLOMBIANO NACIONAL"/>
    <n v="57750000"/>
    <m/>
    <n v="-733333"/>
    <n v="57016667"/>
    <n v="57016667"/>
    <s v="Cédula de Ciudadanía"/>
    <n v="1085303958"/>
    <s v="MEJIA URBANO JOHANA ALEJANDRA"/>
    <n v="4824"/>
    <n v="7424"/>
    <s v="Prestar sus servicios profesionales como contador_x000a_público en la elaboración de conceptos y de respuestas a consultas con base en las_x000a_necesidades de los usuarios de la información financiera, mediante los cuales oriente la_x000a_aplicación de las normas expedidas a los hechos económicos de la entidad consultante, de_x000a_manera autónoma e independiente a la U.A.E. Contaduría General de la Nación, en el GIT_x000a_de Doctrina Contable Pública, para la ejecución del proyecto de inversión denominado_x000a_“FORTALECIMIENTO DE LA REGULACIÓN CONTABLE PÚBLICA CON LOS AVANCES_x000a_INTERNACIONALES Y EL CONTEXTO DEL SECTOR PÚBLICO COLOMBIANO NACIONAL” en_x000a_el marco de lo establecido en Estatuto General de la Contratación de la Administración_x000a_Pública, y demás normas que lo modifiquen, sustituyan y complementen."/>
    <s v=" Saldo a favor de la CGN, una vez terminada su ejecución."/>
    <d v="2024-02-01T00:00:00"/>
    <d v="2024-12-15T00:00:00"/>
    <n v="318"/>
    <s v="Prestar sus servicios profesionales como contador_x000a_público en la elaboración de conceptos y de respuestas a consultas con base en las_x000a_necesidades de los usuarios de la información financiera, mediante los cuales oriente la_x000a_aplicación de las normas expedidas a los hechos económicos de la entidad consultante, de_x000a_manera autónoma e independiente a la U.A.E. Contaduría General de la Nación, en el GIT_x000a_de Doctrina Contable Pública, para la ejecución del proyecto de inversión denominado_x000a_“FORTALECIMIENTO DE LA REGULACIÓN CONTABLE PÚBLICA CON LOS AVANCES_x000a_INTERNACIONALES Y EL CONTEXTO DEL SECTOR PÚBLICO COLOMBIANO NACIONAL” en_x000a_el marco de lo establecido en Estatuto General de la Contratación de la Administración_x000a_Pública, y demás normas que lo modifiquen, sustituyan y complementen."/>
    <s v="CONTADOR PUBLICO"/>
    <s v="MAGISTER EN GERENCIA Y AUDITORIA TRIBUTARIA "/>
    <m/>
    <m/>
    <s v="24 MESES"/>
  </r>
  <r>
    <d v="2024-02-01T00:00:00"/>
    <s v="C-042/24"/>
    <x v="1"/>
    <s v="ADQUIS. DE BYS - DOCUMENTOS METODOLÓGICOS - FORTALECIMIENTO DE LA REGULACIÓN CONTABLE PÚBLICA CON LOS AVANCES INTERNACIONALES Y EL CONTEXTO DEL SECTOR PÚBLICO COLOMBIANO NACIONAL"/>
    <n v="57750000"/>
    <m/>
    <n v="-183333"/>
    <n v="57566667"/>
    <n v="57566667"/>
    <s v="Cédula de Ciudadanía"/>
    <n v="1018425292"/>
    <s v="ROSAS MEDINA ASTRID DAMARIS"/>
    <n v="5524"/>
    <n v="7724"/>
    <s v="Prestar apoyo al GIT de Doctrina Contable Pública"/>
    <s v=" Saldo a favor de la CGN, una vez terminada su ejecución."/>
    <d v="2025-02-02T00:00:00"/>
    <d v="2025-12-15T00:00:00"/>
    <n v="316"/>
    <s v="“Prestar sus servicios profesionales como contador público en la elaboración de conceptos y de respuestas a consultas con base en las necesidades de los usuarios de la información financiera, mediante los cuales oriente la aplicación de las normas expedidas a los hechos económicos de la entidad consultante, de manera autónoma e independiente a la U.A.E. Contaduría General de la Nación, en el GIT de Doctrina Contable Pública en las funciones relacionadas en la cláusula de obligaciones, relacionadas con el objeto del contrato que se suscriba”."/>
    <s v="CONTADOR PUBLICO"/>
    <s v="ESPECIALISTA EN CONTROL GERENCIAL CORPORATIVO"/>
    <m/>
    <m/>
    <s v="12 MESES"/>
  </r>
  <r>
    <d v="2024-02-01T00:00:00"/>
    <s v="C-047/24"/>
    <x v="0"/>
    <s v="ADQUIS. DE BYS - DOCUMENTO NORMATIVO - FORTALECIMIENTO DE LA REGULACIÓN CONTABLE PÚBLICA CON LOS AVANCES INTERNACIONALES Y EL CONTEXTO DEL SECTOR PÚBLICO COLOMBIANO NACIONAL"/>
    <n v="27000000"/>
    <m/>
    <n v="-150000"/>
    <n v="26850000"/>
    <n v="26850000"/>
    <s v="Cédula de Ciudadanía"/>
    <n v="1012419378"/>
    <s v="ARDILA CUIZA SANTIAGO"/>
    <n v="6024"/>
    <n v="7924"/>
    <s v="Prestar apoyo al GIT de Investigación y Normas"/>
    <s v=" Saldo a favor de la CGN, una vez terminada su ejecución."/>
    <d v="2024-02-01T00:00:00"/>
    <d v="2024-07-31T00:00:00"/>
    <n v="181"/>
    <s v="“Prestar sus servicios profesionales como contador_x000a_público en la elaboración de documentos normativos, junto con los documentos que los_x000a_sustenten, mediante los cuales se actualice la regulación contable pública en sus aspectos_x000a_conceptuales, técnicos e instrumentales, de manera autónoma e independiente a la U.A.E._x000a_Contaduría General de la Nación, en el GIT de Investigación y Normas, para la ejecución_x000a_del proyecto de inversión denominado “FORTALECIMIENTO DE LA REGULACIÓN CONTABLE_x000a_PÚBLICA CON LOS AVANCES INTERNACIONALES Y EL CONTEXTO DEL SECTOR PÚBLICO_x000a_COLOMBIANO NACIONAL” en el marco de lo establecido en Estatuto General de la_x000a_Contratación de la Administración Pública, y demás normas que lo modifiquen, sustituyan_x000a_y complementen”. C"/>
    <s v="CONTADOR PUBLICO Y ADMINISTRADOR DE EMPRESAS"/>
    <m/>
    <m/>
    <m/>
    <s v="24 MESES"/>
  </r>
  <r>
    <d v="2024-02-01T00:00:00"/>
    <s v="C-037/24 Mod.1"/>
    <x v="0"/>
    <s v="ADQUIS. DE BYS - DOCUMENTO NORMATIVO - FORTALECIMIENTO DE LA REGULACIÓN CONTABLE PÚBLICA CON LOS AVANCES INTERNACIONALES Y EL CONTEXTO DEL SECTOR PÚBLICO COLOMBIANO NACIONAL"/>
    <n v="28800000"/>
    <n v="4160000"/>
    <m/>
    <n v="32960000"/>
    <n v="32960000"/>
    <s v="Cédula de Ciudadanía"/>
    <n v="1016041480"/>
    <s v="HERNÁNDEZ GIL JAIME EDUARDO"/>
    <n v="5024"/>
    <n v="8024"/>
    <s v="Prestar apoyo al GIT de Investigación y Normas"/>
    <s v="Adición"/>
    <d v="2024-02-01T00:00:00"/>
    <d v="2024-08-30T00:00:00"/>
    <n v="211"/>
    <s v="“Prestar sus servicios profesionales como contador_x000a_público en la elaboración de documentos normativos, junto con los documentos que los_x000a_sustenten, mediante los cuales se actualice la regulación contable pública en sus aspectos_x000a_conceptuales, técnicos e instrumentales, de manera autónoma e independiente a la U.A.E._x000a_Contaduría General de la Nación, en el GIT de Investigación y Normas, para la ejecución_x000a_del proyecto de inversión denominado “FORTALECIMIENTO DE LA REGULACIÓN CONTABLE_x000a_PÚBLICA CON LOS AVANCES INTERNACIONALES Y EL CONTEXTO DEL SECTOR PÚBLICO_x000a_COLOMBIANO NACIONAL” en el marco de lo establecido en Estatuto General de la_x000a_Contratación de la Administración Pública, y demás normas que lo modifiquen, sustituyan_x000a_y complementen”"/>
    <s v="CONTADOR PUBLICO"/>
    <m/>
    <m/>
    <m/>
    <s v="SIN EXPERIENCIA"/>
  </r>
  <r>
    <d v="2024-02-12T00:00:00"/>
    <s v="C-075/24"/>
    <x v="0"/>
    <s v="ADQUIS. DE BYS - DOCUMENTO NORMATIVO - FORTALECIMIENTO DE LA REGULACIÓN CONTABLE PÚBLICA CON LOS AVANCES INTERNACIONALES Y EL CONTEXTO DEL SECTOR PÚBLICO COLOMBIANO NACIONAL"/>
    <n v="60040000"/>
    <m/>
    <n v="0"/>
    <m/>
    <n v="60040000"/>
    <s v="Cédula de Ciudadanía"/>
    <n v="1020744333"/>
    <s v="RAMOS VASQUEZ AIDA LUZ"/>
    <n v="9024"/>
    <n v="11124"/>
    <s v="Prestar apoyo al GIT de Investigación y Normas"/>
    <m/>
    <d v="2024-02-13T00:00:00"/>
    <d v="2024-12-27T00:00:00"/>
    <n v="318"/>
    <s v="“Prestar sus servicios profesionales como lingüista en_x000a_la elaboración de documentos normativos, junto con los documentos que los sustenten,_x000a_mediante los cuales se actualice la regulación contable pública en sus aspectos_x000a_conceptuales, técnicos e instrumentales, de manera autónoma e independiente a la U.A.E._x000a_Contaduría General de la Nación, en el GIT de Investigación y Normas, para la ejecución_x000a_del proyecto de inversión denominado “FORTALECIMIENTO DE LA REGULACIÓN CONTABLE_x000a_PÚBLICA CON LOS AVANCES INTERNACIONALES Y EL CONTEXTO DEL SECTOR PÚBLICO_x000a_COLOMBIANO NACIONAL” en el marco de lo establecido en Estatuto General de la_x000a_Contratación de la Administración Pública, y demás normas que lo modifiquen, sustituyan_x000a_y complementen”. "/>
    <s v="LINGÜISTA"/>
    <s v="ENSEÑANZA DE ESPAÑOL COO LENGUA EXTRANJERA"/>
    <m/>
    <m/>
    <s v="24 MESES"/>
  </r>
  <r>
    <d v="2024-02-19T00:00:00"/>
    <s v="C-101/24"/>
    <x v="1"/>
    <s v="ADQUIS. DE BYS - DOCUMENTOS METODOLÓGICOS - FORTALECIMIENTO DE LA REGULACIÓN CONTABLE PÚBLICA CON LOS AVANCES INTERNACIONALES Y EL CONTEXTO DEL SECTOR PÚBLICO COLOMBIANO NACIONAL"/>
    <n v="62160000"/>
    <m/>
    <n v="0"/>
    <m/>
    <n v="62160000"/>
    <s v="Cédula de Ciudadanía"/>
    <n v="1027888172"/>
    <s v="ROJAS TABORDA GISELA"/>
    <n v="12324"/>
    <n v="13724"/>
    <s v="“Prestar sus servicios profesionales como lingüista en_x000a_la elaboración de documentos normativos, junto con los documentos que los sustenten,_x000a_mediante los cuales se actualice la regulación contable pública en sus aspectos_x000a_conceptuales, técnicos e instrumentales, de manera autónoma e independiente a la U.A.E._x000a_Contaduría General de la Nación, en el GIT de Investigación y Normas, para la ejecución_x000a_del proyecto de inversión denominado “FORTALECIMIENTO DE LA REGULACIÓN CONTABLE_x000a_PÚBLICA CON LOS AVANCES INTERNACIONALES Y EL CONTEXTO DEL SECTOR PÚBLICO_x000a_COLOMBIANO NACIONAL” en el marco de lo establecido en Estatuto General de la_x000a_Contratación de la Administración Pública, y demás normas que lo modifiquen, sustituyan_x000a_y complementen”. "/>
    <m/>
    <d v="2024-02-19T00:00:00"/>
    <d v="2024-12-27T00:00:00"/>
    <n v="312"/>
    <s v="“Prestar sus servicios profesionales como lingüista en_x000a_la elaboración de documentos normativos, junto con los documentos que los sustenten,_x000a_mediante los cuales se actualice la regulación contable pública en sus aspectos_x000a_conceptuales, técnicos e instrumentales, de manera autónoma e independiente a la U.A.E._x000a_Contaduría General de la Nación, en el GIT de Investigación y Normas, para la ejecución_x000a_del proyecto de inversión denominado “FORTALECIMIENTO DE LA REGULACIÓN CONTABLE_x000a_PÚBLICA CON LOS AVANCES INTERNACIONALES Y EL CONTEXTO DEL SECTOR PÚBLICO_x000a_COLOMBIANO NACIONAL” en el marco de lo establecido en Estatuto General de la_x000a_Contratación de la Administración Pública, y demás normas que lo modifiquen, sustituyan_x000a_y complementen”. "/>
    <s v="ABOGADA"/>
    <s v="ESPECIALISTA EN DERECHO ADMINISTRATIVO"/>
    <m/>
    <m/>
    <s v="10 MESES"/>
  </r>
  <r>
    <d v="2024-07-17T00:00:00"/>
    <s v="C-143/24"/>
    <x v="0"/>
    <s v="ADQUIS. DE BYS - DOCUMENTO NORMATIVO - FORTALECIMIENTO DE LA REGULACIÓN CONTABLE PÚBLICA CON LOS AVANCES INTERNACIONALES Y EL CONTEXTO DEL SECTOR PÚBLICO COLOMBIANO NACIONAL"/>
    <n v="34230000"/>
    <m/>
    <n v="0"/>
    <m/>
    <n v="34230000"/>
    <s v="Cédula de Ciudadanía"/>
    <n v="79213490"/>
    <s v="LEON PAIME EDISON FREDY"/>
    <n v="21224"/>
    <n v="38924"/>
    <s v="Prestar apoyo al GIT de Investigación y Normas"/>
    <m/>
    <d v="2024-07-17T00:00:00"/>
    <d v="2024-12-27T00:00:00"/>
    <n v="163"/>
    <s v="“Prestar sus servicios profesionales como Contador_x000a_Público en la elaboración de documentos normativos, junto con los documentos que los_x000a_sustenten, mediante los cuales se actualice la regulación contable pública en sus aspectos_x000a_conceptuales, técnicos e instrumentales, de manera autónoma e independiente a la U.A.E._x000a_Contaduría General de la Nación, en el GIT de Investigación y Normas, para la ejecución_x000a_del proyecto de inversión denominado “FORTALECIMIENTO DE LA REGULACIÓN CONTABLE_x000a_PÚBLICA CON LOS AVANCES INTERNACIONALES Y EL CONTEXTO DEL SECTOR PÚBLICO_x000a_COLOMBIANO NACIONAL” en el marco de lo establecido en Estatuto General de la_x000a_Contratación de la Administración Pública, y demás normas que lo modifiquen, sustituyan_x000a_y complementen”."/>
    <s v="CONTADOR PUBLICO"/>
    <m/>
    <s v="MAGISTER ENINVESTIGACION SOCIAL INTERDISCIPLINARIA"/>
    <s v="DOCTOR EN EDUCACION"/>
    <s v="60 MESES"/>
  </r>
  <r>
    <d v="2024-09-03T00:00:00"/>
    <s v="C-161/24"/>
    <x v="0"/>
    <s v="ADQUIS. DE BYS - DOCUMENTO NORMATIVO - FORTALECIMIENTO DE LA REGULACIÓN CONTABLE PÚBLICA CON LOS AVANCES INTERNACIONALES Y EL CONTEXTO DEL SECTOR PÚBLICO COLOMBIANO NACIONAL"/>
    <n v="17250000"/>
    <m/>
    <n v="-300000"/>
    <n v="16950000"/>
    <n v="16950000"/>
    <s v="Cédula de Ciudadanía"/>
    <n v="1012419378"/>
    <s v="ARDILA CUIZA SANTIAGO 2"/>
    <n v="24524"/>
    <n v="47224"/>
    <s v="Prestar apoyo al GIT de Investigación y Normas"/>
    <s v=" Saldo a favor de la CGN, una vez terminada su ejecución."/>
    <d v="2024-09-05T00:00:00"/>
    <d v="2025-12-27T00:00:00"/>
    <n v="478"/>
    <s v="“Prestar sus servicios profesionales como Contador_x000a_Público en la elaboración de documentos normativos, junto con los documentos que los_x000a_sustenten, mediante los cuales se actualice la regulación contable pública en sus aspectos_x000a_conceptuales, técnicos e instrumentales, de manera autónoma e independiente a la U.A.E._x000a_Contaduría General de la Nación, en el GIT de Investigación y Normas, para la ejecución_x000a_del proyecto de inversión denominado “FORTALECIMIENTO DE LA REGULACIÓN CONTABLE_x000a_PÚBLICA CON LOS AVANCES INTERNACIONALES Y EL CONTEXTO DEL SECTOR PÚBLICO_x000a_COLOMBIANO NACIONAL” en el marco de lo establecido en Estatuto General de la_x000a_Contratación de la Administración Pública, y demás normas que lo modifiquen, sustituyan_x000a_y complementen”."/>
    <s v="CONTADOR PUBLICO Y ADMINISTRADOR DE EMPRESAS"/>
    <m/>
    <m/>
    <m/>
    <s v="24 MESES"/>
  </r>
  <r>
    <m/>
    <m/>
    <x v="2"/>
    <m/>
    <m/>
    <m/>
    <m/>
    <m/>
    <m/>
    <m/>
    <m/>
    <m/>
    <m/>
    <m/>
    <m/>
    <m/>
    <m/>
    <m/>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
  <r>
    <d v="2024-01-30T00:00:00"/>
    <x v="0"/>
    <x v="0"/>
    <s v="ADQUIS. DE BYS - DOCUMENTO NORMATIVO - FORTALECIMIENTO DE LA REGULACIÓN CONTABLE PÚBLICA CON LOS AVANCES INTERNACIONALES Y EL CONTEXTO DEL SECTOR PÚBLICO COLOMBIANO NACIONAL"/>
    <n v="33000000"/>
    <m/>
    <n v="-15950000"/>
    <n v="17050000"/>
    <n v="17050000"/>
    <s v="Cédula de Ciudadanía"/>
    <n v="1014251436"/>
    <x v="0"/>
    <n v="3024"/>
    <n v="4724"/>
    <s v="Prestar apoyo al GIT de Investigación y Normas"/>
    <s v="Terminación Anticipada"/>
    <d v="2024-02-01T00:00:00"/>
    <d v="2024-05-03T00:00:00"/>
    <n v="92"/>
    <s v="“Prestar sus servicios profesionales como contador público en la elaboración de documentos normativos, junto con los documentos que los sustenten, mediante los cuales se actualice la regulación contable pública en sus aspectos conceptuales, técnicos e instrumentales, de manera autónoma e independiente a la U.A.E. Contaduría General de la Nación, en el GIT de Investigación y Normas en las funciones relacionadas en la cláusula de obligaciones, relacionadas con el objeto del contrato que se suscriba”"/>
    <s v="CONTADOR PUBLICO"/>
    <m/>
    <m/>
    <m/>
    <s v="24 MESES"/>
  </r>
  <r>
    <d v="2024-01-30T00:00:00"/>
    <x v="1"/>
    <x v="0"/>
    <s v="ADQUIS. DE BYS - DOCUMENTO NORMATIVO - FORTALECIMIENTO DE LA REGULACIÓN CONTABLE PÚBLICA CON LOS AVANCES INTERNACIONALES Y EL CONTEXTO DEL SECTOR PÚBLICO COLOMBIANO NACIONAL"/>
    <n v="49050000"/>
    <m/>
    <n v="0"/>
    <m/>
    <n v="49050000"/>
    <s v="Cédula de Ciudadanía"/>
    <n v="1075874018"/>
    <x v="1"/>
    <n v="3124"/>
    <n v="4824"/>
    <s v="Prestar apoyo al GIT de Investigación y Normas"/>
    <m/>
    <d v="2024-02-01T00:00:00"/>
    <d v="2024-12-27T00:00:00"/>
    <n v="330"/>
    <s v="“Prestar sus servicios profesionales como contador público en la elaboración de documentos normativos, junto con los documentos que los sustenten, mediante los cuales se actualice la regulación contable pública en sus aspectos conceptuales, técnicos e instrumentales, de manera autónoma e independiente a la U.A.E. Contaduría General de la Nación, en el GIT de Investigación y Normas en las funciones relacionadas en la cláusula de obligaciones, relacionadas con el objeto del contrato que se suscriba”"/>
    <s v="CONTADOR PUBLICO"/>
    <m/>
    <m/>
    <m/>
    <s v="12 MESES"/>
  </r>
  <r>
    <d v="2024-01-30T00:00:00"/>
    <x v="2"/>
    <x v="0"/>
    <s v="ADQUIS. DE BYS - DOCUMENTO NORMATIVO - FORTALECIMIENTO DE LA REGULACIÓN CONTABLE PÚBLICA CON LOS AVANCES INTERNACIONALES Y EL CONTEXTO DEL SECTOR PÚBLICO COLOMBIANO NACIONAL"/>
    <n v="68670000"/>
    <m/>
    <n v="0"/>
    <m/>
    <n v="68670000"/>
    <s v="Cédula de Ciudadanía"/>
    <n v="51590985"/>
    <x v="2"/>
    <n v="4124"/>
    <n v="5124"/>
    <s v="Prestar apoyo al GIT de Investigación y Normas"/>
    <m/>
    <d v="2024-02-01T00:00:00"/>
    <d v="2024-12-27T00:00:00"/>
    <n v="330"/>
    <s v="Prestar sus servicios profesionales como contador_x000a_público en la elaboración de documentos normativos, junto con los documentos que los sustenten, mediante los cuales se actualice la regulación contable pública en sus aspectos_x000a_conceptuales, técnicos e instrumentales, de manera autónoma e independiente a la U.A.E. Contaduría General de la Nación, en el GIT de Investigación y Normas, para la ejecución del proyecto de inversión denominado “FORTALECIMIENTO DE LA REGULACIÓN CONTABLE_x000a_PÚBLICA CON LOS AVANCES INTERNACIONALES Y EL CONTEXTO DEL SECTOR PÚBLICO COLOMBIANO NACIONAL” en el marco de lo establecido en Estatuto General de la Contratación de la Administración Pública, y demás normas que lo modifiquen, sustituyan_x000a_y complementen."/>
    <s v="CONTADOR PUBLICO"/>
    <s v="ESPECIALISTA EN FINANZAAS Y ADMON PUBLICA"/>
    <m/>
    <m/>
    <s v="60 MESES"/>
  </r>
  <r>
    <d v="2024-01-30T00:00:00"/>
    <x v="3"/>
    <x v="0"/>
    <s v="ADQUIS. DE BYS - DOCUMENTO NORMATIVO - FORTALECIMIENTO DE LA REGULACIÓN CONTABLE PÚBLICA CON LOS AVANCES INTERNACIONALES Y EL CONTEXTO DEL SECTOR PÚBLICO COLOMBIANO NACIONAL"/>
    <n v="53410000"/>
    <m/>
    <n v="0"/>
    <m/>
    <n v="53410000"/>
    <s v="Cédula de Ciudadanía"/>
    <n v="1049654349"/>
    <x v="3"/>
    <n v="3624"/>
    <n v="5524"/>
    <s v="Prestar apoyo al GIT de Investigación y Normas"/>
    <m/>
    <d v="2024-02-01T00:00:00"/>
    <d v="2024-12-27T00:00:00"/>
    <n v="330"/>
    <s v="“Prestar sus servicios profesionales como contador público en la elaboración de documentos normativos, junto con los documentos que los sustenten, mediante los cuales se actualice la regulación contable pública en sus aspectos conceptuales, técnicos e instrumentales, de manera autónoma e independiente a la U.A.E. Contaduría General de la Nación, en el GIT de Investigación y Normas,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
    <s v="CONTADOR PUBLICO"/>
    <s v="ESPECIALISTA EN NORMAS INTERNACIONALES DE INFORMACION FINANCIERA NIIF"/>
    <m/>
    <m/>
    <s v="24 MESES"/>
  </r>
  <r>
    <d v="2024-01-31T00:00:00"/>
    <x v="4"/>
    <x v="1"/>
    <s v="ADQUIS. DE BYS - DOCUMENTOS METODOLÓGICOS - FORTALECIMIENTO DE LA REGULACIÓN CONTABLE PÚBLICA CON LOS AVANCES INTERNACIONALES Y EL CONTEXTO DEL SECTOR PÚBLICO COLOMBIANO NACIONAL"/>
    <n v="63000000"/>
    <m/>
    <n v="0"/>
    <m/>
    <n v="63000000"/>
    <s v="Cédula de Ciudadanía"/>
    <n v="1032464952"/>
    <x v="4"/>
    <n v="4924"/>
    <n v="5924"/>
    <s v="Prestar apoyo al GIT de Doctrina Contable Pública"/>
    <m/>
    <d v="2024-02-01T00:00:00"/>
    <d v="2024-12-15T00:00:00"/>
    <n v="318"/>
    <s v="Prestar sus servicios profesionales como contador público en la elaboración de conceptos y de respuestas a consultas con base en las necesidades de los usuarios de la información financiera, mediante los cuales oriente la aplicación de las normas expedidas a los hechos económicos de la entidad consultante, de manera autónoma e independiente a la U.A.E. Contaduría General de la Nación, en el GIT de Doctrina Contable Pública,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
    <s v="CONTADOR PUBLICO"/>
    <m/>
    <s v="MAESTRIA EN CIENCIAS ECONOMICAS"/>
    <m/>
    <s v="60 MESES"/>
  </r>
  <r>
    <d v="2024-02-01T00:00:00"/>
    <x v="5"/>
    <x v="1"/>
    <s v="ADQUIS. DE BYS - DOCUMENTOS METODOLÓGICOS - FORTALECIMIENTO DE LA REGULACIÓN CONTABLE PÚBLICA CON LOS AVANCES INTERNACIONALES Y EL CONTEXTO DEL SECTOR PÚBLICO COLOMBIANO NACIONAL"/>
    <n v="57750000"/>
    <m/>
    <n v="-183333"/>
    <n v="57566667"/>
    <n v="57566667"/>
    <s v="Cédula de Ciudadanía"/>
    <n v="1032467268"/>
    <x v="5"/>
    <n v="5824"/>
    <n v="6024"/>
    <s v="Prestar apoyo al GIT de Doctrina Contable Pública"/>
    <s v=" Saldo a favor de la CGN, una vez terminada su ejecución. En secop se encuatra codificado como C-044-2023"/>
    <d v="2024-02-01T00:00:00"/>
    <d v="2024-12-15T00:00:00"/>
    <n v="318"/>
    <s v="Prestar sus servicios profesionales como contador público con especialización en la elaboración de conceptos y de respuestas a consultas con base en las necesidades de los usuarios de la información financiera, mediante los cuales oriente la aplicación de las normas expedidas a los hechos económicos de la entidad consultante, de manera autónoma e independiente a la U.A.E. Contaduría General de la Nación, en el GIT de Doctrina Contable Pública,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 "/>
    <s v="CONTADOR PUBLICO Y ADMINISTRADOR DE EMPRESAS"/>
    <s v="ESPECIALISTA EN ALTA GERENCIA DE EMPRESAS"/>
    <m/>
    <m/>
    <s v="12 MESES"/>
  </r>
  <r>
    <d v="2024-02-01T00:00:00"/>
    <x v="6"/>
    <x v="0"/>
    <s v="ADQUIS. DE BYS - DOCUMENTO NORMATIVO - FORTALECIMIENTO DE LA REGULACIÓN CONTABLE PÚBLICA CON LOS AVANCES INTERNACIONALES Y EL CONTEXTO DEL SECTOR PÚBLICO COLOMBIANO NACIONAL"/>
    <n v="65400000"/>
    <m/>
    <n v="-200000"/>
    <n v="65200000"/>
    <n v="65200000"/>
    <s v="Cédula de Ciudadanía"/>
    <n v="1140859353"/>
    <x v="6"/>
    <n v="4224"/>
    <n v="6824"/>
    <s v="Prestar apoyo al GIT de Investigación y Normas"/>
    <s v=" Saldo a favor de la CGN, una vez terminada su ejecución."/>
    <d v="2024-02-01T00:00:00"/>
    <d v="2024-12-27T00:00:00"/>
    <n v="330"/>
    <s v="Prestar sus servicios profesionales como contador público en la elaboración de documentos normativos, junto con los documentos que los sustenten, mediante los cuales se actualice la regulación contable pública en sus aspectos conceptuales, técnicos e instrumentales , de manera autónoma e independiente a la U.A.E. Contaduría General de la Nación, en el GIT de Investigación y Normas, para la ejecución del proyecto de inversión denominado “FORTALECIMIENTO DE LA REGULACIÓN CONTABLE PÚBLICA CON LOS AVANCES INTERNACIONALES Y EL CONTEXTO DEL SECTOR PÚBLICO COLOMBIANO NACION AL” en el marco de lo establecido en Estatuto General de la Contratación de la Administración Pública, y demás normas que lo modifiquen, sustituyan y complementen "/>
    <s v="CONTADOR PUBLICO"/>
    <m/>
    <s v="MAGISTER EN CONTABILIDAD Y FINANZAS"/>
    <m/>
    <s v="60 MESES"/>
  </r>
  <r>
    <d v="2024-02-01T00:00:00"/>
    <x v="7"/>
    <x v="0"/>
    <s v="ADQUIS. DE BYS - DOCUMENTO NORMATIVO - FORTALECIMIENTO DE LA REGULACIÓN CONTABLE PÚBLICA CON LOS AVANCES INTERNACIONALES Y EL CONTEXTO DEL SECTOR PÚBLICO COLOMBIANO NACIONAL"/>
    <n v="53410000"/>
    <m/>
    <n v="0"/>
    <m/>
    <n v="53410000"/>
    <s v="Cédula de Ciudadanía"/>
    <n v="1077150201"/>
    <x v="7"/>
    <n v="4524"/>
    <n v="7324"/>
    <s v="Prestar apoyo al GIT de Investigación y Normas"/>
    <m/>
    <d v="2024-02-01T00:00:00"/>
    <d v="2024-12-27T00:00:00"/>
    <n v="330"/>
    <s v="Prestar sus servicios profesionales como contador_x000a_público en la elaboración de documentos normativos, junto con los documentos que los_x000a_sustenten, mediante los cuales se actualice la regulación contable pública en sus aspectos_x000a_conceptuales, técnicos e instrumentales, de manera autónoma e independiente a la U.A.E._x000a_Contaduría General de la Nación, en el GIT de Investigación y Normas, para la ejecución_x000a_del proyecto de inversión denominado “FORTALECIMIENTO DE LA REGULACIÓN CONTABLE_x000a_PÚBLICA CON LOS AVANCES INTERNACIONALES Y EL CONTEXTO DEL SECTOR PÚBLICO_x000a_COLOMBIANO NACIONAL” en el marco de lo establecido en Estatuto General de la_x000a_Contratación de la Administración Pública, y demás normas que lo modifiquen, sustituyan_x000a_y complementen."/>
    <s v="CONTADOR PUBLICO"/>
    <s v="ESPECIALISTA EN NORMAS INTERNACIONALES DE INFORMACION FINANCIERA NIIF"/>
    <m/>
    <m/>
    <s v="12 MESES"/>
  </r>
  <r>
    <d v="2024-02-01T00:00:00"/>
    <x v="8"/>
    <x v="1"/>
    <s v="ADQUIS. DE BYS - DOCUMENTOS METODOLÓGICOS - FORTALECIMIENTO DE LA REGULACIÓN CONTABLE PÚBLICA CON LOS AVANCES INTERNACIONALES Y EL CONTEXTO DEL SECTOR PÚBLICO COLOMBIANO NACIONAL"/>
    <n v="57750000"/>
    <m/>
    <n v="-733333"/>
    <n v="57016667"/>
    <n v="57016667"/>
    <s v="Cédula de Ciudadanía"/>
    <n v="1085303958"/>
    <x v="8"/>
    <n v="4824"/>
    <n v="7424"/>
    <s v="Prestar sus servicios profesionales como contador_x000a_público en la elaboración de conceptos y de respuestas a consultas con base en las_x000a_necesidades de los usuarios de la información financiera, mediante los cuales oriente la_x000a_aplicación de las normas expedidas a los hechos económicos de la entidad consultante, de_x000a_manera autónoma e independiente a la U.A.E. Contaduría General de la Nación, en el GIT_x000a_de Doctrina Contable Pública, para la ejecución del proyecto de inversión denominado_x000a_“FORTALECIMIENTO DE LA REGULACIÓN CONTABLE PÚBLICA CON LOS AVANCES_x000a_INTERNACIONALES Y EL CONTEXTO DEL SECTOR PÚBLICO COLOMBIANO NACIONAL” en_x000a_el marco de lo establecido en Estatuto General de la Contratación de la Administración_x000a_Pública, y demás normas que lo modifiquen, sustituyan y complementen."/>
    <s v=" Saldo a favor de la CGN, una vez terminada su ejecución."/>
    <d v="2024-02-01T00:00:00"/>
    <d v="2024-12-15T00:00:00"/>
    <n v="318"/>
    <s v="Prestar sus servicios profesionales como contador_x000a_público en la elaboración de conceptos y de respuestas a consultas con base en las_x000a_necesidades de los usuarios de la información financiera, mediante los cuales oriente la_x000a_aplicación de las normas expedidas a los hechos económicos de la entidad consultante, de_x000a_manera autónoma e independiente a la U.A.E. Contaduría General de la Nación, en el GIT_x000a_de Doctrina Contable Pública, para la ejecución del proyecto de inversión denominado_x000a_“FORTALECIMIENTO DE LA REGULACIÓN CONTABLE PÚBLICA CON LOS AVANCES_x000a_INTERNACIONALES Y EL CONTEXTO DEL SECTOR PÚBLICO COLOMBIANO NACIONAL” en_x000a_el marco de lo establecido en Estatuto General de la Contratación de la Administración_x000a_Pública, y demás normas que lo modifiquen, sustituyan y complementen."/>
    <s v="CONTADOR PUBLICO"/>
    <s v="MAGISTER EN GERENCIA Y AUDITORIA TRIBUTARIA "/>
    <m/>
    <m/>
    <s v="24 MESES"/>
  </r>
  <r>
    <d v="2024-02-01T00:00:00"/>
    <x v="9"/>
    <x v="1"/>
    <s v="ADQUIS. DE BYS - DOCUMENTOS METODOLÓGICOS - FORTALECIMIENTO DE LA REGULACIÓN CONTABLE PÚBLICA CON LOS AVANCES INTERNACIONALES Y EL CONTEXTO DEL SECTOR PÚBLICO COLOMBIANO NACIONAL"/>
    <n v="57750000"/>
    <m/>
    <n v="-183333"/>
    <n v="57566667"/>
    <n v="57566667"/>
    <s v="Cédula de Ciudadanía"/>
    <n v="1018425292"/>
    <x v="9"/>
    <n v="5524"/>
    <n v="7724"/>
    <s v="Prestar apoyo al GIT de Doctrina Contable Pública"/>
    <s v=" Saldo a favor de la CGN, una vez terminada su ejecución."/>
    <d v="2025-02-02T00:00:00"/>
    <d v="2025-12-15T00:00:00"/>
    <n v="316"/>
    <s v="“Prestar sus servicios profesionales como contador público en la elaboración de conceptos y de respuestas a consultas con base en las necesidades de los usuarios de la información financiera, mediante los cuales oriente la aplicación de las normas expedidas a los hechos económicos de la entidad consultante, de manera autónoma e independiente a la U.A.E. Contaduría General de la Nación, en el GIT de Doctrina Contable Pública en las funciones relacionadas en la cláusula de obligaciones, relacionadas con el objeto del contrato que se suscriba”."/>
    <s v="CONTADOR PUBLICO"/>
    <s v="ESPECIALISTA EN CONTROL GERENCIAL CORPORATIVO"/>
    <m/>
    <m/>
    <s v="12 MESES"/>
  </r>
  <r>
    <d v="2024-02-01T00:00:00"/>
    <x v="10"/>
    <x v="0"/>
    <s v="ADQUIS. DE BYS - DOCUMENTO NORMATIVO - FORTALECIMIENTO DE LA REGULACIÓN CONTABLE PÚBLICA CON LOS AVANCES INTERNACIONALES Y EL CONTEXTO DEL SECTOR PÚBLICO COLOMBIANO NACIONAL"/>
    <n v="27000000"/>
    <m/>
    <n v="-150000"/>
    <n v="26850000"/>
    <n v="26850000"/>
    <s v="Cédula de Ciudadanía"/>
    <n v="1012419378"/>
    <x v="10"/>
    <n v="6024"/>
    <n v="7924"/>
    <s v="Prestar apoyo al GIT de Investigación y Normas"/>
    <s v=" Saldo a favor de la CGN, una vez terminada su ejecución."/>
    <d v="2024-02-01T00:00:00"/>
    <d v="2024-07-31T00:00:00"/>
    <n v="181"/>
    <s v="“Prestar sus servicios profesionales como contador_x000a_público en la elaboración de documentos normativos, junto con los documentos que los_x000a_sustenten, mediante los cuales se actualice la regulación contable pública en sus aspectos_x000a_conceptuales, técnicos e instrumentales, de manera autónoma e independiente a la U.A.E._x000a_Contaduría General de la Nación, en el GIT de Investigación y Normas, para la ejecución_x000a_del proyecto de inversión denominado “FORTALECIMIENTO DE LA REGULACIÓN CONTABLE_x000a_PÚBLICA CON LOS AVANCES INTERNACIONALES Y EL CONTEXTO DEL SECTOR PÚBLICO_x000a_COLOMBIANO NACIONAL” en el marco de lo establecido en Estatuto General de la_x000a_Contratación de la Administración Pública, y demás normas que lo modifiquen, sustituyan_x000a_y complementen”. C"/>
    <s v="CONTADOR PUBLICO Y ADMINISTRADOR DE EMPRESAS"/>
    <m/>
    <m/>
    <m/>
    <s v="24 MESES"/>
  </r>
  <r>
    <d v="2024-02-01T00:00:00"/>
    <x v="11"/>
    <x v="0"/>
    <s v="ADQUIS. DE BYS - DOCUMENTO NORMATIVO - FORTALECIMIENTO DE LA REGULACIÓN CONTABLE PÚBLICA CON LOS AVANCES INTERNACIONALES Y EL CONTEXTO DEL SECTOR PÚBLICO COLOMBIANO NACIONAL"/>
    <n v="28800000"/>
    <n v="4160000"/>
    <m/>
    <n v="32960000"/>
    <n v="32960000"/>
    <s v="Cédula de Ciudadanía"/>
    <n v="1016041480"/>
    <x v="11"/>
    <n v="5024"/>
    <n v="8024"/>
    <s v="Prestar apoyo al GIT de Investigación y Normas"/>
    <s v="Adición"/>
    <d v="2024-02-01T00:00:00"/>
    <d v="2024-08-30T00:00:00"/>
    <n v="211"/>
    <s v="“Prestar sus servicios profesionales como contador_x000a_público en la elaboración de documentos normativos, junto con los documentos que los_x000a_sustenten, mediante los cuales se actualice la regulación contable pública en sus aspectos_x000a_conceptuales, técnicos e instrumentales, de manera autónoma e independiente a la U.A.E._x000a_Contaduría General de la Nación, en el GIT de Investigación y Normas, para la ejecución_x000a_del proyecto de inversión denominado “FORTALECIMIENTO DE LA REGULACIÓN CONTABLE_x000a_PÚBLICA CON LOS AVANCES INTERNACIONALES Y EL CONTEXTO DEL SECTOR PÚBLICO_x000a_COLOMBIANO NACIONAL” en el marco de lo establecido en Estatuto General de la_x000a_Contratación de la Administración Pública, y demás normas que lo modifiquen, sustituyan_x000a_y complementen”"/>
    <s v="CONTADOR PUBLICO"/>
    <m/>
    <m/>
    <m/>
    <s v="SIN EXPERIENCIA"/>
  </r>
  <r>
    <d v="2024-02-12T00:00:00"/>
    <x v="12"/>
    <x v="0"/>
    <s v="ADQUIS. DE BYS - DOCUMENTO NORMATIVO - FORTALECIMIENTO DE LA REGULACIÓN CONTABLE PÚBLICA CON LOS AVANCES INTERNACIONALES Y EL CONTEXTO DEL SECTOR PÚBLICO COLOMBIANO NACIONAL"/>
    <n v="60040000"/>
    <m/>
    <n v="0"/>
    <m/>
    <n v="60040000"/>
    <s v="Cédula de Ciudadanía"/>
    <n v="1020744333"/>
    <x v="12"/>
    <n v="9024"/>
    <n v="11124"/>
    <s v="Prestar apoyo al GIT de Investigación y Normas"/>
    <m/>
    <d v="2024-02-13T00:00:00"/>
    <d v="2024-12-27T00:00:00"/>
    <n v="318"/>
    <s v="“Prestar sus servicios profesionales como lingüista en_x000a_la elaboración de documentos normativos, junto con los documentos que los sustenten,_x000a_mediante los cuales se actualice la regulación contable pública en sus aspectos_x000a_conceptuales, técnicos e instrumentales, de manera autónoma e independiente a la U.A.E._x000a_Contaduría General de la Nación, en el GIT de Investigación y Normas, para la ejecución_x000a_del proyecto de inversión denominado “FORTALECIMIENTO DE LA REGULACIÓN CONTABLE_x000a_PÚBLICA CON LOS AVANCES INTERNACIONALES Y EL CONTEXTO DEL SECTOR PÚBLICO_x000a_COLOMBIANO NACIONAL” en el marco de lo establecido en Estatuto General de la_x000a_Contratación de la Administración Pública, y demás normas que lo modifiquen, sustituyan_x000a_y complementen”. "/>
    <s v="LINGÜISTA"/>
    <s v="ENSEÑANZA DE ESPAÑOL COO LENGUA EXTRANJERA"/>
    <m/>
    <m/>
    <s v="24 MESES"/>
  </r>
  <r>
    <d v="2024-02-19T00:00:00"/>
    <x v="13"/>
    <x v="1"/>
    <s v="ADQUIS. DE BYS - DOCUMENTOS METODOLÓGICOS - FORTALECIMIENTO DE LA REGULACIÓN CONTABLE PÚBLICA CON LOS AVANCES INTERNACIONALES Y EL CONTEXTO DEL SECTOR PÚBLICO COLOMBIANO NACIONAL"/>
    <n v="62160000"/>
    <m/>
    <n v="0"/>
    <m/>
    <n v="62160000"/>
    <s v="Cédula de Ciudadanía"/>
    <n v="1027888172"/>
    <x v="13"/>
    <n v="12324"/>
    <n v="13724"/>
    <s v="“Prestar sus servicios profesionales como lingüista en_x000a_la elaboración de documentos normativos, junto con los documentos que los sustenten,_x000a_mediante los cuales se actualice la regulación contable pública en sus aspectos_x000a_conceptuales, técnicos e instrumentales, de manera autónoma e independiente a la U.A.E._x000a_Contaduría General de la Nación, en el GIT de Investigación y Normas, para la ejecución_x000a_del proyecto de inversión denominado “FORTALECIMIENTO DE LA REGULACIÓN CONTABLE_x000a_PÚBLICA CON LOS AVANCES INTERNACIONALES Y EL CONTEXTO DEL SECTOR PÚBLICO_x000a_COLOMBIANO NACIONAL” en el marco de lo establecido en Estatuto General de la_x000a_Contratación de la Administración Pública, y demás normas que lo modifiquen, sustituyan_x000a_y complementen”. "/>
    <m/>
    <d v="2024-02-19T00:00:00"/>
    <d v="2024-12-27T00:00:00"/>
    <n v="312"/>
    <s v="“Prestar sus servicios profesionales como lingüista en_x000a_la elaboración de documentos normativos, junto con los documentos que los sustenten,_x000a_mediante los cuales se actualice la regulación contable pública en sus aspectos_x000a_conceptuales, técnicos e instrumentales, de manera autónoma e independiente a la U.A.E._x000a_Contaduría General de la Nación, en el GIT de Investigación y Normas, para la ejecución_x000a_del proyecto de inversión denominado “FORTALECIMIENTO DE LA REGULACIÓN CONTABLE_x000a_PÚBLICA CON LOS AVANCES INTERNACIONALES Y EL CONTEXTO DEL SECTOR PÚBLICO_x000a_COLOMBIANO NACIONAL” en el marco de lo establecido en Estatuto General de la_x000a_Contratación de la Administración Pública, y demás normas que lo modifiquen, sustituyan_x000a_y complementen”. "/>
    <s v="ABOGADA"/>
    <s v="ESPECIALISTA EN DERECHO ADMINISTRATIVO"/>
    <m/>
    <m/>
    <s v="10 MESES"/>
  </r>
  <r>
    <d v="2024-07-17T00:00:00"/>
    <x v="14"/>
    <x v="0"/>
    <s v="ADQUIS. DE BYS - DOCUMENTO NORMATIVO - FORTALECIMIENTO DE LA REGULACIÓN CONTABLE PÚBLICA CON LOS AVANCES INTERNACIONALES Y EL CONTEXTO DEL SECTOR PÚBLICO COLOMBIANO NACIONAL"/>
    <n v="34230000"/>
    <m/>
    <n v="0"/>
    <m/>
    <n v="34230000"/>
    <s v="Cédula de Ciudadanía"/>
    <n v="79213490"/>
    <x v="14"/>
    <n v="21224"/>
    <n v="38924"/>
    <s v="Prestar apoyo al GIT de Investigación y Normas"/>
    <m/>
    <d v="2024-07-17T00:00:00"/>
    <d v="2024-12-27T00:00:00"/>
    <n v="163"/>
    <s v="“Prestar sus servicios profesionales como Contador_x000a_Público en la elaboración de documentos normativos, junto con los documentos que los_x000a_sustenten, mediante los cuales se actualice la regulación contable pública en sus aspectos_x000a_conceptuales, técnicos e instrumentales, de manera autónoma e independiente a la U.A.E._x000a_Contaduría General de la Nación, en el GIT de Investigación y Normas, para la ejecución_x000a_del proyecto de inversión denominado “FORTALECIMIENTO DE LA REGULACIÓN CONTABLE_x000a_PÚBLICA CON LOS AVANCES INTERNACIONALES Y EL CONTEXTO DEL SECTOR PÚBLICO_x000a_COLOMBIANO NACIONAL” en el marco de lo establecido en Estatuto General de la_x000a_Contratación de la Administración Pública, y demás normas que lo modifiquen, sustituyan_x000a_y complementen”."/>
    <s v="CONTADOR PUBLICO"/>
    <m/>
    <s v="MAGISTER ENINVESTIGACION SOCIAL INTERDISCIPLINARIA"/>
    <s v="DOCTOR EN EDUCACION"/>
    <s v="60 MESES"/>
  </r>
  <r>
    <d v="2024-09-03T00:00:00"/>
    <x v="15"/>
    <x v="0"/>
    <s v="ADQUIS. DE BYS - DOCUMENTO NORMATIVO - FORTALECIMIENTO DE LA REGULACIÓN CONTABLE PÚBLICA CON LOS AVANCES INTERNACIONALES Y EL CONTEXTO DEL SECTOR PÚBLICO COLOMBIANO NACIONAL"/>
    <n v="17250000"/>
    <m/>
    <n v="-300000"/>
    <n v="16950000"/>
    <n v="16950000"/>
    <s v="Cédula de Ciudadanía"/>
    <n v="1012419378"/>
    <x v="15"/>
    <n v="24524"/>
    <n v="47224"/>
    <s v="Prestar apoyo al GIT de Investigación y Normas"/>
    <s v=" Saldo a favor de la CGN, una vez terminada su ejecución."/>
    <d v="2024-09-05T00:00:00"/>
    <d v="2025-12-27T00:00:00"/>
    <n v="478"/>
    <s v="“Prestar sus servicios profesionales como Contador_x000a_Público en la elaboración de documentos normativos, junto con los documentos que los_x000a_sustenten, mediante los cuales se actualice la regulación contable pública en sus aspectos_x000a_conceptuales, técnicos e instrumentales, de manera autónoma e independiente a la U.A.E._x000a_Contaduría General de la Nación, en el GIT de Investigación y Normas, para la ejecución_x000a_del proyecto de inversión denominado “FORTALECIMIENTO DE LA REGULACIÓN CONTABLE_x000a_PÚBLICA CON LOS AVANCES INTERNACIONALES Y EL CONTEXTO DEL SECTOR PÚBLICO_x000a_COLOMBIANO NACIONAL” en el marco de lo establecido en Estatuto General de la_x000a_Contratación de la Administración Pública, y demás normas que lo modifiquen, sustituyan_x000a_y complementen”."/>
    <s v="CONTADOR PUBLICO Y ADMINISTRADOR DE EMPRESAS"/>
    <m/>
    <m/>
    <m/>
    <s v="24 MESES"/>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
  <r>
    <x v="0"/>
    <x v="0"/>
    <x v="0"/>
    <s v="ADQUIS. DE BYS - DOCUMENTO NORMATIVO - FORTALECIMIENTO DE LA REGULACIÓN CONTABLE PÚBLICA CON LOS AVANCES INTERNACIONALES Y EL CONTEXTO DEL SECTOR PÚBLICO COLOMBIANO NACIONAL"/>
    <n v="33000000"/>
    <m/>
    <n v="-15950000"/>
    <n v="17050000"/>
    <n v="17050000"/>
    <s v="Cédula de Ciudadanía"/>
    <n v="1014251436"/>
    <x v="0"/>
    <n v="3024"/>
    <n v="4724"/>
    <s v="Prestar apoyo al GIT de Investigación y Normas"/>
    <s v="Terminación Anticipada"/>
    <x v="0"/>
    <x v="0"/>
    <x v="0"/>
    <s v="“Prestar sus servicios profesionales como contador público en la elaboración de documentos normativos, junto con los documentos que los sustenten, mediante los cuales se actualice la regulación contable pública en sus aspectos conceptuales, técnicos e instrumentales, de manera autónoma e independiente a la U.A.E. Contaduría General de la Nación, en el GIT de Investigación y Normas en las funciones relacionadas en la cláusula de obligaciones, relacionadas con el objeto del contrato que se suscriba”"/>
    <s v="CONTADOR PUBLICO"/>
    <m/>
    <m/>
    <m/>
    <x v="0"/>
  </r>
  <r>
    <x v="0"/>
    <x v="1"/>
    <x v="0"/>
    <s v="ADQUIS. DE BYS - DOCUMENTO NORMATIVO - FORTALECIMIENTO DE LA REGULACIÓN CONTABLE PÚBLICA CON LOS AVANCES INTERNACIONALES Y EL CONTEXTO DEL SECTOR PÚBLICO COLOMBIANO NACIONAL"/>
    <n v="49050000"/>
    <m/>
    <n v="0"/>
    <m/>
    <n v="49050000"/>
    <s v="Cédula de Ciudadanía"/>
    <n v="1075874018"/>
    <x v="1"/>
    <n v="3124"/>
    <n v="4824"/>
    <s v="Prestar apoyo al GIT de Investigación y Normas"/>
    <m/>
    <x v="0"/>
    <x v="1"/>
    <x v="1"/>
    <s v="“Prestar sus servicios profesionales como contador público en la elaboración de documentos normativos, junto con los documentos que los sustenten, mediante los cuales se actualice la regulación contable pública en sus aspectos conceptuales, técnicos e instrumentales, de manera autónoma e independiente a la U.A.E. Contaduría General de la Nación, en el GIT de Investigación y Normas en las funciones relacionadas en la cláusula de obligaciones, relacionadas con el objeto del contrato que se suscriba”"/>
    <s v="CONTADOR PUBLICO"/>
    <m/>
    <m/>
    <m/>
    <x v="1"/>
  </r>
  <r>
    <x v="0"/>
    <x v="2"/>
    <x v="0"/>
    <s v="ADQUIS. DE BYS - DOCUMENTO NORMATIVO - FORTALECIMIENTO DE LA REGULACIÓN CONTABLE PÚBLICA CON LOS AVANCES INTERNACIONALES Y EL CONTEXTO DEL SECTOR PÚBLICO COLOMBIANO NACIONAL"/>
    <n v="68670000"/>
    <m/>
    <n v="0"/>
    <m/>
    <n v="68670000"/>
    <s v="Cédula de Ciudadanía"/>
    <n v="51590985"/>
    <x v="2"/>
    <n v="4124"/>
    <n v="5124"/>
    <s v="Prestar apoyo al GIT de Investigación y Normas"/>
    <m/>
    <x v="0"/>
    <x v="1"/>
    <x v="1"/>
    <s v="Prestar sus servicios profesionales como contador_x000a_público en la elaboración de documentos normativos, junto con los documentos que los sustenten, mediante los cuales se actualice la regulación contable pública en sus aspectos_x000a_conceptuales, técnicos e instrumentales, de manera autónoma e independiente a la U.A.E. Contaduría General de la Nación, en el GIT de Investigación y Normas, para la ejecución del proyecto de inversión denominado “FORTALECIMIENTO DE LA REGULACIÓN CONTABLE_x000a_PÚBLICA CON LOS AVANCES INTERNACIONALES Y EL CONTEXTO DEL SECTOR PÚBLICO COLOMBIANO NACIONAL” en el marco de lo establecido en Estatuto General de la Contratación de la Administración Pública, y demás normas que lo modifiquen, sustituyan_x000a_y complementen."/>
    <s v="CONTADOR PUBLICO"/>
    <s v="ESPECIALISTA EN FINANZAAS Y ADMON PUBLICA"/>
    <m/>
    <m/>
    <x v="2"/>
  </r>
  <r>
    <x v="0"/>
    <x v="3"/>
    <x v="0"/>
    <s v="ADQUIS. DE BYS - DOCUMENTO NORMATIVO - FORTALECIMIENTO DE LA REGULACIÓN CONTABLE PÚBLICA CON LOS AVANCES INTERNACIONALES Y EL CONTEXTO DEL SECTOR PÚBLICO COLOMBIANO NACIONAL"/>
    <n v="53410000"/>
    <m/>
    <n v="0"/>
    <m/>
    <n v="53410000"/>
    <s v="Cédula de Ciudadanía"/>
    <n v="1049654349"/>
    <x v="3"/>
    <n v="3624"/>
    <n v="5524"/>
    <s v="Prestar apoyo al GIT de Investigación y Normas"/>
    <m/>
    <x v="0"/>
    <x v="1"/>
    <x v="1"/>
    <s v="“Prestar sus servicios profesionales como contador público en la elaboración de documentos normativos, junto con los documentos que los sustenten, mediante los cuales se actualice la regulación contable pública en sus aspectos conceptuales, técnicos e instrumentales, de manera autónoma e independiente a la U.A.E. Contaduría General de la Nación, en el GIT de Investigación y Normas,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
    <s v="CONTADOR PUBLICO"/>
    <s v="ESPECIALISTA EN NORMAS INTERNACIONALES DE INFORMACION FINANCIERA NIIF"/>
    <m/>
    <m/>
    <x v="0"/>
  </r>
  <r>
    <x v="1"/>
    <x v="4"/>
    <x v="1"/>
    <s v="ADQUIS. DE BYS - DOCUMENTOS METODOLÓGICOS - FORTALECIMIENTO DE LA REGULACIÓN CONTABLE PÚBLICA CON LOS AVANCES INTERNACIONALES Y EL CONTEXTO DEL SECTOR PÚBLICO COLOMBIANO NACIONAL"/>
    <n v="63000000"/>
    <m/>
    <n v="0"/>
    <m/>
    <n v="63000000"/>
    <s v="Cédula de Ciudadanía"/>
    <n v="1032464952"/>
    <x v="4"/>
    <n v="4924"/>
    <n v="5924"/>
    <s v="Prestar apoyo al GIT de Doctrina Contable Pública"/>
    <m/>
    <x v="0"/>
    <x v="2"/>
    <x v="2"/>
    <s v="Prestar sus servicios profesionales como contador público en la elaboración de conceptos y de respuestas a consultas con base en las necesidades de los usuarios de la información financiera, mediante los cuales oriente la aplicación de las normas expedidas a los hechos económicos de la entidad consultante, de manera autónoma e independiente a la U.A.E. Contaduría General de la Nación, en el GIT de Doctrina Contable Pública,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
    <s v="CONTADOR PUBLICO"/>
    <m/>
    <s v="MAESTRIA EN CIENCIAS ECONOMICAS"/>
    <m/>
    <x v="2"/>
  </r>
  <r>
    <x v="2"/>
    <x v="5"/>
    <x v="1"/>
    <s v="ADQUIS. DE BYS - DOCUMENTOS METODOLÓGICOS - FORTALECIMIENTO DE LA REGULACIÓN CONTABLE PÚBLICA CON LOS AVANCES INTERNACIONALES Y EL CONTEXTO DEL SECTOR PÚBLICO COLOMBIANO NACIONAL"/>
    <n v="57750000"/>
    <m/>
    <n v="-183333"/>
    <n v="57566667"/>
    <n v="57566667"/>
    <s v="Cédula de Ciudadanía"/>
    <n v="1032467268"/>
    <x v="5"/>
    <n v="5824"/>
    <n v="6024"/>
    <s v="Prestar apoyo al GIT de Doctrina Contable Pública"/>
    <s v=" Saldo a favor de la CGN, una vez terminada su ejecución. En secop se encuatra codificado como C-044-2023"/>
    <x v="0"/>
    <x v="2"/>
    <x v="2"/>
    <s v="Prestar sus servicios profesionales como contador público con especialización en la elaboración de conceptos y de respuestas a consultas con base en las necesidades de los usuarios de la información financiera, mediante los cuales oriente la aplicación de las normas expedidas a los hechos económicos de la entidad consultante, de manera autónoma e independiente a la U.A.E. Contaduría General de la Nación, en el GIT de Doctrina Contable Pública,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 "/>
    <s v="CONTADOR PUBLICO Y ADMINISTRADOR DE EMPRESAS"/>
    <s v="ESPECIALISTA EN ALTA GERENCIA DE EMPRESAS"/>
    <m/>
    <m/>
    <x v="1"/>
  </r>
  <r>
    <x v="2"/>
    <x v="6"/>
    <x v="0"/>
    <s v="ADQUIS. DE BYS - DOCUMENTO NORMATIVO - FORTALECIMIENTO DE LA REGULACIÓN CONTABLE PÚBLICA CON LOS AVANCES INTERNACIONALES Y EL CONTEXTO DEL SECTOR PÚBLICO COLOMBIANO NACIONAL"/>
    <n v="65400000"/>
    <m/>
    <n v="-200000"/>
    <n v="65200000"/>
    <n v="65200000"/>
    <s v="Cédula de Ciudadanía"/>
    <n v="1140859353"/>
    <x v="6"/>
    <n v="4224"/>
    <n v="6824"/>
    <s v="Prestar apoyo al GIT de Investigación y Normas"/>
    <s v=" Saldo a favor de la CGN, una vez terminada su ejecución."/>
    <x v="0"/>
    <x v="1"/>
    <x v="1"/>
    <s v="Prestar sus servicios profesionales como contador público en la elaboración de documentos normativos, junto con los documentos que los sustenten, mediante los cuales se actualice la regulación contable pública en sus aspectos conceptuales, técnicos e instrumentales , de manera autónoma e independiente a la U.A.E. Contaduría General de la Nación, en el GIT de Investigación y Normas, para la ejecución del proyecto de inversión denominado “FORTALECIMIENTO DE LA REGULACIÓN CONTABLE PÚBLICA CON LOS AVANCES INTERNACIONALES Y EL CONTEXTO DEL SECTOR PÚBLICO COLOMBIANO NACION AL” en el marco de lo establecido en Estatuto General de la Contratación de la Administración Pública, y demás normas que lo modifiquen, sustituyan y complementen "/>
    <s v="CONTADOR PUBLICO"/>
    <m/>
    <s v="MAGISTER EN CONTABILIDAD Y FINANZAS"/>
    <m/>
    <x v="2"/>
  </r>
  <r>
    <x v="2"/>
    <x v="7"/>
    <x v="0"/>
    <s v="ADQUIS. DE BYS - DOCUMENTO NORMATIVO - FORTALECIMIENTO DE LA REGULACIÓN CONTABLE PÚBLICA CON LOS AVANCES INTERNACIONALES Y EL CONTEXTO DEL SECTOR PÚBLICO COLOMBIANO NACIONAL"/>
    <n v="53410000"/>
    <m/>
    <n v="0"/>
    <m/>
    <n v="53410000"/>
    <s v="Cédula de Ciudadanía"/>
    <n v="1077150201"/>
    <x v="7"/>
    <n v="4524"/>
    <n v="7324"/>
    <s v="Prestar apoyo al GIT de Investigación y Normas"/>
    <m/>
    <x v="0"/>
    <x v="1"/>
    <x v="1"/>
    <s v="Prestar sus servicios profesionales como contador_x000a_público en la elaboración de documentos normativos, junto con los documentos que los_x000a_sustenten, mediante los cuales se actualice la regulación contable pública en sus aspectos_x000a_conceptuales, técnicos e instrumentales, de manera autónoma e independiente a la U.A.E._x000a_Contaduría General de la Nación, en el GIT de Investigación y Normas, para la ejecución_x000a_del proyecto de inversión denominado “FORTALECIMIENTO DE LA REGULACIÓN CONTABLE_x000a_PÚBLICA CON LOS AVANCES INTERNACIONALES Y EL CONTEXTO DEL SECTOR PÚBLICO_x000a_COLOMBIANO NACIONAL” en el marco de lo establecido en Estatuto General de la_x000a_Contratación de la Administración Pública, y demás normas que lo modifiquen, sustituyan_x000a_y complementen."/>
    <s v="CONTADOR PUBLICO"/>
    <s v="ESPECIALISTA EN NORMAS INTERNACIONALES DE INFORMACION FINANCIERA NIIF"/>
    <m/>
    <m/>
    <x v="1"/>
  </r>
  <r>
    <x v="2"/>
    <x v="8"/>
    <x v="1"/>
    <s v="ADQUIS. DE BYS - DOCUMENTOS METODOLÓGICOS - FORTALECIMIENTO DE LA REGULACIÓN CONTABLE PÚBLICA CON LOS AVANCES INTERNACIONALES Y EL CONTEXTO DEL SECTOR PÚBLICO COLOMBIANO NACIONAL"/>
    <n v="57750000"/>
    <m/>
    <n v="-733333"/>
    <n v="57016667"/>
    <n v="57016667"/>
    <s v="Cédula de Ciudadanía"/>
    <n v="1085303958"/>
    <x v="8"/>
    <n v="4824"/>
    <n v="7424"/>
    <s v="Prestar sus servicios profesionales como contador_x000a_público en la elaboración de conceptos y de respuestas a consultas con base en las_x000a_necesidades de los usuarios de la información financiera, mediante los cuales oriente la_x000a_aplicación de las normas expedidas a los hechos económicos de la entidad consultante, de_x000a_manera autónoma e independiente a la U.A.E. Contaduría General de la Nación, en el GIT_x000a_de Doctrina Contable Pública, para la ejecución del proyecto de inversión denominado_x000a_“FORTALECIMIENTO DE LA REGULACIÓN CONTABLE PÚBLICA CON LOS AVANCES_x000a_INTERNACIONALES Y EL CONTEXTO DEL SECTOR PÚBLICO COLOMBIANO NACIONAL” en_x000a_el marco de lo establecido en Estatuto General de la Contratación de la Administración_x000a_Pública, y demás normas que lo modifiquen, sustituyan y complementen."/>
    <s v=" Saldo a favor de la CGN, una vez terminada su ejecución."/>
    <x v="0"/>
    <x v="2"/>
    <x v="2"/>
    <s v="Prestar sus servicios profesionales como contador_x000a_público en la elaboración de conceptos y de respuestas a consultas con base en las_x000a_necesidades de los usuarios de la información financiera, mediante los cuales oriente la_x000a_aplicación de las normas expedidas a los hechos económicos de la entidad consultante, de_x000a_manera autónoma e independiente a la U.A.E. Contaduría General de la Nación, en el GIT_x000a_de Doctrina Contable Pública, para la ejecución del proyecto de inversión denominado_x000a_“FORTALECIMIENTO DE LA REGULACIÓN CONTABLE PÚBLICA CON LOS AVANCES_x000a_INTERNACIONALES Y EL CONTEXTO DEL SECTOR PÚBLICO COLOMBIANO NACIONAL” en_x000a_el marco de lo establecido en Estatuto General de la Contratación de la Administración_x000a_Pública, y demás normas que lo modifiquen, sustituyan y complementen."/>
    <s v="CONTADOR PUBLICO"/>
    <s v="MAGISTER EN GERENCIA Y AUDITORIA TRIBUTARIA "/>
    <m/>
    <m/>
    <x v="0"/>
  </r>
  <r>
    <x v="2"/>
    <x v="9"/>
    <x v="1"/>
    <s v="ADQUIS. DE BYS - DOCUMENTOS METODOLÓGICOS - FORTALECIMIENTO DE LA REGULACIÓN CONTABLE PÚBLICA CON LOS AVANCES INTERNACIONALES Y EL CONTEXTO DEL SECTOR PÚBLICO COLOMBIANO NACIONAL"/>
    <n v="57750000"/>
    <m/>
    <n v="-183333"/>
    <n v="57566667"/>
    <n v="57566667"/>
    <s v="Cédula de Ciudadanía"/>
    <n v="1018425292"/>
    <x v="9"/>
    <n v="5524"/>
    <n v="7724"/>
    <s v="Prestar apoyo al GIT de Doctrina Contable Pública"/>
    <s v=" Saldo a favor de la CGN, una vez terminada su ejecución."/>
    <x v="1"/>
    <x v="3"/>
    <x v="3"/>
    <s v="“Prestar sus servicios profesionales como contador público en la elaboración de conceptos y de respuestas a consultas con base en las necesidades de los usuarios de la información financiera, mediante los cuales oriente la aplicación de las normas expedidas a los hechos económicos de la entidad consultante, de manera autónoma e independiente a la U.A.E. Contaduría General de la Nación, en el GIT de Doctrina Contable Pública en las funciones relacionadas en la cláusula de obligaciones, relacionadas con el objeto del contrato que se suscriba”."/>
    <s v="CONTADOR PUBLICO"/>
    <s v="ESPECIALISTA EN CONTROL GERENCIAL CORPORATIVO"/>
    <m/>
    <m/>
    <x v="1"/>
  </r>
  <r>
    <x v="2"/>
    <x v="10"/>
    <x v="0"/>
    <s v="ADQUIS. DE BYS - DOCUMENTO NORMATIVO - FORTALECIMIENTO DE LA REGULACIÓN CONTABLE PÚBLICA CON LOS AVANCES INTERNACIONALES Y EL CONTEXTO DEL SECTOR PÚBLICO COLOMBIANO NACIONAL"/>
    <n v="27000000"/>
    <m/>
    <n v="-150000"/>
    <n v="26850000"/>
    <n v="26850000"/>
    <s v="Cédula de Ciudadanía"/>
    <n v="1012419378"/>
    <x v="10"/>
    <n v="6024"/>
    <n v="7924"/>
    <s v="Prestar apoyo al GIT de Investigación y Normas"/>
    <s v=" Saldo a favor de la CGN, una vez terminada su ejecución."/>
    <x v="0"/>
    <x v="4"/>
    <x v="4"/>
    <s v="“Prestar sus servicios profesionales como contador_x000a_público en la elaboración de documentos normativos, junto con los documentos que los_x000a_sustenten, mediante los cuales se actualice la regulación contable pública en sus aspectos_x000a_conceptuales, técnicos e instrumentales, de manera autónoma e independiente a la U.A.E._x000a_Contaduría General de la Nación, en el GIT de Investigación y Normas, para la ejecución_x000a_del proyecto de inversión denominado “FORTALECIMIENTO DE LA REGULACIÓN CONTABLE_x000a_PÚBLICA CON LOS AVANCES INTERNACIONALES Y EL CONTEXTO DEL SECTOR PÚBLICO_x000a_COLOMBIANO NACIONAL” en el marco de lo establecido en Estatuto General de la_x000a_Contratación de la Administración Pública, y demás normas que lo modifiquen, sustituyan_x000a_y complementen”. C"/>
    <s v="CONTADOR PUBLICO Y ADMINISTRADOR DE EMPRESAS"/>
    <m/>
    <m/>
    <m/>
    <x v="0"/>
  </r>
  <r>
    <x v="2"/>
    <x v="11"/>
    <x v="0"/>
    <s v="ADQUIS. DE BYS - DOCUMENTO NORMATIVO - FORTALECIMIENTO DE LA REGULACIÓN CONTABLE PÚBLICA CON LOS AVANCES INTERNACIONALES Y EL CONTEXTO DEL SECTOR PÚBLICO COLOMBIANO NACIONAL"/>
    <n v="28800000"/>
    <n v="4160000"/>
    <m/>
    <n v="32960000"/>
    <n v="32960000"/>
    <s v="Cédula de Ciudadanía"/>
    <n v="1016041480"/>
    <x v="11"/>
    <n v="5024"/>
    <n v="8024"/>
    <s v="Prestar apoyo al GIT de Investigación y Normas"/>
    <s v="Adición"/>
    <x v="0"/>
    <x v="5"/>
    <x v="5"/>
    <s v="“Prestar sus servicios profesionales como contador_x000a_público en la elaboración de documentos normativos, junto con los documentos que los_x000a_sustenten, mediante los cuales se actualice la regulación contable pública en sus aspectos_x000a_conceptuales, técnicos e instrumentales, de manera autónoma e independiente a la U.A.E._x000a_Contaduría General de la Nación, en el GIT de Investigación y Normas, para la ejecución_x000a_del proyecto de inversión denominado “FORTALECIMIENTO DE LA REGULACIÓN CONTABLE_x000a_PÚBLICA CON LOS AVANCES INTERNACIONALES Y EL CONTEXTO DEL SECTOR PÚBLICO_x000a_COLOMBIANO NACIONAL” en el marco de lo establecido en Estatuto General de la_x000a_Contratación de la Administración Pública, y demás normas que lo modifiquen, sustituyan_x000a_y complementen”"/>
    <s v="CONTADOR PUBLICO"/>
    <m/>
    <m/>
    <m/>
    <x v="3"/>
  </r>
  <r>
    <x v="3"/>
    <x v="12"/>
    <x v="0"/>
    <s v="ADQUIS. DE BYS - DOCUMENTO NORMATIVO - FORTALECIMIENTO DE LA REGULACIÓN CONTABLE PÚBLICA CON LOS AVANCES INTERNACIONALES Y EL CONTEXTO DEL SECTOR PÚBLICO COLOMBIANO NACIONAL"/>
    <n v="60040000"/>
    <m/>
    <n v="0"/>
    <m/>
    <n v="60040000"/>
    <s v="Cédula de Ciudadanía"/>
    <n v="1020744333"/>
    <x v="12"/>
    <n v="9024"/>
    <n v="11124"/>
    <s v="Prestar apoyo al GIT de Investigación y Normas"/>
    <m/>
    <x v="2"/>
    <x v="1"/>
    <x v="2"/>
    <s v="“Prestar sus servicios profesionales como lingüista en_x000a_la elaboración de documentos normativos, junto con los documentos que los sustenten,_x000a_mediante los cuales se actualice la regulación contable pública en sus aspectos_x000a_conceptuales, técnicos e instrumentales, de manera autónoma e independiente a la U.A.E._x000a_Contaduría General de la Nación, en el GIT de Investigación y Normas, para la ejecución_x000a_del proyecto de inversión denominado “FORTALECIMIENTO DE LA REGULACIÓN CONTABLE_x000a_PÚBLICA CON LOS AVANCES INTERNACIONALES Y EL CONTEXTO DEL SECTOR PÚBLICO_x000a_COLOMBIANO NACIONAL” en el marco de lo establecido en Estatuto General de la_x000a_Contratación de la Administración Pública, y demás normas que lo modifiquen, sustituyan_x000a_y complementen”. "/>
    <s v="LINGÜISTA"/>
    <s v="ENSEÑANZA DE ESPAÑOL COO LENGUA EXTRANJERA"/>
    <m/>
    <m/>
    <x v="0"/>
  </r>
  <r>
    <x v="4"/>
    <x v="13"/>
    <x v="1"/>
    <s v="ADQUIS. DE BYS - DOCUMENTOS METODOLÓGICOS - FORTALECIMIENTO DE LA REGULACIÓN CONTABLE PÚBLICA CON LOS AVANCES INTERNACIONALES Y EL CONTEXTO DEL SECTOR PÚBLICO COLOMBIANO NACIONAL"/>
    <n v="62160000"/>
    <m/>
    <n v="0"/>
    <m/>
    <n v="62160000"/>
    <s v="Cédula de Ciudadanía"/>
    <n v="1027888172"/>
    <x v="13"/>
    <n v="12324"/>
    <n v="13724"/>
    <s v="“Prestar sus servicios profesionales como lingüista en_x000a_la elaboración de documentos normativos, junto con los documentos que los sustenten,_x000a_mediante los cuales se actualice la regulación contable pública en sus aspectos_x000a_conceptuales, técnicos e instrumentales, de manera autónoma e independiente a la U.A.E._x000a_Contaduría General de la Nación, en el GIT de Investigación y Normas, para la ejecución_x000a_del proyecto de inversión denominado “FORTALECIMIENTO DE LA REGULACIÓN CONTABLE_x000a_PÚBLICA CON LOS AVANCES INTERNACIONALES Y EL CONTEXTO DEL SECTOR PÚBLICO_x000a_COLOMBIANO NACIONAL” en el marco de lo establecido en Estatuto General de la_x000a_Contratación de la Administración Pública, y demás normas que lo modifiquen, sustituyan_x000a_y complementen”. "/>
    <m/>
    <x v="3"/>
    <x v="1"/>
    <x v="6"/>
    <s v="“Prestar sus servicios profesionales como lingüista en_x000a_la elaboración de documentos normativos, junto con los documentos que los sustenten,_x000a_mediante los cuales se actualice la regulación contable pública en sus aspectos_x000a_conceptuales, técnicos e instrumentales, de manera autónoma e independiente a la U.A.E._x000a_Contaduría General de la Nación, en el GIT de Investigación y Normas, para la ejecución_x000a_del proyecto de inversión denominado “FORTALECIMIENTO DE LA REGULACIÓN CONTABLE_x000a_PÚBLICA CON LOS AVANCES INTERNACIONALES Y EL CONTEXTO DEL SECTOR PÚBLICO_x000a_COLOMBIANO NACIONAL” en el marco de lo establecido en Estatuto General de la_x000a_Contratación de la Administración Pública, y demás normas que lo modifiquen, sustituyan_x000a_y complementen”. "/>
    <s v="ABOGADA"/>
    <s v="ESPECIALISTA EN DERECHO ADMINISTRATIVO"/>
    <m/>
    <m/>
    <x v="4"/>
  </r>
  <r>
    <x v="5"/>
    <x v="14"/>
    <x v="0"/>
    <s v="ADQUIS. DE BYS - DOCUMENTO NORMATIVO - FORTALECIMIENTO DE LA REGULACIÓN CONTABLE PÚBLICA CON LOS AVANCES INTERNACIONALES Y EL CONTEXTO DEL SECTOR PÚBLICO COLOMBIANO NACIONAL"/>
    <n v="34230000"/>
    <m/>
    <n v="0"/>
    <m/>
    <n v="34230000"/>
    <s v="Cédula de Ciudadanía"/>
    <n v="79213490"/>
    <x v="14"/>
    <n v="21224"/>
    <n v="38924"/>
    <s v="Prestar apoyo al GIT de Investigación y Normas"/>
    <m/>
    <x v="4"/>
    <x v="1"/>
    <x v="7"/>
    <s v="“Prestar sus servicios profesionales como Contador_x000a_Público en la elaboración de documentos normativos, junto con los documentos que los_x000a_sustenten, mediante los cuales se actualice la regulación contable pública en sus aspectos_x000a_conceptuales, técnicos e instrumentales, de manera autónoma e independiente a la U.A.E._x000a_Contaduría General de la Nación, en el GIT de Investigación y Normas, para la ejecución_x000a_del proyecto de inversión denominado “FORTALECIMIENTO DE LA REGULACIÓN CONTABLE_x000a_PÚBLICA CON LOS AVANCES INTERNACIONALES Y EL CONTEXTO DEL SECTOR PÚBLICO_x000a_COLOMBIANO NACIONAL” en el marco de lo establecido en Estatuto General de la_x000a_Contratación de la Administración Pública, y demás normas que lo modifiquen, sustituyan_x000a_y complementen”."/>
    <s v="CONTADOR PUBLICO"/>
    <m/>
    <s v="MAGISTER ENINVESTIGACION SOCIAL INTERDISCIPLINARIA"/>
    <s v="DOCTOR EN EDUCACION"/>
    <x v="2"/>
  </r>
  <r>
    <x v="6"/>
    <x v="15"/>
    <x v="0"/>
    <s v="ADQUIS. DE BYS - DOCUMENTO NORMATIVO - FORTALECIMIENTO DE LA REGULACIÓN CONTABLE PÚBLICA CON LOS AVANCES INTERNACIONALES Y EL CONTEXTO DEL SECTOR PÚBLICO COLOMBIANO NACIONAL"/>
    <n v="17250000"/>
    <m/>
    <n v="-300000"/>
    <n v="16950000"/>
    <n v="16950000"/>
    <s v="Cédula de Ciudadanía"/>
    <n v="1012419378"/>
    <x v="15"/>
    <n v="24524"/>
    <n v="47224"/>
    <s v="Prestar apoyo al GIT de Investigación y Normas"/>
    <s v=" Saldo a favor de la CGN, una vez terminada su ejecución."/>
    <x v="5"/>
    <x v="1"/>
    <x v="8"/>
    <s v="“Prestar sus servicios profesionales como Contador_x000a_Público en la elaboración de documentos normativos, junto con los documentos que los_x000a_sustenten, mediante los cuales se actualice la regulación contable pública en sus aspectos_x000a_conceptuales, técnicos e instrumentales, de manera autónoma e independiente a la U.A.E._x000a_Contaduría General de la Nación, en el GIT de Investigación y Normas, para la ejecución_x000a_del proyecto de inversión denominado “FORTALECIMIENTO DE LA REGULACIÓN CONTABLE_x000a_PÚBLICA CON LOS AVANCES INTERNACIONALES Y EL CONTEXTO DEL SECTOR PÚBLICO_x000a_COLOMBIANO NACIONAL” en el marco de lo establecido en Estatuto General de la_x000a_Contratación de la Administración Pública, y demás normas que lo modifiquen, sustituyan_x000a_y complementen”."/>
    <s v="CONTADOR PUBLICO Y ADMINISTRADOR DE EMPRESAS"/>
    <m/>
    <m/>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63FBADF-AE4F-4107-9D7B-7D4E58A2FDD1}" name="TablaDinámica1" cacheId="3"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B3:C6" firstHeaderRow="1" firstDataRow="1" firstDataCol="1"/>
  <pivotFields count="25">
    <pivotField showAll="0"/>
    <pivotField showAll="0"/>
    <pivotField axis="axisRow" showAll="0">
      <items count="4">
        <item x="0"/>
        <item x="1"/>
        <item h="1" x="2"/>
        <item t="default"/>
      </items>
    </pivotField>
    <pivotField showAll="0"/>
    <pivotField showAll="0"/>
    <pivotField showAll="0"/>
    <pivotField showAll="0"/>
    <pivotField showAll="0"/>
    <pivotField dataField="1" numFmtId="43"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3">
    <i>
      <x/>
    </i>
    <i>
      <x v="1"/>
    </i>
    <i t="grand">
      <x/>
    </i>
  </rowItems>
  <colItems count="1">
    <i/>
  </colItems>
  <dataFields count="1">
    <dataField name="Suma de Valor Ejecutado"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C38D54F-AC17-4DDE-BC51-63B30C3B0A06}" name="TablaDinámica13" cacheId="5" applyNumberFormats="0" applyBorderFormats="0" applyFontFormats="0" applyPatternFormats="0" applyAlignmentFormats="0" applyWidthHeightFormats="1" dataCaption="Valores" updatedVersion="7" minRefreshableVersion="3" useAutoFormatting="1" rowGrandTotals="0" itemPrintTitles="1" createdVersion="7" indent="0" outline="1" outlineData="1" multipleFieldFilters="0" chartFormat="24">
  <location ref="A3:C21" firstHeaderRow="0" firstDataRow="1" firstDataCol="1"/>
  <pivotFields count="30">
    <pivotField numFmtId="14" showAll="0"/>
    <pivotField axis="axisRow" showAll="0">
      <items count="18">
        <item x="0"/>
        <item x="1"/>
        <item x="3"/>
        <item x="6"/>
        <item x="2"/>
        <item x="7"/>
        <item x="8"/>
        <item x="4"/>
        <item x="11"/>
        <item m="1" x="16"/>
        <item x="9"/>
        <item x="5"/>
        <item x="10"/>
        <item x="12"/>
        <item x="13"/>
        <item x="14"/>
        <item x="15"/>
        <item t="default"/>
      </items>
    </pivotField>
    <pivotField axis="axisRow" showAll="0" defaultSubtotal="0">
      <items count="4">
        <item m="1" x="3"/>
        <item m="1" x="2"/>
        <item x="1"/>
        <item x="0"/>
      </items>
    </pivotField>
    <pivotField showAll="0"/>
    <pivotField numFmtId="43" showAll="0"/>
    <pivotField showAll="0"/>
    <pivotField showAll="0"/>
    <pivotField showAll="0"/>
    <pivotField dataField="1" numFmtId="43" showAll="0"/>
    <pivotField showAll="0"/>
    <pivotField numFmtId="1" showAll="0"/>
    <pivotField showAll="0"/>
    <pivotField numFmtId="1" showAll="0"/>
    <pivotField numFmtId="1" showAll="0"/>
    <pivotField showAll="0"/>
    <pivotField showAll="0"/>
    <pivotField numFmtId="15" showAll="0"/>
    <pivotField numFmtId="14" showAll="0"/>
    <pivotField dataField="1" numFmtId="4" showAll="0"/>
    <pivotField showAll="0"/>
    <pivotField showAll="0"/>
    <pivotField showAll="0"/>
    <pivotField showAll="0"/>
    <pivotField showAll="0"/>
    <pivotField showAll="0"/>
    <pivotField showAll="0" defaultSubtotal="0"/>
    <pivotField showAll="0" defaultSubtotal="0"/>
    <pivotField showAll="0" defaultSubtotal="0"/>
    <pivotField showAll="0" defaultSubtotal="0"/>
    <pivotField showAll="0" defaultSubtotal="0"/>
  </pivotFields>
  <rowFields count="2">
    <field x="2"/>
    <field x="1"/>
  </rowFields>
  <rowItems count="18">
    <i>
      <x v="2"/>
    </i>
    <i r="1">
      <x v="6"/>
    </i>
    <i r="1">
      <x v="7"/>
    </i>
    <i r="1">
      <x v="10"/>
    </i>
    <i r="1">
      <x v="11"/>
    </i>
    <i r="1">
      <x v="14"/>
    </i>
    <i>
      <x v="3"/>
    </i>
    <i r="1">
      <x/>
    </i>
    <i r="1">
      <x v="1"/>
    </i>
    <i r="1">
      <x v="2"/>
    </i>
    <i r="1">
      <x v="3"/>
    </i>
    <i r="1">
      <x v="4"/>
    </i>
    <i r="1">
      <x v="5"/>
    </i>
    <i r="1">
      <x v="8"/>
    </i>
    <i r="1">
      <x v="12"/>
    </i>
    <i r="1">
      <x v="13"/>
    </i>
    <i r="1">
      <x v="15"/>
    </i>
    <i r="1">
      <x v="16"/>
    </i>
  </rowItems>
  <colFields count="1">
    <field x="-2"/>
  </colFields>
  <colItems count="2">
    <i>
      <x/>
    </i>
    <i i="1">
      <x v="1"/>
    </i>
  </colItems>
  <dataFields count="2">
    <dataField name="  Valor Ejecutado" fld="8" baseField="2" baseItem="2" numFmtId="165"/>
    <dataField name=" Duración en meses" fld="18" baseField="0" baseItem="0"/>
  </dataFields>
  <formats count="3">
    <format dxfId="24">
      <pivotArea dataOnly="0" outline="0" fieldPosition="0">
        <references count="1">
          <reference field="4294967294" count="1">
            <x v="1"/>
          </reference>
        </references>
      </pivotArea>
    </format>
    <format dxfId="23">
      <pivotArea outline="0" collapsedLevelsAreSubtotals="1" fieldPosition="0">
        <references count="1">
          <reference field="4294967294" count="1" selected="0">
            <x v="0"/>
          </reference>
        </references>
      </pivotArea>
    </format>
    <format dxfId="22">
      <pivotArea dataOnly="0" labelOnly="1" outline="0" fieldPosition="0">
        <references count="1">
          <reference field="4294967294" count="1">
            <x v="0"/>
          </reference>
        </references>
      </pivotArea>
    </format>
  </formats>
  <chartFormats count="3">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pivotArea type="data" outline="0" fieldPosition="0">
        <references count="3">
          <reference field="4294967294" count="1" selected="0">
            <x v="0"/>
          </reference>
          <reference field="1" count="1" selected="0">
            <x v="5"/>
          </reference>
          <reference field="2"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68BCD4FE-FB7A-45AA-AF8F-EF71911F9168}" name="TablaDinámica1" cacheId="5"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33" rowHeaderCaption="EXPERIENCIA / CONTRATISTA">
  <location ref="A3:E30" firstHeaderRow="0" firstDataRow="1" firstDataCol="1"/>
  <pivotFields count="30">
    <pivotField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axis="axisRow" showAll="0">
      <items count="18">
        <item x="0"/>
        <item x="1"/>
        <item x="3"/>
        <item x="6"/>
        <item x="2"/>
        <item x="7"/>
        <item x="8"/>
        <item x="4"/>
        <item m="1" x="16"/>
        <item x="9"/>
        <item x="5"/>
        <item x="10"/>
        <item x="12"/>
        <item x="13"/>
        <item x="14"/>
        <item x="15"/>
        <item x="11"/>
        <item t="default"/>
      </items>
    </pivotField>
    <pivotField axis="axisRow" showAll="0">
      <items count="5">
        <item m="1" x="3"/>
        <item m="1" x="2"/>
        <item x="0"/>
        <item x="1"/>
        <item t="default"/>
      </items>
    </pivotField>
    <pivotField showAll="0"/>
    <pivotField numFmtId="43" showAll="0"/>
    <pivotField showAll="0"/>
    <pivotField showAll="0"/>
    <pivotField showAll="0"/>
    <pivotField numFmtId="43" showAll="0"/>
    <pivotField showAll="0"/>
    <pivotField numFmtId="1" showAll="0"/>
    <pivotField showAll="0"/>
    <pivotField numFmtId="1" showAll="0"/>
    <pivotField numFmtId="1" showAll="0"/>
    <pivotField showAll="0"/>
    <pivotField showAll="0"/>
    <pivotField numFmtId="15" showAll="0">
      <items count="15">
        <item x="0"/>
        <item x="1"/>
        <item x="2"/>
        <item x="3"/>
        <item x="4"/>
        <item x="5"/>
        <item x="6"/>
        <item x="7"/>
        <item x="8"/>
        <item x="9"/>
        <item x="10"/>
        <item x="11"/>
        <item x="12"/>
        <item x="13"/>
        <item t="default"/>
      </items>
    </pivotField>
    <pivotField numFmtId="14" showAll="0">
      <items count="15">
        <item x="0"/>
        <item x="1"/>
        <item x="2"/>
        <item x="3"/>
        <item x="4"/>
        <item x="5"/>
        <item x="6"/>
        <item x="7"/>
        <item x="8"/>
        <item x="9"/>
        <item x="10"/>
        <item x="11"/>
        <item x="12"/>
        <item x="13"/>
        <item t="default"/>
      </items>
    </pivotField>
    <pivotField numFmtId="4" showAll="0">
      <items count="10">
        <item x="0"/>
        <item x="8"/>
        <item x="7"/>
        <item x="4"/>
        <item x="5"/>
        <item x="6"/>
        <item x="3"/>
        <item x="2"/>
        <item x="1"/>
        <item t="default"/>
      </items>
    </pivotField>
    <pivotField showAll="0"/>
    <pivotField dataField="1" showAll="0"/>
    <pivotField dataField="1" showAll="0"/>
    <pivotField dataField="1" showAll="0"/>
    <pivotField dataField="1" showAll="0"/>
    <pivotField axis="axisRow" showAll="0">
      <items count="6">
        <item x="4"/>
        <item x="3"/>
        <item x="1"/>
        <item x="0"/>
        <item x="2"/>
        <item t="default"/>
      </items>
    </pivotField>
    <pivotField showAll="0">
      <items count="7">
        <item x="0"/>
        <item x="1"/>
        <item x="2"/>
        <item x="3"/>
        <item x="4"/>
        <item x="5"/>
        <item t="default"/>
      </items>
    </pivotField>
    <pivotField showAll="0">
      <items count="5">
        <item x="0"/>
        <item x="1"/>
        <item x="2"/>
        <item x="3"/>
        <item t="default"/>
      </items>
    </pivotField>
    <pivotField showAll="0">
      <items count="7">
        <item x="0"/>
        <item x="1"/>
        <item x="2"/>
        <item x="3"/>
        <item x="4"/>
        <item x="5"/>
        <item t="default"/>
      </items>
    </pivotField>
    <pivotField showAll="0">
      <items count="5">
        <item x="0"/>
        <item x="1"/>
        <item x="2"/>
        <item x="3"/>
        <item t="default"/>
      </items>
    </pivotField>
    <pivotField showAll="0">
      <items count="15">
        <item x="0"/>
        <item x="1"/>
        <item x="2"/>
        <item x="3"/>
        <item x="4"/>
        <item x="5"/>
        <item x="6"/>
        <item x="7"/>
        <item x="8"/>
        <item x="9"/>
        <item x="10"/>
        <item x="11"/>
        <item x="12"/>
        <item x="13"/>
        <item t="default"/>
      </items>
    </pivotField>
  </pivotFields>
  <rowFields count="3">
    <field x="2"/>
    <field x="24"/>
    <field x="1"/>
  </rowFields>
  <rowItems count="27">
    <i>
      <x v="2"/>
    </i>
    <i r="1">
      <x v="1"/>
    </i>
    <i r="2">
      <x v="16"/>
    </i>
    <i r="1">
      <x v="2"/>
    </i>
    <i r="2">
      <x v="1"/>
    </i>
    <i r="2">
      <x v="5"/>
    </i>
    <i r="1">
      <x v="3"/>
    </i>
    <i r="2">
      <x/>
    </i>
    <i r="2">
      <x v="2"/>
    </i>
    <i r="2">
      <x v="11"/>
    </i>
    <i r="2">
      <x v="12"/>
    </i>
    <i r="2">
      <x v="15"/>
    </i>
    <i r="1">
      <x v="4"/>
    </i>
    <i r="2">
      <x v="3"/>
    </i>
    <i r="2">
      <x v="4"/>
    </i>
    <i r="2">
      <x v="14"/>
    </i>
    <i>
      <x v="3"/>
    </i>
    <i r="1">
      <x/>
    </i>
    <i r="2">
      <x v="13"/>
    </i>
    <i r="1">
      <x v="2"/>
    </i>
    <i r="2">
      <x v="9"/>
    </i>
    <i r="2">
      <x v="10"/>
    </i>
    <i r="1">
      <x v="3"/>
    </i>
    <i r="2">
      <x v="6"/>
    </i>
    <i r="1">
      <x v="4"/>
    </i>
    <i r="2">
      <x v="7"/>
    </i>
    <i t="grand">
      <x/>
    </i>
  </rowItems>
  <colFields count="1">
    <field x="-2"/>
  </colFields>
  <colItems count="4">
    <i>
      <x/>
    </i>
    <i i="1">
      <x v="1"/>
    </i>
    <i i="2">
      <x v="2"/>
    </i>
    <i i="3">
      <x v="3"/>
    </i>
  </colItems>
  <dataFields count="4">
    <dataField name=" PREGRADO" fld="20" subtotal="count" baseField="0" baseItem="0"/>
    <dataField name="  ESPECIALIZACION" fld="21" subtotal="count" baseField="24" baseItem="0"/>
    <dataField name="  MAGISTER" fld="22" subtotal="count" baseField="0" baseItem="0"/>
    <dataField name="   DOCTORADO" fld="23" subtotal="count" baseField="0" baseItem="0"/>
  </dataFields>
  <chartFormats count="8">
    <chartFormat chart="0" format="0" series="1">
      <pivotArea type="data" outline="0" fieldPosition="0">
        <references count="1">
          <reference field="4294967294" count="1" selected="0">
            <x v="0"/>
          </reference>
        </references>
      </pivotArea>
    </chartFormat>
    <chartFormat chart="0" format="2" series="1">
      <pivotArea type="data" outline="0" fieldPosition="0">
        <references count="1">
          <reference field="4294967294" count="1" selected="0">
            <x v="2"/>
          </reference>
        </references>
      </pivotArea>
    </chartFormat>
    <chartFormat chart="0" format="3" series="1">
      <pivotArea type="data" outline="0" fieldPosition="0">
        <references count="1">
          <reference field="4294967294" count="1" selected="0">
            <x v="3"/>
          </reference>
        </references>
      </pivotArea>
    </chartFormat>
    <chartFormat chart="0" format="5" series="1">
      <pivotArea type="data" outline="0" fieldPosition="0">
        <references count="1">
          <reference field="4294967294" count="1" selected="0">
            <x v="1"/>
          </reference>
        </references>
      </pivotArea>
    </chartFormat>
    <chartFormat chart="23" format="0" series="1">
      <pivotArea type="data" outline="0" fieldPosition="0">
        <references count="1">
          <reference field="4294967294" count="1" selected="0">
            <x v="0"/>
          </reference>
        </references>
      </pivotArea>
    </chartFormat>
    <chartFormat chart="23" format="1" series="1">
      <pivotArea type="data" outline="0" fieldPosition="0">
        <references count="1">
          <reference field="4294967294" count="1" selected="0">
            <x v="1"/>
          </reference>
        </references>
      </pivotArea>
    </chartFormat>
    <chartFormat chart="23" format="2" series="1">
      <pivotArea type="data" outline="0" fieldPosition="0">
        <references count="1">
          <reference field="4294967294" count="1" selected="0">
            <x v="2"/>
          </reference>
        </references>
      </pivotArea>
    </chartFormat>
    <chartFormat chart="23" format="3" series="1">
      <pivotArea type="data" outline="0" fieldPosition="0">
        <references count="1">
          <reference field="429496729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6C89EF3-2D31-442E-A4D8-1DABF6B6AAF9}" name="TablaDinámica1" cacheId="5"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15" rowHeaderCaption="EXPERIENCIA / CONTRATISTA">
  <location ref="A3:B22" firstHeaderRow="1" firstDataRow="1" firstDataCol="1"/>
  <pivotFields count="30">
    <pivotField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pivotField axis="axisRow" showAll="0">
      <items count="5">
        <item m="1" x="3"/>
        <item m="1" x="2"/>
        <item x="0"/>
        <item x="1"/>
        <item t="default"/>
      </items>
    </pivotField>
    <pivotField showAll="0"/>
    <pivotField numFmtId="43" showAll="0"/>
    <pivotField showAll="0"/>
    <pivotField showAll="0"/>
    <pivotField showAll="0"/>
    <pivotField dataField="1" numFmtId="43" showAll="0"/>
    <pivotField showAll="0"/>
    <pivotField numFmtId="1" showAll="0"/>
    <pivotField axis="axisRow" showAll="0">
      <items count="17">
        <item x="10"/>
        <item x="6"/>
        <item x="15"/>
        <item x="3"/>
        <item x="2"/>
        <item x="11"/>
        <item x="14"/>
        <item x="8"/>
        <item x="4"/>
        <item x="12"/>
        <item x="13"/>
        <item x="7"/>
        <item x="9"/>
        <item x="0"/>
        <item x="5"/>
        <item x="1"/>
        <item t="default"/>
      </items>
    </pivotField>
    <pivotField numFmtId="1" showAll="0"/>
    <pivotField numFmtId="1" showAll="0"/>
    <pivotField showAll="0"/>
    <pivotField showAll="0"/>
    <pivotField numFmtId="15" showAll="0">
      <items count="15">
        <item x="0"/>
        <item x="1"/>
        <item x="2"/>
        <item x="3"/>
        <item x="4"/>
        <item x="5"/>
        <item x="6"/>
        <item x="7"/>
        <item x="8"/>
        <item x="9"/>
        <item x="10"/>
        <item x="11"/>
        <item x="12"/>
        <item x="13"/>
        <item t="default"/>
      </items>
    </pivotField>
    <pivotField numFmtId="14" showAll="0">
      <items count="15">
        <item x="0"/>
        <item x="1"/>
        <item x="2"/>
        <item x="3"/>
        <item x="4"/>
        <item x="5"/>
        <item x="6"/>
        <item x="7"/>
        <item x="8"/>
        <item x="9"/>
        <item x="10"/>
        <item x="11"/>
        <item x="12"/>
        <item x="13"/>
        <item t="default"/>
      </items>
    </pivotField>
    <pivotField numFmtId="4" showAll="0"/>
    <pivotField showAll="0"/>
    <pivotField showAll="0"/>
    <pivotField showAll="0"/>
    <pivotField showAll="0"/>
    <pivotField showAll="0"/>
    <pivotField showAll="0"/>
    <pivotField showAll="0">
      <items count="7">
        <item x="0"/>
        <item x="1"/>
        <item x="2"/>
        <item x="3"/>
        <item x="4"/>
        <item x="5"/>
        <item t="default"/>
      </items>
    </pivotField>
    <pivotField showAll="0">
      <items count="5">
        <item x="0"/>
        <item x="1"/>
        <item x="2"/>
        <item x="3"/>
        <item t="default"/>
      </items>
    </pivotField>
    <pivotField showAll="0">
      <items count="7">
        <item x="0"/>
        <item x="1"/>
        <item x="2"/>
        <item x="3"/>
        <item x="4"/>
        <item x="5"/>
        <item t="default"/>
      </items>
    </pivotField>
    <pivotField showAll="0">
      <items count="5">
        <item x="0"/>
        <item x="1"/>
        <item x="2"/>
        <item x="3"/>
        <item t="default"/>
      </items>
    </pivotField>
    <pivotField showAll="0">
      <items count="15">
        <item x="0"/>
        <item x="1"/>
        <item x="2"/>
        <item x="3"/>
        <item x="4"/>
        <item x="5"/>
        <item x="6"/>
        <item x="7"/>
        <item x="8"/>
        <item x="9"/>
        <item x="10"/>
        <item x="11"/>
        <item x="12"/>
        <item x="13"/>
        <item t="default"/>
      </items>
    </pivotField>
  </pivotFields>
  <rowFields count="2">
    <field x="2"/>
    <field x="11"/>
  </rowFields>
  <rowItems count="19">
    <i>
      <x v="2"/>
    </i>
    <i r="1">
      <x/>
    </i>
    <i r="1">
      <x v="1"/>
    </i>
    <i r="1">
      <x v="2"/>
    </i>
    <i r="1">
      <x v="3"/>
    </i>
    <i r="1">
      <x v="4"/>
    </i>
    <i r="1">
      <x v="5"/>
    </i>
    <i r="1">
      <x v="6"/>
    </i>
    <i r="1">
      <x v="9"/>
    </i>
    <i r="1">
      <x v="11"/>
    </i>
    <i r="1">
      <x v="13"/>
    </i>
    <i r="1">
      <x v="15"/>
    </i>
    <i>
      <x v="3"/>
    </i>
    <i r="1">
      <x v="7"/>
    </i>
    <i r="1">
      <x v="8"/>
    </i>
    <i r="1">
      <x v="10"/>
    </i>
    <i r="1">
      <x v="12"/>
    </i>
    <i r="1">
      <x v="14"/>
    </i>
    <i t="grand">
      <x/>
    </i>
  </rowItems>
  <colItems count="1">
    <i/>
  </colItems>
  <dataFields count="1">
    <dataField name="Suma de Valor Ejecutado" fld="8" baseField="0" baseItem="0" numFmtId="165"/>
  </dataFields>
  <formats count="2">
    <format dxfId="21">
      <pivotArea outline="0" collapsedLevelsAreSubtotals="1" fieldPosition="0"/>
    </format>
    <format dxfId="20">
      <pivotArea dataOnly="0" labelOnly="1" outline="0" axis="axisValues" fieldPosition="0"/>
    </format>
  </formats>
  <chartFormats count="1">
    <chartFormat chart="5" format="1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5E56A19D-870C-4AE9-B9D6-B286CA3BBDE8}" name="TablaDinámica1" cacheId="5"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34" rowHeaderCaption="EXPERIENCIA / CONTRATISTA">
  <location ref="A4:C21" firstHeaderRow="0" firstDataRow="1" firstDataCol="1" rowPageCount="2" colPageCount="1"/>
  <pivotFields count="30">
    <pivotField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axis="axisRow" showAll="0">
      <items count="18">
        <item x="0"/>
        <item x="1"/>
        <item x="3"/>
        <item x="6"/>
        <item x="2"/>
        <item x="7"/>
        <item x="8"/>
        <item x="4"/>
        <item x="11"/>
        <item m="1" x="16"/>
        <item x="9"/>
        <item x="5"/>
        <item x="10"/>
        <item x="12"/>
        <item x="13"/>
        <item x="14"/>
        <item x="15"/>
        <item t="default"/>
      </items>
    </pivotField>
    <pivotField showAll="0"/>
    <pivotField showAll="0"/>
    <pivotField numFmtId="43" showAll="0"/>
    <pivotField showAll="0"/>
    <pivotField dataField="1" showAll="0"/>
    <pivotField showAll="0"/>
    <pivotField dataField="1" numFmtId="43" showAll="0"/>
    <pivotField showAll="0"/>
    <pivotField numFmtId="1" showAll="0"/>
    <pivotField showAll="0">
      <items count="17">
        <item x="10"/>
        <item x="6"/>
        <item x="15"/>
        <item x="3"/>
        <item x="2"/>
        <item x="11"/>
        <item x="14"/>
        <item x="8"/>
        <item x="4"/>
        <item x="12"/>
        <item x="13"/>
        <item x="7"/>
        <item x="9"/>
        <item x="0"/>
        <item x="5"/>
        <item x="1"/>
        <item t="default"/>
      </items>
    </pivotField>
    <pivotField numFmtId="1" showAll="0"/>
    <pivotField numFmtId="1" showAll="0"/>
    <pivotField showAll="0"/>
    <pivotField showAll="0"/>
    <pivotField axis="axisPage" numFmtId="15" multipleItemSelectionAllowed="1" showAll="0">
      <items count="15">
        <item x="0"/>
        <item x="1"/>
        <item x="2"/>
        <item x="3"/>
        <item x="4"/>
        <item x="5"/>
        <item x="6"/>
        <item x="7"/>
        <item x="8"/>
        <item x="9"/>
        <item x="10"/>
        <item x="11"/>
        <item x="12"/>
        <item x="13"/>
        <item t="default"/>
      </items>
    </pivotField>
    <pivotField axis="axisPage" numFmtId="14" showAll="0">
      <items count="15">
        <item x="0"/>
        <item x="1"/>
        <item x="2"/>
        <item x="3"/>
        <item x="4"/>
        <item x="5"/>
        <item x="6"/>
        <item x="7"/>
        <item x="8"/>
        <item x="9"/>
        <item x="10"/>
        <item x="11"/>
        <item x="12"/>
        <item x="13"/>
        <item t="default"/>
      </items>
    </pivotField>
    <pivotField numFmtId="4" showAll="0"/>
    <pivotField showAll="0"/>
    <pivotField showAll="0"/>
    <pivotField showAll="0"/>
    <pivotField showAll="0"/>
    <pivotField showAll="0"/>
    <pivotField showAll="0"/>
    <pivotField showAll="0">
      <items count="7">
        <item sd="0" x="0"/>
        <item sd="0" x="1"/>
        <item sd="0" x="2"/>
        <item sd="0" x="3"/>
        <item sd="0" x="4"/>
        <item sd="0" x="5"/>
        <item t="default"/>
      </items>
    </pivotField>
    <pivotField showAll="0">
      <items count="5">
        <item sd="0" x="0"/>
        <item sd="0" x="1"/>
        <item sd="0" x="2"/>
        <item sd="0" x="3"/>
        <item t="default"/>
      </items>
    </pivotField>
    <pivotField showAll="0">
      <items count="7">
        <item sd="0" x="0"/>
        <item sd="0" x="1"/>
        <item sd="0" x="2"/>
        <item sd="0" x="3"/>
        <item sd="0" x="4"/>
        <item x="5"/>
        <item t="default"/>
      </items>
    </pivotField>
    <pivotField showAll="0">
      <items count="5">
        <item sd="0" x="0"/>
        <item sd="0" x="1"/>
        <item sd="0" x="2"/>
        <item x="3"/>
        <item t="default"/>
      </items>
    </pivotField>
    <pivotField showAll="0">
      <items count="15">
        <item x="0"/>
        <item x="1"/>
        <item x="2"/>
        <item x="3"/>
        <item x="4"/>
        <item x="5"/>
        <item x="6"/>
        <item x="7"/>
        <item x="8"/>
        <item x="9"/>
        <item x="10"/>
        <item x="11"/>
        <item x="12"/>
        <item x="13"/>
        <item t="default"/>
      </items>
    </pivotField>
  </pivotFields>
  <rowFields count="1">
    <field x="1"/>
  </rowFields>
  <rowItems count="17">
    <i>
      <x/>
    </i>
    <i>
      <x v="1"/>
    </i>
    <i>
      <x v="2"/>
    </i>
    <i>
      <x v="3"/>
    </i>
    <i>
      <x v="4"/>
    </i>
    <i>
      <x v="5"/>
    </i>
    <i>
      <x v="6"/>
    </i>
    <i>
      <x v="7"/>
    </i>
    <i>
      <x v="8"/>
    </i>
    <i>
      <x v="10"/>
    </i>
    <i>
      <x v="11"/>
    </i>
    <i>
      <x v="12"/>
    </i>
    <i>
      <x v="13"/>
    </i>
    <i>
      <x v="14"/>
    </i>
    <i>
      <x v="15"/>
    </i>
    <i>
      <x v="16"/>
    </i>
    <i t="grand">
      <x/>
    </i>
  </rowItems>
  <colFields count="1">
    <field x="-2"/>
  </colFields>
  <colItems count="2">
    <i>
      <x/>
    </i>
    <i i="1">
      <x v="1"/>
    </i>
  </colItems>
  <pageFields count="2">
    <pageField fld="16" hier="-1"/>
    <pageField fld="17" hier="-1"/>
  </pageFields>
  <dataFields count="2">
    <dataField name="Suma de Valor Ejecutado" fld="8" baseField="0" baseItem="0"/>
    <dataField name="Suma de Valor liberación acta de terminación anticipada o liquidación" fld="6" baseField="0" baseItem="0"/>
  </dataFields>
  <formats count="2">
    <format dxfId="19">
      <pivotArea outline="0" collapsedLevelsAreSubtotals="1" fieldPosition="0"/>
    </format>
    <format dxfId="18">
      <pivotArea dataOnly="0" labelOnly="1" outline="0" axis="axisValues" fieldPosition="0"/>
    </format>
  </formats>
  <chartFormats count="6">
    <chartFormat chart="19" format="14" series="1">
      <pivotArea type="data" outline="0" fieldPosition="0">
        <references count="1">
          <reference field="4294967294" count="1" selected="0">
            <x v="0"/>
          </reference>
        </references>
      </pivotArea>
    </chartFormat>
    <chartFormat chart="19" format="15" series="1">
      <pivotArea type="data" outline="0" fieldPosition="0">
        <references count="1">
          <reference field="4294967294" count="1" selected="0">
            <x v="1"/>
          </reference>
        </references>
      </pivotArea>
    </chartFormat>
    <chartFormat chart="22" format="18" series="1">
      <pivotArea type="data" outline="0" fieldPosition="0">
        <references count="1">
          <reference field="4294967294" count="1" selected="0">
            <x v="0"/>
          </reference>
        </references>
      </pivotArea>
    </chartFormat>
    <chartFormat chart="22" format="19" series="1">
      <pivotArea type="data" outline="0" fieldPosition="0">
        <references count="1">
          <reference field="4294967294" count="1" selected="0">
            <x v="1"/>
          </reference>
        </references>
      </pivotArea>
    </chartFormat>
    <chartFormat chart="29" format="18" series="1">
      <pivotArea type="data" outline="0" fieldPosition="0">
        <references count="1">
          <reference field="4294967294" count="1" selected="0">
            <x v="0"/>
          </reference>
        </references>
      </pivotArea>
    </chartFormat>
    <chartFormat chart="29" format="19"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C0504B20-9F0D-4033-A34C-59E6B664C403}" name="TablaDinámica1" cacheId="5"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31" rowHeaderCaption="EXPERIENCIA / CONTRATISTA">
  <location ref="A4:I11" firstHeaderRow="1" firstDataRow="4" firstDataCol="1"/>
  <pivotFields count="30">
    <pivotField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axis="axisRow" showAll="0">
      <items count="18">
        <item x="0"/>
        <item h="1" x="1"/>
        <item h="1" x="3"/>
        <item h="1" x="6"/>
        <item h="1" x="2"/>
        <item h="1" x="7"/>
        <item h="1" x="8"/>
        <item h="1" x="4"/>
        <item h="1" m="1" x="16"/>
        <item h="1" x="9"/>
        <item h="1" x="5"/>
        <item h="1" x="10"/>
        <item h="1" x="12"/>
        <item h="1" x="13"/>
        <item x="14"/>
        <item x="15"/>
        <item h="1" x="11"/>
        <item t="default"/>
      </items>
    </pivotField>
    <pivotField showAll="0"/>
    <pivotField showAll="0"/>
    <pivotField numFmtId="43" showAll="0"/>
    <pivotField showAll="0"/>
    <pivotField dataField="1" showAll="0"/>
    <pivotField showAll="0"/>
    <pivotField dataField="1" numFmtId="43" showAll="0"/>
    <pivotField showAll="0"/>
    <pivotField numFmtId="1" showAll="0"/>
    <pivotField showAll="0"/>
    <pivotField numFmtId="1" showAll="0"/>
    <pivotField numFmtId="1" showAll="0"/>
    <pivotField showAll="0"/>
    <pivotField showAll="0"/>
    <pivotField dataField="1" numFmtId="15" multipleItemSelectionAllowed="1" showAll="0">
      <items count="15">
        <item x="0"/>
        <item x="1"/>
        <item x="2"/>
        <item x="3"/>
        <item x="4"/>
        <item x="5"/>
        <item x="6"/>
        <item x="7"/>
        <item x="8"/>
        <item x="9"/>
        <item x="10"/>
        <item x="11"/>
        <item x="12"/>
        <item x="13"/>
        <item t="default"/>
      </items>
    </pivotField>
    <pivotField dataField="1" numFmtId="14" showAll="0">
      <items count="15">
        <item x="0"/>
        <item x="1"/>
        <item x="2"/>
        <item x="3"/>
        <item x="4"/>
        <item x="5"/>
        <item x="6"/>
        <item x="7"/>
        <item x="8"/>
        <item x="9"/>
        <item x="10"/>
        <item x="11"/>
        <item x="12"/>
        <item x="13"/>
        <item t="default"/>
      </items>
    </pivotField>
    <pivotField numFmtId="4" showAll="0"/>
    <pivotField showAll="0"/>
    <pivotField showAll="0"/>
    <pivotField showAll="0"/>
    <pivotField showAll="0"/>
    <pivotField showAll="0"/>
    <pivotField showAll="0"/>
    <pivotField showAll="0">
      <items count="7">
        <item sd="0" x="0"/>
        <item sd="0" x="1"/>
        <item sd="0" x="2"/>
        <item sd="0" x="3"/>
        <item sd="0" x="4"/>
        <item sd="0" x="5"/>
        <item t="default"/>
      </items>
    </pivotField>
    <pivotField showAll="0">
      <items count="5">
        <item sd="0" x="0"/>
        <item sd="0" x="1"/>
        <item sd="0" x="2"/>
        <item sd="0" x="3"/>
        <item t="default"/>
      </items>
    </pivotField>
    <pivotField axis="axisCol" showAll="0">
      <items count="7">
        <item sd="0" x="0"/>
        <item sd="0" x="1"/>
        <item sd="0" x="2"/>
        <item sd="0" x="3"/>
        <item sd="0" x="4"/>
        <item x="5"/>
        <item t="default"/>
      </items>
    </pivotField>
    <pivotField axis="axisCol" showAll="0">
      <items count="5">
        <item sd="0" x="0"/>
        <item sd="0" x="1"/>
        <item sd="0" x="2"/>
        <item x="3"/>
        <item t="default"/>
      </items>
    </pivotField>
    <pivotField showAll="0">
      <items count="15">
        <item x="0"/>
        <item x="1"/>
        <item x="2"/>
        <item x="3"/>
        <item x="4"/>
        <item x="5"/>
        <item x="6"/>
        <item x="7"/>
        <item x="8"/>
        <item x="9"/>
        <item x="10"/>
        <item x="11"/>
        <item x="12"/>
        <item x="13"/>
        <item t="default"/>
      </items>
    </pivotField>
  </pivotFields>
  <rowFields count="1">
    <field x="1"/>
  </rowFields>
  <rowItems count="4">
    <i>
      <x/>
    </i>
    <i>
      <x v="14"/>
    </i>
    <i>
      <x v="15"/>
    </i>
    <i t="grand">
      <x/>
    </i>
  </rowItems>
  <colFields count="3">
    <field x="-2"/>
    <field x="28"/>
    <field x="27"/>
  </colFields>
  <colItems count="8">
    <i>
      <x/>
      <x v="1"/>
    </i>
    <i i="1">
      <x v="1"/>
      <x v="1"/>
    </i>
    <i i="2">
      <x v="2"/>
      <x v="1"/>
    </i>
    <i i="3">
      <x v="3"/>
      <x v="1"/>
    </i>
    <i t="grand">
      <x/>
    </i>
    <i t="grand" i="1">
      <x/>
    </i>
    <i t="grand" i="2">
      <x/>
    </i>
    <i t="grand" i="3">
      <x/>
    </i>
  </colItems>
  <dataFields count="4">
    <dataField name="Suma de FECHA DE INICIO" fld="16" baseField="1" baseItem="0"/>
    <dataField name="Cuenta de FECHA DE TERMINACION" fld="17" subtotal="count" baseField="0" baseItem="0"/>
    <dataField name="Suma de Valor Ejecutado" fld="8" baseField="0" baseItem="0"/>
    <dataField name="Suma de Valor liberación acta de terminación anticipada o liquidación" fld="6" baseField="0" baseItem="0"/>
  </dataFields>
  <formats count="2">
    <format dxfId="17">
      <pivotArea outline="0" collapsedLevelsAreSubtotals="1" fieldPosition="0"/>
    </format>
    <format dxfId="16">
      <pivotArea dataOnly="0" labelOnly="1" outline="0" axis="axisValues" fieldPosition="0"/>
    </format>
  </formats>
  <chartFormats count="6">
    <chartFormat chart="19" format="14" series="1">
      <pivotArea type="data" outline="0" fieldPosition="0">
        <references count="1">
          <reference field="4294967294" count="1" selected="0">
            <x v="2"/>
          </reference>
        </references>
      </pivotArea>
    </chartFormat>
    <chartFormat chart="19" format="15" series="1">
      <pivotArea type="data" outline="0" fieldPosition="0">
        <references count="1">
          <reference field="4294967294" count="1" selected="0">
            <x v="3"/>
          </reference>
        </references>
      </pivotArea>
    </chartFormat>
    <chartFormat chart="22" format="18" series="1">
      <pivotArea type="data" outline="0" fieldPosition="0">
        <references count="1">
          <reference field="4294967294" count="1" selected="0">
            <x v="2"/>
          </reference>
        </references>
      </pivotArea>
    </chartFormat>
    <chartFormat chart="22" format="19" series="1">
      <pivotArea type="data" outline="0" fieldPosition="0">
        <references count="1">
          <reference field="4294967294" count="1" selected="0">
            <x v="3"/>
          </reference>
        </references>
      </pivotArea>
    </chartFormat>
    <chartFormat chart="29" format="18" series="1">
      <pivotArea type="data" outline="0" fieldPosition="0">
        <references count="1">
          <reference field="4294967294" count="1" selected="0">
            <x v="2"/>
          </reference>
        </references>
      </pivotArea>
    </chartFormat>
    <chartFormat chart="29" format="19" series="1">
      <pivotArea type="data" outline="0" fieldPosition="0">
        <references count="1">
          <reference field="429496729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9367FE78-6368-47ED-9FE7-3A1C1D920A04}" name="TablaDinámica8" cacheId="4"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rowHeaderCaption="DESCRIPCIÓN">
  <location ref="A3:C22" firstHeaderRow="0" firstDataRow="1" firstDataCol="1"/>
  <pivotFields count="25">
    <pivotField numFmtId="14" showAll="0"/>
    <pivotField axis="axisRow" showAll="0">
      <items count="17">
        <item x="0"/>
        <item x="1"/>
        <item x="3"/>
        <item x="6"/>
        <item x="2"/>
        <item x="7"/>
        <item x="8"/>
        <item x="4"/>
        <item x="11"/>
        <item x="9"/>
        <item x="5"/>
        <item x="10"/>
        <item x="12"/>
        <item x="13"/>
        <item x="14"/>
        <item x="15"/>
        <item t="default"/>
      </items>
    </pivotField>
    <pivotField axis="axisRow" dataField="1" showAll="0">
      <items count="3">
        <item x="1"/>
        <item x="0"/>
        <item t="default"/>
      </items>
    </pivotField>
    <pivotField showAll="0"/>
    <pivotField numFmtId="43" showAll="0"/>
    <pivotField showAll="0"/>
    <pivotField showAll="0"/>
    <pivotField showAll="0"/>
    <pivotField dataField="1" numFmtId="43" showAll="0"/>
    <pivotField showAll="0"/>
    <pivotField numFmtId="1" showAll="0"/>
    <pivotField showAll="0">
      <items count="17">
        <item x="10"/>
        <item x="15"/>
        <item x="6"/>
        <item x="3"/>
        <item x="2"/>
        <item x="11"/>
        <item x="14"/>
        <item x="8"/>
        <item x="4"/>
        <item x="12"/>
        <item x="13"/>
        <item x="7"/>
        <item x="9"/>
        <item x="0"/>
        <item x="5"/>
        <item x="1"/>
        <item t="default"/>
      </items>
    </pivotField>
    <pivotField numFmtId="1" showAll="0"/>
    <pivotField numFmtId="1" showAll="0"/>
    <pivotField showAll="0"/>
    <pivotField showAll="0"/>
    <pivotField numFmtId="15" showAll="0"/>
    <pivotField numFmtId="14" showAll="0"/>
    <pivotField numFmtId="4" showAll="0"/>
    <pivotField showAll="0"/>
    <pivotField showAll="0"/>
    <pivotField showAll="0"/>
    <pivotField showAll="0"/>
    <pivotField showAll="0"/>
    <pivotField showAll="0"/>
  </pivotFields>
  <rowFields count="2">
    <field x="2"/>
    <field x="1"/>
  </rowFields>
  <rowItems count="19">
    <i>
      <x/>
    </i>
    <i r="1">
      <x v="6"/>
    </i>
    <i r="1">
      <x v="7"/>
    </i>
    <i r="1">
      <x v="9"/>
    </i>
    <i r="1">
      <x v="10"/>
    </i>
    <i r="1">
      <x v="13"/>
    </i>
    <i>
      <x v="1"/>
    </i>
    <i r="1">
      <x/>
    </i>
    <i r="1">
      <x v="1"/>
    </i>
    <i r="1">
      <x v="2"/>
    </i>
    <i r="1">
      <x v="3"/>
    </i>
    <i r="1">
      <x v="4"/>
    </i>
    <i r="1">
      <x v="5"/>
    </i>
    <i r="1">
      <x v="8"/>
    </i>
    <i r="1">
      <x v="11"/>
    </i>
    <i r="1">
      <x v="12"/>
    </i>
    <i r="1">
      <x v="14"/>
    </i>
    <i r="1">
      <x v="15"/>
    </i>
    <i t="grand">
      <x/>
    </i>
  </rowItems>
  <colFields count="1">
    <field x="-2"/>
  </colFields>
  <colItems count="2">
    <i>
      <x/>
    </i>
    <i i="1">
      <x v="1"/>
    </i>
  </colItems>
  <dataFields count="2">
    <dataField name=" VALOR EJECUTADO" fld="8" baseField="0" baseItem="0" numFmtId="166"/>
    <dataField name=" CANTIDAD" fld="2" subtotal="count" baseField="0" baseItem="0"/>
  </dataFields>
  <formats count="16">
    <format dxfId="15">
      <pivotArea outline="0" collapsedLevelsAreSubtotals="1" fieldPosition="0"/>
    </format>
    <format dxfId="14">
      <pivotArea dataOnly="0" labelOnly="1" outline="0" axis="axisValues" fieldPosition="0"/>
    </format>
    <format dxfId="13">
      <pivotArea field="2" type="button" dataOnly="0" labelOnly="1" outline="0" axis="axisRow" fieldPosition="0"/>
    </format>
    <format dxfId="12">
      <pivotArea dataOnly="0" labelOnly="1" outline="0" axis="axisValues" fieldPosition="0"/>
    </format>
    <format dxfId="11">
      <pivotArea field="2" type="button" dataOnly="0" labelOnly="1" outline="0" axis="axisRow" fieldPosition="0"/>
    </format>
    <format dxfId="10">
      <pivotArea dataOnly="0" labelOnly="1" outline="0" axis="axisValues" fieldPosition="0"/>
    </format>
    <format dxfId="9">
      <pivotArea type="all" dataOnly="0" outline="0" fieldPosition="0"/>
    </format>
    <format dxfId="8">
      <pivotArea outline="0" collapsedLevelsAreSubtotals="1" fieldPosition="0"/>
    </format>
    <format dxfId="7">
      <pivotArea field="2" type="button" dataOnly="0" labelOnly="1" outline="0" axis="axisRow" fieldPosition="0"/>
    </format>
    <format dxfId="6">
      <pivotArea dataOnly="0" labelOnly="1" fieldPosition="0">
        <references count="1">
          <reference field="2" count="0"/>
        </references>
      </pivotArea>
    </format>
    <format dxfId="5">
      <pivotArea dataOnly="0" labelOnly="1" grandRow="1" outline="0" fieldPosition="0"/>
    </format>
    <format dxfId="4">
      <pivotArea dataOnly="0" labelOnly="1" fieldPosition="0">
        <references count="2">
          <reference field="1" count="5">
            <x v="6"/>
            <x v="7"/>
            <x v="9"/>
            <x v="10"/>
            <x v="13"/>
          </reference>
          <reference field="2" count="1" selected="0">
            <x v="0"/>
          </reference>
        </references>
      </pivotArea>
    </format>
    <format dxfId="3">
      <pivotArea dataOnly="0" labelOnly="1" fieldPosition="0">
        <references count="2">
          <reference field="1" count="11">
            <x v="0"/>
            <x v="1"/>
            <x v="2"/>
            <x v="3"/>
            <x v="4"/>
            <x v="5"/>
            <x v="8"/>
            <x v="11"/>
            <x v="12"/>
            <x v="14"/>
            <x v="15"/>
          </reference>
          <reference field="2" count="1" selected="0">
            <x v="1"/>
          </reference>
        </references>
      </pivotArea>
    </format>
    <format dxfId="2">
      <pivotArea dataOnly="0" labelOnly="1" outline="0" axis="axisValues" fieldPosition="0"/>
    </format>
    <format dxfId="1">
      <pivotArea dataOnly="0" labelOnly="1" outline="0" fieldPosition="0">
        <references count="1">
          <reference field="4294967294" count="1">
            <x v="1"/>
          </reference>
        </references>
      </pivotArea>
    </format>
    <format dxfId="0">
      <pivotArea outline="0" fieldPosition="0">
        <references count="1">
          <reference field="4294967294" count="1" selected="0">
            <x v="1"/>
          </reference>
        </references>
      </pivotArea>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9" dT="2025-08-12T14:50:16.73" personId="{5FE594F6-A53C-4222-8B78-A168AE93305A}" id="{29E24BA1-6EE4-40B8-A1C6-54007AEF0D6F}">
    <text>Los demás meses no se mencionan por no tener ejecución.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3.bin"/><Relationship Id="rId1" Type="http://schemas.openxmlformats.org/officeDocument/2006/relationships/pivotTable" Target="../pivotTables/pivotTable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5.bin"/><Relationship Id="rId1" Type="http://schemas.openxmlformats.org/officeDocument/2006/relationships/pivotTable" Target="../pivotTables/pivotTable7.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4542D-63E5-444E-8659-0E038EDBA891}">
  <sheetPr>
    <tabColor rgb="FFFF0000"/>
  </sheetPr>
  <dimension ref="A1:AG18"/>
  <sheetViews>
    <sheetView tabSelected="1" zoomScale="70" zoomScaleNormal="70" workbookViewId="0">
      <pane xSplit="5" ySplit="1" topLeftCell="F2" activePane="bottomRight" state="frozen"/>
      <selection pane="topRight" activeCell="F1" sqref="F1"/>
      <selection pane="bottomLeft" activeCell="A2" sqref="A2"/>
      <selection pane="bottomRight" activeCell="A2" sqref="A2"/>
    </sheetView>
  </sheetViews>
  <sheetFormatPr baseColWidth="10" defaultColWidth="11.42578125" defaultRowHeight="18" customHeight="1" x14ac:dyDescent="0.25"/>
  <cols>
    <col min="1" max="1" width="11.42578125" style="83"/>
    <col min="2" max="2" width="11" style="84" customWidth="1"/>
    <col min="3" max="3" width="31.85546875" style="84" customWidth="1"/>
    <col min="4" max="4" width="39.85546875" style="74" customWidth="1"/>
    <col min="5" max="5" width="13.85546875" style="85" bestFit="1" customWidth="1"/>
    <col min="6" max="6" width="16.7109375" style="85" customWidth="1"/>
    <col min="7" max="7" width="17.28515625" style="85" customWidth="1"/>
    <col min="8" max="9" width="19.28515625" style="85" customWidth="1"/>
    <col min="10" max="10" width="11.42578125" style="84"/>
    <col min="11" max="11" width="14.42578125" style="87" bestFit="1" customWidth="1"/>
    <col min="12" max="12" width="26.140625" style="74" customWidth="1"/>
    <col min="13" max="14" width="11.42578125" style="87"/>
    <col min="15" max="15" width="61.5703125" style="74" bestFit="1" customWidth="1"/>
    <col min="16" max="16" width="27.140625" style="74" customWidth="1"/>
    <col min="17" max="17" width="11.42578125" style="84"/>
    <col min="18" max="18" width="16.28515625" style="84" customWidth="1"/>
    <col min="19" max="19" width="11.42578125" style="88"/>
    <col min="20" max="20" width="39.85546875" style="74" customWidth="1"/>
    <col min="21" max="21" width="19.42578125" style="74" customWidth="1"/>
    <col min="22" max="23" width="13.140625" style="74" customWidth="1"/>
    <col min="24" max="24" width="13.42578125" style="74" customWidth="1"/>
    <col min="25" max="27" width="15.85546875" style="88" customWidth="1"/>
    <col min="28" max="28" width="32.28515625" style="88" customWidth="1"/>
    <col min="29" max="29" width="26.5703125" style="88" customWidth="1"/>
    <col min="30" max="30" width="42.140625" style="73" customWidth="1"/>
    <col min="31" max="31" width="37.85546875" style="73" customWidth="1"/>
    <col min="32" max="33" width="46.42578125" style="73" customWidth="1"/>
    <col min="34" max="16384" width="11.42578125" style="73"/>
  </cols>
  <sheetData>
    <row r="1" spans="1:33" s="71" customFormat="1" ht="78" customHeight="1" x14ac:dyDescent="0.25">
      <c r="A1" s="75" t="s">
        <v>0</v>
      </c>
      <c r="B1" s="75" t="s">
        <v>1</v>
      </c>
      <c r="C1" s="75" t="s">
        <v>2</v>
      </c>
      <c r="D1" s="75" t="s">
        <v>3</v>
      </c>
      <c r="E1" s="75" t="s">
        <v>4</v>
      </c>
      <c r="F1" s="75" t="s">
        <v>5</v>
      </c>
      <c r="G1" s="75" t="s">
        <v>6</v>
      </c>
      <c r="H1" s="75" t="s">
        <v>7</v>
      </c>
      <c r="I1" s="75" t="s">
        <v>8</v>
      </c>
      <c r="J1" s="75" t="s">
        <v>9</v>
      </c>
      <c r="K1" s="75" t="s">
        <v>10</v>
      </c>
      <c r="L1" s="75" t="s">
        <v>11</v>
      </c>
      <c r="M1" s="75" t="s">
        <v>12</v>
      </c>
      <c r="N1" s="75" t="s">
        <v>13</v>
      </c>
      <c r="O1" s="75" t="s">
        <v>14</v>
      </c>
      <c r="P1" s="75" t="s">
        <v>15</v>
      </c>
      <c r="Q1" s="75" t="s">
        <v>66</v>
      </c>
      <c r="R1" s="75" t="s">
        <v>67</v>
      </c>
      <c r="S1" s="75" t="s">
        <v>144</v>
      </c>
      <c r="T1" s="75" t="s">
        <v>68</v>
      </c>
      <c r="U1" s="75" t="s">
        <v>87</v>
      </c>
      <c r="V1" s="75" t="s">
        <v>141</v>
      </c>
      <c r="W1" s="75" t="s">
        <v>89</v>
      </c>
      <c r="X1" s="75" t="s">
        <v>90</v>
      </c>
      <c r="Y1" s="75" t="s">
        <v>156</v>
      </c>
      <c r="Z1" s="75" t="s">
        <v>153</v>
      </c>
      <c r="AA1" s="75" t="s">
        <v>155</v>
      </c>
      <c r="AB1" s="75" t="s">
        <v>159</v>
      </c>
      <c r="AC1" s="75" t="s">
        <v>157</v>
      </c>
      <c r="AD1" s="75" t="s">
        <v>148</v>
      </c>
      <c r="AE1" s="75" t="s">
        <v>151</v>
      </c>
      <c r="AF1" s="75" t="s">
        <v>161</v>
      </c>
      <c r="AG1" s="75" t="s">
        <v>162</v>
      </c>
    </row>
    <row r="2" spans="1:33" ht="133.15" customHeight="1" x14ac:dyDescent="0.25">
      <c r="A2" s="76">
        <v>45321</v>
      </c>
      <c r="B2" s="77" t="s">
        <v>16</v>
      </c>
      <c r="C2" s="77" t="s">
        <v>122</v>
      </c>
      <c r="D2" s="72" t="s">
        <v>18</v>
      </c>
      <c r="E2" s="78">
        <v>33000000</v>
      </c>
      <c r="F2" s="78"/>
      <c r="G2" s="78">
        <v>-15950000</v>
      </c>
      <c r="H2" s="78">
        <v>17050000</v>
      </c>
      <c r="I2" s="78">
        <v>17050000</v>
      </c>
      <c r="J2" s="79" t="s">
        <v>19</v>
      </c>
      <c r="K2" s="80">
        <v>1014251436</v>
      </c>
      <c r="L2" s="72" t="s">
        <v>20</v>
      </c>
      <c r="M2" s="80">
        <v>3024</v>
      </c>
      <c r="N2" s="80">
        <v>4724</v>
      </c>
      <c r="O2" s="72" t="s">
        <v>21</v>
      </c>
      <c r="P2" s="72" t="s">
        <v>22</v>
      </c>
      <c r="Q2" s="81">
        <v>45323</v>
      </c>
      <c r="R2" s="82">
        <v>45415</v>
      </c>
      <c r="S2" s="90">
        <f>(+R2-Q2)/30</f>
        <v>3.0666666666666669</v>
      </c>
      <c r="T2" s="72" t="s">
        <v>70</v>
      </c>
      <c r="U2" s="72" t="s">
        <v>84</v>
      </c>
      <c r="V2" s="72"/>
      <c r="W2" s="72"/>
      <c r="X2" s="72"/>
      <c r="Y2" s="79" t="s">
        <v>95</v>
      </c>
      <c r="Z2" s="79" t="s">
        <v>154</v>
      </c>
      <c r="AA2" s="79" t="s">
        <v>154</v>
      </c>
      <c r="AB2" s="89" t="s">
        <v>160</v>
      </c>
      <c r="AC2" s="89" t="s">
        <v>158</v>
      </c>
      <c r="AD2" s="89" t="s">
        <v>149</v>
      </c>
      <c r="AE2" s="89" t="s">
        <v>150</v>
      </c>
      <c r="AF2" s="89" t="s">
        <v>152</v>
      </c>
      <c r="AG2" s="89" t="s">
        <v>163</v>
      </c>
    </row>
    <row r="3" spans="1:33" ht="133.15" customHeight="1" x14ac:dyDescent="0.25">
      <c r="A3" s="76">
        <v>45321</v>
      </c>
      <c r="B3" s="77" t="s">
        <v>23</v>
      </c>
      <c r="C3" s="77" t="s">
        <v>122</v>
      </c>
      <c r="D3" s="72" t="s">
        <v>18</v>
      </c>
      <c r="E3" s="78">
        <v>49050000</v>
      </c>
      <c r="F3" s="78"/>
      <c r="G3" s="78">
        <v>0</v>
      </c>
      <c r="H3" s="78"/>
      <c r="I3" s="78">
        <v>49050000</v>
      </c>
      <c r="J3" s="79" t="s">
        <v>19</v>
      </c>
      <c r="K3" s="80">
        <v>1075874018</v>
      </c>
      <c r="L3" s="72" t="s">
        <v>24</v>
      </c>
      <c r="M3" s="80">
        <v>3124</v>
      </c>
      <c r="N3" s="80">
        <v>4824</v>
      </c>
      <c r="O3" s="72" t="s">
        <v>21</v>
      </c>
      <c r="P3" s="72"/>
      <c r="Q3" s="81">
        <v>45323</v>
      </c>
      <c r="R3" s="82">
        <v>45653</v>
      </c>
      <c r="S3" s="90">
        <f t="shared" ref="S3:S17" si="0">(+R3-Q3)/30</f>
        <v>11</v>
      </c>
      <c r="T3" s="72" t="s">
        <v>70</v>
      </c>
      <c r="U3" s="72" t="s">
        <v>84</v>
      </c>
      <c r="V3" s="72"/>
      <c r="W3" s="72"/>
      <c r="X3" s="72"/>
      <c r="Y3" s="79" t="s">
        <v>96</v>
      </c>
      <c r="Z3" s="79" t="s">
        <v>154</v>
      </c>
      <c r="AA3" s="79" t="s">
        <v>154</v>
      </c>
      <c r="AB3" s="89" t="s">
        <v>160</v>
      </c>
      <c r="AC3" s="89" t="s">
        <v>158</v>
      </c>
      <c r="AD3" s="89" t="s">
        <v>149</v>
      </c>
      <c r="AE3" s="89" t="s">
        <v>150</v>
      </c>
      <c r="AF3" s="89" t="s">
        <v>152</v>
      </c>
      <c r="AG3" s="89" t="s">
        <v>163</v>
      </c>
    </row>
    <row r="4" spans="1:33" ht="133.15" customHeight="1" x14ac:dyDescent="0.25">
      <c r="A4" s="76">
        <v>45321</v>
      </c>
      <c r="B4" s="77" t="s">
        <v>25</v>
      </c>
      <c r="C4" s="77" t="s">
        <v>122</v>
      </c>
      <c r="D4" s="72" t="s">
        <v>18</v>
      </c>
      <c r="E4" s="78">
        <v>68670000</v>
      </c>
      <c r="F4" s="78"/>
      <c r="G4" s="78">
        <v>0</v>
      </c>
      <c r="H4" s="78"/>
      <c r="I4" s="78">
        <v>68670000</v>
      </c>
      <c r="J4" s="79" t="s">
        <v>19</v>
      </c>
      <c r="K4" s="80">
        <v>51590985</v>
      </c>
      <c r="L4" s="72" t="s">
        <v>26</v>
      </c>
      <c r="M4" s="80">
        <v>4124</v>
      </c>
      <c r="N4" s="80">
        <v>5124</v>
      </c>
      <c r="O4" s="72" t="s">
        <v>21</v>
      </c>
      <c r="P4" s="72"/>
      <c r="Q4" s="81">
        <v>45323</v>
      </c>
      <c r="R4" s="82">
        <v>45653</v>
      </c>
      <c r="S4" s="90">
        <f t="shared" si="0"/>
        <v>11</v>
      </c>
      <c r="T4" s="72" t="s">
        <v>71</v>
      </c>
      <c r="U4" s="72" t="s">
        <v>84</v>
      </c>
      <c r="V4" s="72" t="s">
        <v>97</v>
      </c>
      <c r="W4" s="72"/>
      <c r="X4" s="72"/>
      <c r="Y4" s="79" t="s">
        <v>92</v>
      </c>
      <c r="Z4" s="79" t="s">
        <v>154</v>
      </c>
      <c r="AA4" s="79" t="s">
        <v>154</v>
      </c>
      <c r="AB4" s="89" t="s">
        <v>160</v>
      </c>
      <c r="AC4" s="89" t="s">
        <v>158</v>
      </c>
      <c r="AD4" s="89" t="s">
        <v>149</v>
      </c>
      <c r="AE4" s="89" t="s">
        <v>150</v>
      </c>
      <c r="AF4" s="89" t="s">
        <v>152</v>
      </c>
      <c r="AG4" s="89" t="s">
        <v>163</v>
      </c>
    </row>
    <row r="5" spans="1:33" ht="133.15" customHeight="1" x14ac:dyDescent="0.25">
      <c r="A5" s="76">
        <v>45321</v>
      </c>
      <c r="B5" s="77" t="s">
        <v>27</v>
      </c>
      <c r="C5" s="77" t="s">
        <v>122</v>
      </c>
      <c r="D5" s="72" t="s">
        <v>18</v>
      </c>
      <c r="E5" s="78">
        <v>53410000</v>
      </c>
      <c r="F5" s="78"/>
      <c r="G5" s="78">
        <v>0</v>
      </c>
      <c r="H5" s="78"/>
      <c r="I5" s="78">
        <v>53410000</v>
      </c>
      <c r="J5" s="79" t="s">
        <v>19</v>
      </c>
      <c r="K5" s="80">
        <v>1049654349</v>
      </c>
      <c r="L5" s="72" t="s">
        <v>28</v>
      </c>
      <c r="M5" s="80">
        <v>3624</v>
      </c>
      <c r="N5" s="80">
        <v>5524</v>
      </c>
      <c r="O5" s="72" t="s">
        <v>21</v>
      </c>
      <c r="P5" s="72"/>
      <c r="Q5" s="81">
        <v>45323</v>
      </c>
      <c r="R5" s="82">
        <v>45653</v>
      </c>
      <c r="S5" s="90">
        <f t="shared" si="0"/>
        <v>11</v>
      </c>
      <c r="T5" s="72" t="s">
        <v>72</v>
      </c>
      <c r="U5" s="72" t="s">
        <v>84</v>
      </c>
      <c r="V5" s="72" t="s">
        <v>98</v>
      </c>
      <c r="W5" s="72"/>
      <c r="X5" s="72"/>
      <c r="Y5" s="79" t="s">
        <v>95</v>
      </c>
      <c r="Z5" s="79" t="s">
        <v>154</v>
      </c>
      <c r="AA5" s="79" t="s">
        <v>154</v>
      </c>
      <c r="AB5" s="89" t="s">
        <v>160</v>
      </c>
      <c r="AC5" s="89" t="s">
        <v>158</v>
      </c>
      <c r="AD5" s="89" t="s">
        <v>149</v>
      </c>
      <c r="AE5" s="89" t="s">
        <v>150</v>
      </c>
      <c r="AF5" s="89" t="s">
        <v>152</v>
      </c>
      <c r="AG5" s="89" t="s">
        <v>163</v>
      </c>
    </row>
    <row r="6" spans="1:33" ht="133.15" customHeight="1" x14ac:dyDescent="0.25">
      <c r="A6" s="76">
        <v>45322</v>
      </c>
      <c r="B6" s="77" t="s">
        <v>29</v>
      </c>
      <c r="C6" s="77" t="s">
        <v>123</v>
      </c>
      <c r="D6" s="72" t="s">
        <v>31</v>
      </c>
      <c r="E6" s="78">
        <v>63000000</v>
      </c>
      <c r="F6" s="78"/>
      <c r="G6" s="78">
        <v>0</v>
      </c>
      <c r="H6" s="78"/>
      <c r="I6" s="78">
        <v>63000000</v>
      </c>
      <c r="J6" s="79" t="s">
        <v>19</v>
      </c>
      <c r="K6" s="80">
        <v>1032464952</v>
      </c>
      <c r="L6" s="72" t="s">
        <v>32</v>
      </c>
      <c r="M6" s="80">
        <v>4924</v>
      </c>
      <c r="N6" s="80">
        <v>5924</v>
      </c>
      <c r="O6" s="72" t="s">
        <v>33</v>
      </c>
      <c r="P6" s="72"/>
      <c r="Q6" s="81">
        <v>45323</v>
      </c>
      <c r="R6" s="82">
        <v>45641</v>
      </c>
      <c r="S6" s="90">
        <f t="shared" si="0"/>
        <v>10.6</v>
      </c>
      <c r="T6" s="72" t="s">
        <v>73</v>
      </c>
      <c r="U6" s="72" t="s">
        <v>84</v>
      </c>
      <c r="V6" s="72"/>
      <c r="W6" s="72" t="s">
        <v>99</v>
      </c>
      <c r="X6" s="72"/>
      <c r="Y6" s="79" t="s">
        <v>92</v>
      </c>
      <c r="Z6" s="79" t="s">
        <v>154</v>
      </c>
      <c r="AA6" s="79" t="s">
        <v>154</v>
      </c>
      <c r="AB6" s="89" t="s">
        <v>160</v>
      </c>
      <c r="AC6" s="89" t="s">
        <v>158</v>
      </c>
      <c r="AD6" s="89" t="s">
        <v>149</v>
      </c>
      <c r="AE6" s="89" t="s">
        <v>150</v>
      </c>
      <c r="AF6" s="89" t="s">
        <v>152</v>
      </c>
      <c r="AG6" s="89" t="s">
        <v>163</v>
      </c>
    </row>
    <row r="7" spans="1:33" ht="133.15" customHeight="1" x14ac:dyDescent="0.25">
      <c r="A7" s="76">
        <v>45323</v>
      </c>
      <c r="B7" s="77" t="s">
        <v>74</v>
      </c>
      <c r="C7" s="77" t="s">
        <v>123</v>
      </c>
      <c r="D7" s="72" t="s">
        <v>31</v>
      </c>
      <c r="E7" s="78">
        <v>57750000</v>
      </c>
      <c r="F7" s="78"/>
      <c r="G7" s="78">
        <v>-183333</v>
      </c>
      <c r="H7" s="78">
        <v>57566667</v>
      </c>
      <c r="I7" s="78">
        <v>57566667</v>
      </c>
      <c r="J7" s="79" t="s">
        <v>19</v>
      </c>
      <c r="K7" s="80">
        <v>1032467268</v>
      </c>
      <c r="L7" s="72" t="s">
        <v>35</v>
      </c>
      <c r="M7" s="80">
        <v>5824</v>
      </c>
      <c r="N7" s="80">
        <v>6024</v>
      </c>
      <c r="O7" s="72" t="s">
        <v>33</v>
      </c>
      <c r="P7" s="72" t="s">
        <v>76</v>
      </c>
      <c r="Q7" s="81">
        <v>45323</v>
      </c>
      <c r="R7" s="82">
        <v>45641</v>
      </c>
      <c r="S7" s="90">
        <f t="shared" si="0"/>
        <v>10.6</v>
      </c>
      <c r="T7" s="72" t="s">
        <v>75</v>
      </c>
      <c r="U7" s="72" t="s">
        <v>93</v>
      </c>
      <c r="V7" s="72" t="s">
        <v>100</v>
      </c>
      <c r="W7" s="72"/>
      <c r="X7" s="72"/>
      <c r="Y7" s="79" t="s">
        <v>96</v>
      </c>
      <c r="Z7" s="79" t="s">
        <v>154</v>
      </c>
      <c r="AA7" s="79" t="s">
        <v>154</v>
      </c>
      <c r="AB7" s="89" t="s">
        <v>160</v>
      </c>
      <c r="AC7" s="89" t="s">
        <v>158</v>
      </c>
      <c r="AD7" s="89" t="s">
        <v>149</v>
      </c>
      <c r="AE7" s="89" t="s">
        <v>150</v>
      </c>
      <c r="AF7" s="89" t="s">
        <v>152</v>
      </c>
      <c r="AG7" s="89" t="s">
        <v>163</v>
      </c>
    </row>
    <row r="8" spans="1:33" ht="133.15" customHeight="1" x14ac:dyDescent="0.25">
      <c r="A8" s="76">
        <v>45323</v>
      </c>
      <c r="B8" s="77" t="s">
        <v>37</v>
      </c>
      <c r="C8" s="77" t="s">
        <v>122</v>
      </c>
      <c r="D8" s="72" t="s">
        <v>18</v>
      </c>
      <c r="E8" s="78">
        <v>65400000</v>
      </c>
      <c r="F8" s="78"/>
      <c r="G8" s="78">
        <v>-200000</v>
      </c>
      <c r="H8" s="78">
        <v>65200000</v>
      </c>
      <c r="I8" s="78">
        <v>65200000</v>
      </c>
      <c r="J8" s="79" t="s">
        <v>19</v>
      </c>
      <c r="K8" s="80">
        <v>1140859353</v>
      </c>
      <c r="L8" s="72" t="s">
        <v>38</v>
      </c>
      <c r="M8" s="80">
        <v>4224</v>
      </c>
      <c r="N8" s="80">
        <v>6824</v>
      </c>
      <c r="O8" s="72" t="s">
        <v>21</v>
      </c>
      <c r="P8" s="72" t="s">
        <v>36</v>
      </c>
      <c r="Q8" s="81">
        <v>45323</v>
      </c>
      <c r="R8" s="82">
        <v>45653</v>
      </c>
      <c r="S8" s="90">
        <f t="shared" si="0"/>
        <v>11</v>
      </c>
      <c r="T8" s="72" t="s">
        <v>77</v>
      </c>
      <c r="U8" s="72" t="s">
        <v>84</v>
      </c>
      <c r="V8" s="72"/>
      <c r="W8" s="72" t="s">
        <v>101</v>
      </c>
      <c r="X8" s="72"/>
      <c r="Y8" s="79" t="s">
        <v>92</v>
      </c>
      <c r="Z8" s="79" t="s">
        <v>154</v>
      </c>
      <c r="AA8" s="79" t="s">
        <v>154</v>
      </c>
      <c r="AB8" s="89" t="s">
        <v>160</v>
      </c>
      <c r="AC8" s="89" t="s">
        <v>158</v>
      </c>
      <c r="AD8" s="89" t="s">
        <v>149</v>
      </c>
      <c r="AE8" s="89" t="s">
        <v>150</v>
      </c>
      <c r="AF8" s="89" t="s">
        <v>152</v>
      </c>
      <c r="AG8" s="89" t="s">
        <v>163</v>
      </c>
    </row>
    <row r="9" spans="1:33" ht="133.15" customHeight="1" x14ac:dyDescent="0.25">
      <c r="A9" s="76">
        <v>45323</v>
      </c>
      <c r="B9" s="77" t="s">
        <v>39</v>
      </c>
      <c r="C9" s="77" t="s">
        <v>122</v>
      </c>
      <c r="D9" s="72" t="s">
        <v>18</v>
      </c>
      <c r="E9" s="78">
        <v>53410000</v>
      </c>
      <c r="F9" s="78"/>
      <c r="G9" s="78">
        <v>0</v>
      </c>
      <c r="H9" s="78"/>
      <c r="I9" s="78">
        <v>53410000</v>
      </c>
      <c r="J9" s="79" t="s">
        <v>19</v>
      </c>
      <c r="K9" s="80">
        <v>1077150201</v>
      </c>
      <c r="L9" s="72" t="s">
        <v>40</v>
      </c>
      <c r="M9" s="80">
        <v>4524</v>
      </c>
      <c r="N9" s="80">
        <v>7324</v>
      </c>
      <c r="O9" s="72" t="s">
        <v>21</v>
      </c>
      <c r="P9" s="72"/>
      <c r="Q9" s="81">
        <v>45323</v>
      </c>
      <c r="R9" s="82">
        <v>45653</v>
      </c>
      <c r="S9" s="90">
        <f t="shared" si="0"/>
        <v>11</v>
      </c>
      <c r="T9" s="72" t="s">
        <v>78</v>
      </c>
      <c r="U9" s="72" t="s">
        <v>84</v>
      </c>
      <c r="V9" s="72" t="s">
        <v>98</v>
      </c>
      <c r="W9" s="72"/>
      <c r="X9" s="72"/>
      <c r="Y9" s="79" t="s">
        <v>96</v>
      </c>
      <c r="Z9" s="79" t="s">
        <v>154</v>
      </c>
      <c r="AA9" s="79" t="s">
        <v>154</v>
      </c>
      <c r="AB9" s="89" t="s">
        <v>160</v>
      </c>
      <c r="AC9" s="89" t="s">
        <v>158</v>
      </c>
      <c r="AD9" s="89" t="s">
        <v>149</v>
      </c>
      <c r="AE9" s="89" t="s">
        <v>150</v>
      </c>
      <c r="AF9" s="89" t="s">
        <v>152</v>
      </c>
      <c r="AG9" s="89" t="s">
        <v>163</v>
      </c>
    </row>
    <row r="10" spans="1:33" ht="133.15" customHeight="1" x14ac:dyDescent="0.25">
      <c r="A10" s="76">
        <v>45323</v>
      </c>
      <c r="B10" s="77" t="s">
        <v>41</v>
      </c>
      <c r="C10" s="77" t="s">
        <v>123</v>
      </c>
      <c r="D10" s="72" t="s">
        <v>31</v>
      </c>
      <c r="E10" s="78">
        <v>57750000</v>
      </c>
      <c r="F10" s="78"/>
      <c r="G10" s="78">
        <v>-733333</v>
      </c>
      <c r="H10" s="78">
        <v>57016667</v>
      </c>
      <c r="I10" s="78">
        <v>57016667</v>
      </c>
      <c r="J10" s="79" t="s">
        <v>19</v>
      </c>
      <c r="K10" s="80">
        <v>1085303958</v>
      </c>
      <c r="L10" s="72" t="s">
        <v>42</v>
      </c>
      <c r="M10" s="80">
        <v>4824</v>
      </c>
      <c r="N10" s="80">
        <v>7424</v>
      </c>
      <c r="O10" s="72" t="s">
        <v>79</v>
      </c>
      <c r="P10" s="72" t="s">
        <v>36</v>
      </c>
      <c r="Q10" s="81">
        <v>45323</v>
      </c>
      <c r="R10" s="82">
        <v>45641</v>
      </c>
      <c r="S10" s="90">
        <f t="shared" si="0"/>
        <v>10.6</v>
      </c>
      <c r="T10" s="72" t="s">
        <v>79</v>
      </c>
      <c r="U10" s="72" t="s">
        <v>84</v>
      </c>
      <c r="V10" s="72" t="s">
        <v>103</v>
      </c>
      <c r="W10" s="72"/>
      <c r="X10" s="72"/>
      <c r="Y10" s="79" t="s">
        <v>95</v>
      </c>
      <c r="Z10" s="79" t="s">
        <v>154</v>
      </c>
      <c r="AA10" s="79" t="s">
        <v>154</v>
      </c>
      <c r="AB10" s="89" t="s">
        <v>160</v>
      </c>
      <c r="AC10" s="89" t="s">
        <v>158</v>
      </c>
      <c r="AD10" s="89" t="s">
        <v>149</v>
      </c>
      <c r="AE10" s="89" t="s">
        <v>150</v>
      </c>
      <c r="AF10" s="89" t="s">
        <v>152</v>
      </c>
      <c r="AG10" s="89" t="s">
        <v>163</v>
      </c>
    </row>
    <row r="11" spans="1:33" ht="133.15" customHeight="1" x14ac:dyDescent="0.25">
      <c r="A11" s="76">
        <v>45323</v>
      </c>
      <c r="B11" s="77" t="s">
        <v>43</v>
      </c>
      <c r="C11" s="77" t="s">
        <v>123</v>
      </c>
      <c r="D11" s="72" t="s">
        <v>31</v>
      </c>
      <c r="E11" s="78">
        <v>57750000</v>
      </c>
      <c r="F11" s="78"/>
      <c r="G11" s="78">
        <v>-183333</v>
      </c>
      <c r="H11" s="78">
        <v>57566667</v>
      </c>
      <c r="I11" s="78">
        <v>57566667</v>
      </c>
      <c r="J11" s="79" t="s">
        <v>19</v>
      </c>
      <c r="K11" s="80">
        <v>1018425292</v>
      </c>
      <c r="L11" s="72" t="s">
        <v>44</v>
      </c>
      <c r="M11" s="80">
        <v>5524</v>
      </c>
      <c r="N11" s="80">
        <v>7724</v>
      </c>
      <c r="O11" s="72" t="s">
        <v>33</v>
      </c>
      <c r="P11" s="72" t="s">
        <v>36</v>
      </c>
      <c r="Q11" s="81">
        <v>45690</v>
      </c>
      <c r="R11" s="82">
        <v>46006</v>
      </c>
      <c r="S11" s="90">
        <f t="shared" si="0"/>
        <v>10.533333333333333</v>
      </c>
      <c r="T11" s="72" t="s">
        <v>80</v>
      </c>
      <c r="U11" s="72" t="s">
        <v>84</v>
      </c>
      <c r="V11" s="72" t="s">
        <v>104</v>
      </c>
      <c r="W11" s="72"/>
      <c r="X11" s="72"/>
      <c r="Y11" s="79" t="s">
        <v>96</v>
      </c>
      <c r="Z11" s="79" t="s">
        <v>154</v>
      </c>
      <c r="AA11" s="79" t="s">
        <v>154</v>
      </c>
      <c r="AB11" s="89" t="s">
        <v>160</v>
      </c>
      <c r="AC11" s="89" t="s">
        <v>158</v>
      </c>
      <c r="AD11" s="89" t="s">
        <v>149</v>
      </c>
      <c r="AE11" s="89" t="s">
        <v>150</v>
      </c>
      <c r="AF11" s="89" t="s">
        <v>152</v>
      </c>
      <c r="AG11" s="89" t="s">
        <v>163</v>
      </c>
    </row>
    <row r="12" spans="1:33" ht="133.15" customHeight="1" x14ac:dyDescent="0.25">
      <c r="A12" s="76">
        <v>45323</v>
      </c>
      <c r="B12" s="77" t="s">
        <v>45</v>
      </c>
      <c r="C12" s="77" t="s">
        <v>122</v>
      </c>
      <c r="D12" s="72" t="s">
        <v>18</v>
      </c>
      <c r="E12" s="78">
        <v>27000000</v>
      </c>
      <c r="F12" s="78"/>
      <c r="G12" s="78">
        <v>-150000</v>
      </c>
      <c r="H12" s="78">
        <v>26850000</v>
      </c>
      <c r="I12" s="78">
        <v>26850000</v>
      </c>
      <c r="J12" s="79" t="s">
        <v>19</v>
      </c>
      <c r="K12" s="80">
        <v>1012419378</v>
      </c>
      <c r="L12" s="72" t="s">
        <v>46</v>
      </c>
      <c r="M12" s="80">
        <v>6024</v>
      </c>
      <c r="N12" s="80">
        <v>7924</v>
      </c>
      <c r="O12" s="72" t="s">
        <v>21</v>
      </c>
      <c r="P12" s="72" t="s">
        <v>36</v>
      </c>
      <c r="Q12" s="81">
        <v>45323</v>
      </c>
      <c r="R12" s="82">
        <v>45504</v>
      </c>
      <c r="S12" s="90">
        <f t="shared" si="0"/>
        <v>6.0333333333333332</v>
      </c>
      <c r="T12" s="72" t="s">
        <v>81</v>
      </c>
      <c r="U12" s="72" t="s">
        <v>93</v>
      </c>
      <c r="V12" s="72"/>
      <c r="W12" s="72"/>
      <c r="X12" s="72"/>
      <c r="Y12" s="79" t="s">
        <v>95</v>
      </c>
      <c r="Z12" s="79" t="s">
        <v>154</v>
      </c>
      <c r="AA12" s="79" t="s">
        <v>154</v>
      </c>
      <c r="AB12" s="89" t="s">
        <v>160</v>
      </c>
      <c r="AC12" s="89" t="s">
        <v>158</v>
      </c>
      <c r="AD12" s="89" t="s">
        <v>149</v>
      </c>
      <c r="AE12" s="89" t="s">
        <v>150</v>
      </c>
      <c r="AF12" s="89" t="s">
        <v>152</v>
      </c>
      <c r="AG12" s="89" t="s">
        <v>163</v>
      </c>
    </row>
    <row r="13" spans="1:33" ht="133.15" customHeight="1" x14ac:dyDescent="0.25">
      <c r="A13" s="76">
        <v>45323</v>
      </c>
      <c r="B13" s="77" t="s">
        <v>143</v>
      </c>
      <c r="C13" s="77" t="s">
        <v>122</v>
      </c>
      <c r="D13" s="72" t="s">
        <v>18</v>
      </c>
      <c r="E13" s="78">
        <v>28800000</v>
      </c>
      <c r="F13" s="78">
        <v>4160000</v>
      </c>
      <c r="G13" s="78"/>
      <c r="H13" s="78">
        <v>32960000</v>
      </c>
      <c r="I13" s="78">
        <v>32960000</v>
      </c>
      <c r="J13" s="79" t="s">
        <v>19</v>
      </c>
      <c r="K13" s="80">
        <v>1016041480</v>
      </c>
      <c r="L13" s="72" t="s">
        <v>48</v>
      </c>
      <c r="M13" s="80">
        <v>5024</v>
      </c>
      <c r="N13" s="80">
        <v>8024</v>
      </c>
      <c r="O13" s="72" t="s">
        <v>21</v>
      </c>
      <c r="P13" s="72" t="s">
        <v>49</v>
      </c>
      <c r="Q13" s="81">
        <v>45323</v>
      </c>
      <c r="R13" s="82">
        <v>45534</v>
      </c>
      <c r="S13" s="90">
        <f t="shared" si="0"/>
        <v>7.0333333333333332</v>
      </c>
      <c r="T13" s="72" t="s">
        <v>82</v>
      </c>
      <c r="U13" s="72" t="s">
        <v>84</v>
      </c>
      <c r="V13" s="72"/>
      <c r="W13" s="72"/>
      <c r="X13" s="72"/>
      <c r="Y13" s="79" t="s">
        <v>105</v>
      </c>
      <c r="Z13" s="79" t="s">
        <v>154</v>
      </c>
      <c r="AA13" s="79" t="s">
        <v>154</v>
      </c>
      <c r="AB13" s="89" t="s">
        <v>160</v>
      </c>
      <c r="AC13" s="89" t="s">
        <v>158</v>
      </c>
      <c r="AD13" s="89" t="s">
        <v>149</v>
      </c>
      <c r="AE13" s="89" t="s">
        <v>150</v>
      </c>
      <c r="AF13" s="89" t="s">
        <v>152</v>
      </c>
      <c r="AG13" s="89" t="s">
        <v>163</v>
      </c>
    </row>
    <row r="14" spans="1:33" ht="133.15" customHeight="1" x14ac:dyDescent="0.25">
      <c r="A14" s="76">
        <v>45334</v>
      </c>
      <c r="B14" s="77" t="s">
        <v>50</v>
      </c>
      <c r="C14" s="77" t="s">
        <v>122</v>
      </c>
      <c r="D14" s="72" t="s">
        <v>18</v>
      </c>
      <c r="E14" s="78">
        <v>60040000</v>
      </c>
      <c r="F14" s="78"/>
      <c r="G14" s="78">
        <v>0</v>
      </c>
      <c r="H14" s="78"/>
      <c r="I14" s="78">
        <v>60040000</v>
      </c>
      <c r="J14" s="79" t="s">
        <v>19</v>
      </c>
      <c r="K14" s="80">
        <v>1020744333</v>
      </c>
      <c r="L14" s="72" t="s">
        <v>51</v>
      </c>
      <c r="M14" s="80">
        <v>9024</v>
      </c>
      <c r="N14" s="80">
        <v>11124</v>
      </c>
      <c r="O14" s="72" t="s">
        <v>21</v>
      </c>
      <c r="P14" s="72"/>
      <c r="Q14" s="81">
        <v>45335</v>
      </c>
      <c r="R14" s="82">
        <v>45653</v>
      </c>
      <c r="S14" s="90">
        <f t="shared" si="0"/>
        <v>10.6</v>
      </c>
      <c r="T14" s="72" t="s">
        <v>83</v>
      </c>
      <c r="U14" s="72" t="s">
        <v>106</v>
      </c>
      <c r="V14" s="72" t="s">
        <v>107</v>
      </c>
      <c r="W14" s="72"/>
      <c r="X14" s="72"/>
      <c r="Y14" s="79" t="s">
        <v>95</v>
      </c>
      <c r="Z14" s="79" t="s">
        <v>154</v>
      </c>
      <c r="AA14" s="79" t="s">
        <v>154</v>
      </c>
      <c r="AB14" s="89" t="s">
        <v>160</v>
      </c>
      <c r="AC14" s="89" t="s">
        <v>158</v>
      </c>
      <c r="AD14" s="89" t="s">
        <v>149</v>
      </c>
      <c r="AE14" s="89" t="s">
        <v>150</v>
      </c>
      <c r="AF14" s="89" t="s">
        <v>152</v>
      </c>
      <c r="AG14" s="89" t="s">
        <v>163</v>
      </c>
    </row>
    <row r="15" spans="1:33" ht="133.15" customHeight="1" x14ac:dyDescent="0.25">
      <c r="A15" s="76">
        <v>45341</v>
      </c>
      <c r="B15" s="77" t="s">
        <v>52</v>
      </c>
      <c r="C15" s="77" t="s">
        <v>123</v>
      </c>
      <c r="D15" s="72" t="s">
        <v>31</v>
      </c>
      <c r="E15" s="78">
        <v>62160000</v>
      </c>
      <c r="F15" s="78"/>
      <c r="G15" s="78">
        <v>0</v>
      </c>
      <c r="H15" s="78"/>
      <c r="I15" s="78">
        <v>62160000</v>
      </c>
      <c r="J15" s="79" t="s">
        <v>19</v>
      </c>
      <c r="K15" s="80">
        <v>1027888172</v>
      </c>
      <c r="L15" s="72" t="s">
        <v>53</v>
      </c>
      <c r="M15" s="80">
        <v>12324</v>
      </c>
      <c r="N15" s="80">
        <v>13724</v>
      </c>
      <c r="O15" s="72" t="s">
        <v>147</v>
      </c>
      <c r="P15" s="72"/>
      <c r="Q15" s="81">
        <v>45341</v>
      </c>
      <c r="R15" s="82">
        <v>45653</v>
      </c>
      <c r="S15" s="90">
        <f t="shared" si="0"/>
        <v>10.4</v>
      </c>
      <c r="T15" s="72" t="s">
        <v>83</v>
      </c>
      <c r="U15" s="72" t="s">
        <v>108</v>
      </c>
      <c r="V15" s="72" t="s">
        <v>109</v>
      </c>
      <c r="W15" s="72"/>
      <c r="X15" s="72"/>
      <c r="Y15" s="79" t="s">
        <v>110</v>
      </c>
      <c r="Z15" s="79" t="s">
        <v>154</v>
      </c>
      <c r="AA15" s="79" t="s">
        <v>154</v>
      </c>
      <c r="AB15" s="89" t="s">
        <v>160</v>
      </c>
      <c r="AC15" s="89" t="s">
        <v>158</v>
      </c>
      <c r="AD15" s="89" t="s">
        <v>149</v>
      </c>
      <c r="AE15" s="89" t="s">
        <v>150</v>
      </c>
      <c r="AF15" s="89" t="s">
        <v>152</v>
      </c>
      <c r="AG15" s="89" t="s">
        <v>163</v>
      </c>
    </row>
    <row r="16" spans="1:33" ht="133.15" customHeight="1" x14ac:dyDescent="0.25">
      <c r="A16" s="76">
        <v>45490</v>
      </c>
      <c r="B16" s="77" t="s">
        <v>54</v>
      </c>
      <c r="C16" s="77" t="s">
        <v>122</v>
      </c>
      <c r="D16" s="72" t="s">
        <v>18</v>
      </c>
      <c r="E16" s="78">
        <v>34230000</v>
      </c>
      <c r="F16" s="78"/>
      <c r="G16" s="78">
        <v>0</v>
      </c>
      <c r="H16" s="78"/>
      <c r="I16" s="78">
        <v>34230000</v>
      </c>
      <c r="J16" s="79" t="s">
        <v>19</v>
      </c>
      <c r="K16" s="80">
        <v>79213490</v>
      </c>
      <c r="L16" s="72" t="s">
        <v>55</v>
      </c>
      <c r="M16" s="80">
        <v>21224</v>
      </c>
      <c r="N16" s="80">
        <v>38924</v>
      </c>
      <c r="O16" s="72" t="s">
        <v>21</v>
      </c>
      <c r="P16" s="72"/>
      <c r="Q16" s="81">
        <v>45490</v>
      </c>
      <c r="R16" s="82">
        <v>45653</v>
      </c>
      <c r="S16" s="90">
        <f t="shared" si="0"/>
        <v>5.4333333333333336</v>
      </c>
      <c r="T16" s="72" t="s">
        <v>91</v>
      </c>
      <c r="U16" s="72" t="s">
        <v>84</v>
      </c>
      <c r="V16" s="72"/>
      <c r="W16" s="72" t="s">
        <v>85</v>
      </c>
      <c r="X16" s="72" t="s">
        <v>86</v>
      </c>
      <c r="Y16" s="79" t="s">
        <v>92</v>
      </c>
      <c r="Z16" s="79" t="s">
        <v>154</v>
      </c>
      <c r="AA16" s="79" t="s">
        <v>154</v>
      </c>
      <c r="AB16" s="89" t="s">
        <v>160</v>
      </c>
      <c r="AC16" s="89" t="s">
        <v>158</v>
      </c>
      <c r="AD16" s="89" t="s">
        <v>149</v>
      </c>
      <c r="AE16" s="89" t="s">
        <v>150</v>
      </c>
      <c r="AF16" s="89" t="s">
        <v>152</v>
      </c>
      <c r="AG16" s="89" t="s">
        <v>163</v>
      </c>
    </row>
    <row r="17" spans="1:33" ht="133.15" customHeight="1" x14ac:dyDescent="0.25">
      <c r="A17" s="76">
        <v>45538</v>
      </c>
      <c r="B17" s="77" t="s">
        <v>56</v>
      </c>
      <c r="C17" s="77" t="s">
        <v>122</v>
      </c>
      <c r="D17" s="72" t="s">
        <v>18</v>
      </c>
      <c r="E17" s="78">
        <v>17250000</v>
      </c>
      <c r="F17" s="78"/>
      <c r="G17" s="78">
        <v>-300000</v>
      </c>
      <c r="H17" s="78">
        <v>16950000</v>
      </c>
      <c r="I17" s="78">
        <v>16950000</v>
      </c>
      <c r="J17" s="79" t="s">
        <v>19</v>
      </c>
      <c r="K17" s="80">
        <v>1012419378</v>
      </c>
      <c r="L17" s="72" t="s">
        <v>111</v>
      </c>
      <c r="M17" s="80">
        <v>24524</v>
      </c>
      <c r="N17" s="80">
        <v>47224</v>
      </c>
      <c r="O17" s="72" t="s">
        <v>21</v>
      </c>
      <c r="P17" s="72" t="s">
        <v>36</v>
      </c>
      <c r="Q17" s="81">
        <v>45540</v>
      </c>
      <c r="R17" s="82">
        <v>45653</v>
      </c>
      <c r="S17" s="90">
        <f t="shared" si="0"/>
        <v>3.7666666666666666</v>
      </c>
      <c r="T17" s="72" t="s">
        <v>94</v>
      </c>
      <c r="U17" s="72" t="s">
        <v>93</v>
      </c>
      <c r="V17" s="72"/>
      <c r="W17" s="72"/>
      <c r="X17" s="72"/>
      <c r="Y17" s="79" t="s">
        <v>95</v>
      </c>
      <c r="Z17" s="79" t="s">
        <v>154</v>
      </c>
      <c r="AA17" s="79" t="s">
        <v>154</v>
      </c>
      <c r="AB17" s="89" t="s">
        <v>160</v>
      </c>
      <c r="AC17" s="89" t="s">
        <v>158</v>
      </c>
      <c r="AD17" s="89" t="s">
        <v>149</v>
      </c>
      <c r="AE17" s="89" t="s">
        <v>150</v>
      </c>
      <c r="AF17" s="89" t="s">
        <v>152</v>
      </c>
      <c r="AG17" s="89" t="s">
        <v>163</v>
      </c>
    </row>
    <row r="18" spans="1:33" ht="18" customHeight="1" x14ac:dyDescent="0.25">
      <c r="H18" s="86"/>
      <c r="I18" s="86"/>
    </row>
  </sheetData>
  <sheetProtection sheet="1" objects="1" scenarios="1"/>
  <autoFilter ref="A1:Y17" xr:uid="{F124542D-63E5-444E-8659-0E038EDBA891}"/>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40CEC-8B01-4973-AED0-EE75B73160B7}">
  <dimension ref="A1:K67"/>
  <sheetViews>
    <sheetView workbookViewId="0"/>
  </sheetViews>
  <sheetFormatPr baseColWidth="10" defaultRowHeight="15" x14ac:dyDescent="0.25"/>
  <cols>
    <col min="1" max="1" width="30.5703125" bestFit="1" customWidth="1"/>
    <col min="2" max="2" width="24.85546875" style="56" bestFit="1" customWidth="1"/>
    <col min="3" max="3" width="34.140625" bestFit="1" customWidth="1"/>
    <col min="4" max="4" width="23.140625" bestFit="1" customWidth="1"/>
    <col min="5" max="5" width="63" bestFit="1" customWidth="1"/>
    <col min="6" max="6" width="30" bestFit="1" customWidth="1"/>
    <col min="7" max="7" width="39.140625" bestFit="1" customWidth="1"/>
    <col min="8" max="8" width="28.140625" bestFit="1" customWidth="1"/>
    <col min="9" max="9" width="68.140625" bestFit="1" customWidth="1"/>
    <col min="10" max="10" width="30" bestFit="1" customWidth="1"/>
    <col min="11" max="11" width="39.140625" bestFit="1" customWidth="1"/>
    <col min="12" max="12" width="28.140625" bestFit="1" customWidth="1"/>
    <col min="13" max="13" width="68.140625" bestFit="1" customWidth="1"/>
    <col min="14" max="14" width="28" bestFit="1" customWidth="1"/>
    <col min="15" max="15" width="67.42578125" bestFit="1" customWidth="1"/>
  </cols>
  <sheetData>
    <row r="1" spans="1:11" x14ac:dyDescent="0.25">
      <c r="B1"/>
    </row>
    <row r="2" spans="1:11" x14ac:dyDescent="0.25">
      <c r="B2"/>
    </row>
    <row r="3" spans="1:11" x14ac:dyDescent="0.25">
      <c r="B3"/>
    </row>
    <row r="4" spans="1:11" x14ac:dyDescent="0.25">
      <c r="B4" s="42" t="s">
        <v>127</v>
      </c>
    </row>
    <row r="5" spans="1:11" x14ac:dyDescent="0.25">
      <c r="B5" t="s">
        <v>132</v>
      </c>
      <c r="C5" t="s">
        <v>130</v>
      </c>
      <c r="D5" t="s">
        <v>116</v>
      </c>
      <c r="E5" t="s">
        <v>126</v>
      </c>
      <c r="F5" t="s">
        <v>133</v>
      </c>
      <c r="G5" t="s">
        <v>131</v>
      </c>
      <c r="H5" t="s">
        <v>128</v>
      </c>
      <c r="I5" t="s">
        <v>129</v>
      </c>
    </row>
    <row r="6" spans="1:11" x14ac:dyDescent="0.25">
      <c r="B6" t="s">
        <v>124</v>
      </c>
      <c r="C6" t="s">
        <v>124</v>
      </c>
      <c r="D6" t="s">
        <v>124</v>
      </c>
      <c r="E6" t="s">
        <v>124</v>
      </c>
    </row>
    <row r="7" spans="1:11" x14ac:dyDescent="0.25">
      <c r="A7" s="42" t="s">
        <v>112</v>
      </c>
      <c r="B7"/>
    </row>
    <row r="8" spans="1:11" x14ac:dyDescent="0.25">
      <c r="A8" s="43" t="s">
        <v>16</v>
      </c>
      <c r="B8" s="57">
        <v>45323</v>
      </c>
      <c r="C8" s="57">
        <v>1</v>
      </c>
      <c r="D8" s="57">
        <v>17050000</v>
      </c>
      <c r="E8" s="57">
        <v>-15950000</v>
      </c>
      <c r="F8" s="57">
        <v>45323</v>
      </c>
      <c r="G8" s="57">
        <v>1</v>
      </c>
      <c r="H8" s="57">
        <v>17050000</v>
      </c>
      <c r="I8" s="57">
        <v>-15950000</v>
      </c>
    </row>
    <row r="9" spans="1:11" x14ac:dyDescent="0.25">
      <c r="A9" s="43" t="s">
        <v>54</v>
      </c>
      <c r="B9" s="57">
        <v>45490</v>
      </c>
      <c r="C9" s="57">
        <v>1</v>
      </c>
      <c r="D9" s="57">
        <v>34230000</v>
      </c>
      <c r="E9" s="57">
        <v>0</v>
      </c>
      <c r="F9" s="57">
        <v>45490</v>
      </c>
      <c r="G9" s="57">
        <v>1</v>
      </c>
      <c r="H9" s="57">
        <v>34230000</v>
      </c>
      <c r="I9" s="57">
        <v>0</v>
      </c>
    </row>
    <row r="10" spans="1:11" x14ac:dyDescent="0.25">
      <c r="A10" s="43" t="s">
        <v>56</v>
      </c>
      <c r="B10" s="57">
        <v>45540</v>
      </c>
      <c r="C10" s="57">
        <v>1</v>
      </c>
      <c r="D10" s="57">
        <v>16950000</v>
      </c>
      <c r="E10" s="57">
        <v>-300000</v>
      </c>
      <c r="F10" s="57">
        <v>45540</v>
      </c>
      <c r="G10" s="57">
        <v>1</v>
      </c>
      <c r="H10" s="57">
        <v>16950000</v>
      </c>
      <c r="I10" s="57">
        <v>-300000</v>
      </c>
    </row>
    <row r="11" spans="1:11" x14ac:dyDescent="0.25">
      <c r="A11" s="43" t="s">
        <v>60</v>
      </c>
      <c r="B11" s="57">
        <v>136353</v>
      </c>
      <c r="C11" s="57">
        <v>3</v>
      </c>
      <c r="D11" s="57">
        <v>68230000</v>
      </c>
      <c r="E11" s="57">
        <v>-16250000</v>
      </c>
      <c r="F11" s="57">
        <v>136353</v>
      </c>
      <c r="G11" s="57">
        <v>3</v>
      </c>
      <c r="H11" s="57">
        <v>68230000</v>
      </c>
      <c r="I11" s="57">
        <v>-16250000</v>
      </c>
    </row>
    <row r="12" spans="1:11" x14ac:dyDescent="0.25">
      <c r="B12"/>
    </row>
    <row r="13" spans="1:11" x14ac:dyDescent="0.25">
      <c r="B13"/>
    </row>
    <row r="14" spans="1:11" x14ac:dyDescent="0.25">
      <c r="B14"/>
    </row>
    <row r="15" spans="1:11" x14ac:dyDescent="0.25">
      <c r="B15"/>
    </row>
    <row r="16" spans="1:11" x14ac:dyDescent="0.25">
      <c r="D16" t="s">
        <v>116</v>
      </c>
      <c r="F16" t="s">
        <v>126</v>
      </c>
      <c r="H16" t="s">
        <v>133</v>
      </c>
      <c r="I16" t="s">
        <v>131</v>
      </c>
      <c r="J16" t="s">
        <v>128</v>
      </c>
      <c r="K16" t="s">
        <v>129</v>
      </c>
    </row>
    <row r="17" spans="1:11" x14ac:dyDescent="0.25">
      <c r="B17" t="s">
        <v>66</v>
      </c>
      <c r="C17" t="s">
        <v>67</v>
      </c>
      <c r="D17" t="s">
        <v>121</v>
      </c>
      <c r="E17" t="s">
        <v>134</v>
      </c>
    </row>
    <row r="18" spans="1:11" x14ac:dyDescent="0.25">
      <c r="A18" t="s">
        <v>135</v>
      </c>
      <c r="B18"/>
    </row>
    <row r="19" spans="1:11" x14ac:dyDescent="0.25">
      <c r="A19" t="s">
        <v>16</v>
      </c>
      <c r="B19" s="12">
        <v>45323</v>
      </c>
      <c r="C19" s="12">
        <v>45415</v>
      </c>
      <c r="D19" s="7">
        <v>17050000</v>
      </c>
      <c r="E19" s="7">
        <v>-15950000</v>
      </c>
      <c r="G19" s="7"/>
      <c r="H19" s="7">
        <v>45323</v>
      </c>
      <c r="I19">
        <v>1</v>
      </c>
      <c r="J19">
        <v>17050000</v>
      </c>
      <c r="K19">
        <v>-15950000</v>
      </c>
    </row>
    <row r="20" spans="1:11" x14ac:dyDescent="0.25">
      <c r="A20" t="s">
        <v>54</v>
      </c>
      <c r="B20" s="12">
        <v>45490</v>
      </c>
      <c r="C20" s="12">
        <v>45653</v>
      </c>
      <c r="D20" s="7">
        <v>34230000</v>
      </c>
      <c r="E20" s="7">
        <v>0</v>
      </c>
      <c r="G20" s="7"/>
      <c r="H20" s="7">
        <v>45490</v>
      </c>
      <c r="I20">
        <v>1</v>
      </c>
      <c r="J20">
        <v>34230000</v>
      </c>
      <c r="K20">
        <v>0</v>
      </c>
    </row>
    <row r="21" spans="1:11" x14ac:dyDescent="0.25">
      <c r="A21" t="s">
        <v>56</v>
      </c>
      <c r="B21" s="12">
        <v>45540</v>
      </c>
      <c r="C21" s="12">
        <v>45653</v>
      </c>
      <c r="D21" s="7">
        <v>16950000</v>
      </c>
      <c r="E21" s="7">
        <v>-300000</v>
      </c>
      <c r="F21" s="7"/>
      <c r="H21" s="7">
        <v>45540</v>
      </c>
      <c r="I21">
        <v>1</v>
      </c>
      <c r="J21">
        <v>16950000</v>
      </c>
      <c r="K21">
        <v>-300000</v>
      </c>
    </row>
    <row r="22" spans="1:11" x14ac:dyDescent="0.25">
      <c r="B22"/>
      <c r="C22" s="12"/>
      <c r="D22" s="7"/>
      <c r="E22" s="7"/>
      <c r="F22" s="7"/>
      <c r="G22" s="7"/>
      <c r="H22" s="7"/>
    </row>
    <row r="23" spans="1:11" x14ac:dyDescent="0.25">
      <c r="B23"/>
    </row>
    <row r="24" spans="1:11" x14ac:dyDescent="0.25">
      <c r="B24"/>
    </row>
    <row r="25" spans="1:11" x14ac:dyDescent="0.25">
      <c r="B25"/>
    </row>
    <row r="26" spans="1:11" x14ac:dyDescent="0.25">
      <c r="B26"/>
    </row>
    <row r="27" spans="1:11" x14ac:dyDescent="0.25">
      <c r="B27"/>
    </row>
    <row r="28" spans="1:11" x14ac:dyDescent="0.25">
      <c r="B28"/>
    </row>
    <row r="29" spans="1:11" x14ac:dyDescent="0.25">
      <c r="B29"/>
    </row>
    <row r="30" spans="1:11" x14ac:dyDescent="0.25">
      <c r="B30"/>
    </row>
    <row r="31" spans="1:11" x14ac:dyDescent="0.25">
      <c r="B31"/>
    </row>
    <row r="32" spans="1:11" x14ac:dyDescent="0.25">
      <c r="B32"/>
    </row>
    <row r="33" spans="2:2" x14ac:dyDescent="0.25">
      <c r="B33"/>
    </row>
    <row r="34" spans="2:2" x14ac:dyDescent="0.25">
      <c r="B34"/>
    </row>
    <row r="35" spans="2:2" x14ac:dyDescent="0.25">
      <c r="B35"/>
    </row>
    <row r="36" spans="2:2" x14ac:dyDescent="0.25">
      <c r="B36"/>
    </row>
    <row r="37" spans="2:2" x14ac:dyDescent="0.25">
      <c r="B37"/>
    </row>
    <row r="38" spans="2:2" x14ac:dyDescent="0.25">
      <c r="B38"/>
    </row>
    <row r="39" spans="2:2" x14ac:dyDescent="0.25">
      <c r="B39"/>
    </row>
    <row r="40" spans="2:2" x14ac:dyDescent="0.25">
      <c r="B40"/>
    </row>
    <row r="41" spans="2:2" x14ac:dyDescent="0.25">
      <c r="B41"/>
    </row>
    <row r="42" spans="2:2" x14ac:dyDescent="0.25">
      <c r="B42"/>
    </row>
    <row r="43" spans="2:2" x14ac:dyDescent="0.25">
      <c r="B43"/>
    </row>
    <row r="44" spans="2:2" x14ac:dyDescent="0.25">
      <c r="B44"/>
    </row>
    <row r="45" spans="2:2" x14ac:dyDescent="0.25">
      <c r="B45"/>
    </row>
    <row r="46" spans="2:2" x14ac:dyDescent="0.25">
      <c r="B46"/>
    </row>
    <row r="47" spans="2:2" x14ac:dyDescent="0.25">
      <c r="B47"/>
    </row>
    <row r="48" spans="2:2" x14ac:dyDescent="0.25">
      <c r="B48"/>
    </row>
    <row r="49" spans="2:2" x14ac:dyDescent="0.25">
      <c r="B49"/>
    </row>
    <row r="50" spans="2:2" x14ac:dyDescent="0.25">
      <c r="B50"/>
    </row>
    <row r="51" spans="2:2" x14ac:dyDescent="0.25">
      <c r="B51"/>
    </row>
    <row r="52" spans="2:2" x14ac:dyDescent="0.25">
      <c r="B52"/>
    </row>
    <row r="53" spans="2:2" x14ac:dyDescent="0.25">
      <c r="B53"/>
    </row>
    <row r="54" spans="2:2" x14ac:dyDescent="0.25">
      <c r="B54"/>
    </row>
    <row r="55" spans="2:2" x14ac:dyDescent="0.25">
      <c r="B55"/>
    </row>
    <row r="56" spans="2:2" x14ac:dyDescent="0.25">
      <c r="B56"/>
    </row>
    <row r="57" spans="2:2" x14ac:dyDescent="0.25">
      <c r="B57"/>
    </row>
    <row r="58" spans="2:2" x14ac:dyDescent="0.25">
      <c r="B58"/>
    </row>
    <row r="59" spans="2:2" x14ac:dyDescent="0.25">
      <c r="B59"/>
    </row>
    <row r="60" spans="2:2" x14ac:dyDescent="0.25">
      <c r="B60"/>
    </row>
    <row r="61" spans="2:2" x14ac:dyDescent="0.25">
      <c r="B61"/>
    </row>
    <row r="62" spans="2:2" x14ac:dyDescent="0.25">
      <c r="B62"/>
    </row>
    <row r="63" spans="2:2" x14ac:dyDescent="0.25">
      <c r="B63"/>
    </row>
    <row r="64" spans="2:2" x14ac:dyDescent="0.25">
      <c r="B64"/>
    </row>
    <row r="65" spans="2:2" x14ac:dyDescent="0.25">
      <c r="B65"/>
    </row>
    <row r="66" spans="2:2" x14ac:dyDescent="0.25">
      <c r="B66"/>
    </row>
    <row r="67" spans="2:2" x14ac:dyDescent="0.25">
      <c r="B67"/>
    </row>
  </sheetData>
  <sheetProtection sheet="1" objects="1" scenarios="1"/>
  <pageMargins left="0.7" right="0.7" top="0.75" bottom="0.75" header="0.3" footer="0.3"/>
  <pageSetup paperSize="9" orientation="portrait" horizontalDpi="1200" verticalDpi="120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B79EF-9B05-43E8-BDDF-5D636E8882FA}">
  <dimension ref="A1:Y18"/>
  <sheetViews>
    <sheetView workbookViewId="0">
      <pane xSplit="5" ySplit="1" topLeftCell="P2" activePane="bottomRight" state="frozen"/>
      <selection pane="topRight" activeCell="F1" sqref="F1"/>
      <selection pane="bottomLeft" activeCell="A2" sqref="A2"/>
      <selection pane="bottomRight" activeCell="A2" sqref="A2"/>
    </sheetView>
  </sheetViews>
  <sheetFormatPr baseColWidth="10" defaultColWidth="11.42578125" defaultRowHeight="18" customHeight="1" x14ac:dyDescent="0.25"/>
  <cols>
    <col min="1" max="1" width="11.42578125" style="12"/>
    <col min="2" max="2" width="11" customWidth="1"/>
    <col min="3" max="3" width="31.85546875" customWidth="1"/>
    <col min="4" max="4" width="39.85546875" style="10" customWidth="1"/>
    <col min="5" max="5" width="13.85546875" style="7" bestFit="1" customWidth="1"/>
    <col min="6" max="6" width="16.7109375" style="7" customWidth="1"/>
    <col min="7" max="7" width="17.28515625" style="7" customWidth="1"/>
    <col min="8" max="9" width="19.28515625" style="7" customWidth="1"/>
    <col min="11" max="11" width="14.42578125" style="13" bestFit="1" customWidth="1"/>
    <col min="12" max="12" width="26.140625" style="10" customWidth="1"/>
    <col min="13" max="14" width="11.42578125" style="13"/>
    <col min="15" max="15" width="61.5703125" style="10" bestFit="1" customWidth="1"/>
    <col min="16" max="16" width="27.140625" style="20" customWidth="1"/>
    <col min="18" max="18" width="16.28515625" customWidth="1"/>
    <col min="20" max="20" width="40.5703125" customWidth="1"/>
  </cols>
  <sheetData>
    <row r="1" spans="1:25" s="29" customFormat="1" ht="78" customHeight="1" x14ac:dyDescent="0.25">
      <c r="A1" s="25" t="s">
        <v>0</v>
      </c>
      <c r="B1" s="24" t="s">
        <v>1</v>
      </c>
      <c r="C1" s="24" t="s">
        <v>2</v>
      </c>
      <c r="D1" s="24" t="s">
        <v>3</v>
      </c>
      <c r="E1" s="26" t="s">
        <v>4</v>
      </c>
      <c r="F1" s="26" t="s">
        <v>5</v>
      </c>
      <c r="G1" s="26" t="s">
        <v>6</v>
      </c>
      <c r="H1" s="26" t="s">
        <v>7</v>
      </c>
      <c r="I1" s="26" t="s">
        <v>8</v>
      </c>
      <c r="J1" s="24" t="s">
        <v>9</v>
      </c>
      <c r="K1" s="27" t="s">
        <v>10</v>
      </c>
      <c r="L1" s="24" t="s">
        <v>11</v>
      </c>
      <c r="M1" s="27" t="s">
        <v>12</v>
      </c>
      <c r="N1" s="27" t="s">
        <v>13</v>
      </c>
      <c r="O1" s="24" t="s">
        <v>14</v>
      </c>
      <c r="P1" s="24" t="s">
        <v>15</v>
      </c>
      <c r="Q1" s="28" t="s">
        <v>66</v>
      </c>
      <c r="R1" s="28" t="s">
        <v>67</v>
      </c>
      <c r="S1" s="28" t="s">
        <v>69</v>
      </c>
      <c r="T1" s="28" t="s">
        <v>68</v>
      </c>
      <c r="U1" s="29" t="s">
        <v>87</v>
      </c>
      <c r="V1" s="29" t="s">
        <v>88</v>
      </c>
      <c r="W1" s="29" t="s">
        <v>89</v>
      </c>
      <c r="X1" s="29" t="s">
        <v>90</v>
      </c>
      <c r="Y1" s="29" t="s">
        <v>102</v>
      </c>
    </row>
    <row r="2" spans="1:25" s="41" customFormat="1" ht="28.5" customHeight="1" x14ac:dyDescent="0.25">
      <c r="A2" s="30">
        <v>45321</v>
      </c>
      <c r="B2" s="31" t="s">
        <v>16</v>
      </c>
      <c r="C2" s="31" t="s">
        <v>122</v>
      </c>
      <c r="D2" s="32" t="s">
        <v>18</v>
      </c>
      <c r="E2" s="33">
        <v>33000000</v>
      </c>
      <c r="F2" s="33"/>
      <c r="G2" s="33">
        <v>-15950000</v>
      </c>
      <c r="H2" s="33">
        <v>17050000</v>
      </c>
      <c r="I2" s="33">
        <v>17050000</v>
      </c>
      <c r="J2" s="34" t="s">
        <v>19</v>
      </c>
      <c r="K2" s="35">
        <v>1014251436</v>
      </c>
      <c r="L2" s="32" t="s">
        <v>20</v>
      </c>
      <c r="M2" s="35">
        <v>3024</v>
      </c>
      <c r="N2" s="35">
        <v>4724</v>
      </c>
      <c r="O2" s="36" t="s">
        <v>21</v>
      </c>
      <c r="P2" s="36" t="s">
        <v>22</v>
      </c>
      <c r="Q2" s="37">
        <v>45323</v>
      </c>
      <c r="R2" s="38">
        <v>45415</v>
      </c>
      <c r="S2" s="39">
        <f t="shared" ref="S2:S17" si="0">+R2-Q2</f>
        <v>92</v>
      </c>
      <c r="T2" s="40" t="s">
        <v>70</v>
      </c>
      <c r="U2" s="41" t="s">
        <v>84</v>
      </c>
      <c r="Y2" s="41" t="s">
        <v>95</v>
      </c>
    </row>
    <row r="3" spans="1:25" s="41" customFormat="1" ht="28.5" customHeight="1" x14ac:dyDescent="0.25">
      <c r="A3" s="30">
        <v>45321</v>
      </c>
      <c r="B3" s="31" t="s">
        <v>23</v>
      </c>
      <c r="C3" s="31" t="s">
        <v>122</v>
      </c>
      <c r="D3" s="32" t="s">
        <v>18</v>
      </c>
      <c r="E3" s="33">
        <v>49050000</v>
      </c>
      <c r="F3" s="33"/>
      <c r="G3" s="33">
        <v>0</v>
      </c>
      <c r="H3" s="33"/>
      <c r="I3" s="33">
        <v>49050000</v>
      </c>
      <c r="J3" s="34" t="s">
        <v>19</v>
      </c>
      <c r="K3" s="35">
        <v>1075874018</v>
      </c>
      <c r="L3" s="32" t="s">
        <v>24</v>
      </c>
      <c r="M3" s="35">
        <v>3124</v>
      </c>
      <c r="N3" s="35">
        <v>4824</v>
      </c>
      <c r="O3" s="36" t="s">
        <v>21</v>
      </c>
      <c r="P3" s="36"/>
      <c r="Q3" s="37">
        <v>45323</v>
      </c>
      <c r="R3" s="38">
        <v>45653</v>
      </c>
      <c r="S3" s="39">
        <f t="shared" si="0"/>
        <v>330</v>
      </c>
      <c r="T3" s="40" t="s">
        <v>70</v>
      </c>
      <c r="U3" s="41" t="s">
        <v>84</v>
      </c>
      <c r="Y3" s="41" t="s">
        <v>96</v>
      </c>
    </row>
    <row r="4" spans="1:25" s="41" customFormat="1" ht="28.15" customHeight="1" x14ac:dyDescent="0.25">
      <c r="A4" s="30">
        <v>45321</v>
      </c>
      <c r="B4" s="31" t="s">
        <v>25</v>
      </c>
      <c r="C4" s="31" t="s">
        <v>122</v>
      </c>
      <c r="D4" s="32" t="s">
        <v>18</v>
      </c>
      <c r="E4" s="33">
        <v>68670000</v>
      </c>
      <c r="F4" s="33"/>
      <c r="G4" s="33">
        <v>0</v>
      </c>
      <c r="H4" s="33"/>
      <c r="I4" s="33">
        <v>68670000</v>
      </c>
      <c r="J4" s="34" t="s">
        <v>19</v>
      </c>
      <c r="K4" s="35">
        <v>51590985</v>
      </c>
      <c r="L4" s="32" t="s">
        <v>26</v>
      </c>
      <c r="M4" s="35">
        <v>4124</v>
      </c>
      <c r="N4" s="35">
        <v>5124</v>
      </c>
      <c r="O4" s="36" t="s">
        <v>21</v>
      </c>
      <c r="P4" s="36"/>
      <c r="Q4" s="37">
        <v>45323</v>
      </c>
      <c r="R4" s="38">
        <v>45653</v>
      </c>
      <c r="S4" s="39">
        <f t="shared" si="0"/>
        <v>330</v>
      </c>
      <c r="T4" s="40" t="s">
        <v>71</v>
      </c>
      <c r="U4" s="41" t="s">
        <v>84</v>
      </c>
      <c r="V4" s="41" t="s">
        <v>97</v>
      </c>
      <c r="Y4" s="41" t="s">
        <v>92</v>
      </c>
    </row>
    <row r="5" spans="1:25" s="41" customFormat="1" ht="28.15" customHeight="1" x14ac:dyDescent="0.25">
      <c r="A5" s="30">
        <v>45321</v>
      </c>
      <c r="B5" s="31" t="s">
        <v>27</v>
      </c>
      <c r="C5" s="31" t="s">
        <v>122</v>
      </c>
      <c r="D5" s="32" t="s">
        <v>18</v>
      </c>
      <c r="E5" s="33">
        <v>53410000</v>
      </c>
      <c r="F5" s="33"/>
      <c r="G5" s="33">
        <v>0</v>
      </c>
      <c r="H5" s="33"/>
      <c r="I5" s="33">
        <v>53410000</v>
      </c>
      <c r="J5" s="34" t="s">
        <v>19</v>
      </c>
      <c r="K5" s="35">
        <v>1049654349</v>
      </c>
      <c r="L5" s="32" t="s">
        <v>28</v>
      </c>
      <c r="M5" s="35">
        <v>3624</v>
      </c>
      <c r="N5" s="35">
        <v>5524</v>
      </c>
      <c r="O5" s="36" t="s">
        <v>21</v>
      </c>
      <c r="P5" s="36"/>
      <c r="Q5" s="37">
        <v>45323</v>
      </c>
      <c r="R5" s="38">
        <v>45653</v>
      </c>
      <c r="S5" s="39">
        <f t="shared" si="0"/>
        <v>330</v>
      </c>
      <c r="T5" s="40" t="s">
        <v>72</v>
      </c>
      <c r="U5" s="41" t="s">
        <v>84</v>
      </c>
      <c r="V5" s="41" t="s">
        <v>98</v>
      </c>
      <c r="Y5" s="41" t="s">
        <v>95</v>
      </c>
    </row>
    <row r="6" spans="1:25" s="41" customFormat="1" ht="28.15" customHeight="1" x14ac:dyDescent="0.25">
      <c r="A6" s="30">
        <v>45322</v>
      </c>
      <c r="B6" s="31" t="s">
        <v>29</v>
      </c>
      <c r="C6" s="31" t="s">
        <v>123</v>
      </c>
      <c r="D6" s="32" t="s">
        <v>31</v>
      </c>
      <c r="E6" s="33">
        <v>63000000</v>
      </c>
      <c r="F6" s="33"/>
      <c r="G6" s="33">
        <v>0</v>
      </c>
      <c r="H6" s="33"/>
      <c r="I6" s="33">
        <v>63000000</v>
      </c>
      <c r="J6" s="34" t="s">
        <v>19</v>
      </c>
      <c r="K6" s="35">
        <v>1032464952</v>
      </c>
      <c r="L6" s="32" t="s">
        <v>32</v>
      </c>
      <c r="M6" s="35">
        <v>4924</v>
      </c>
      <c r="N6" s="35">
        <v>5924</v>
      </c>
      <c r="O6" s="36" t="s">
        <v>33</v>
      </c>
      <c r="P6" s="36"/>
      <c r="Q6" s="37">
        <v>45323</v>
      </c>
      <c r="R6" s="38">
        <v>45641</v>
      </c>
      <c r="S6" s="39">
        <f t="shared" si="0"/>
        <v>318</v>
      </c>
      <c r="T6" s="40" t="s">
        <v>73</v>
      </c>
      <c r="U6" s="41" t="s">
        <v>84</v>
      </c>
      <c r="W6" s="41" t="s">
        <v>99</v>
      </c>
      <c r="Y6" s="41" t="s">
        <v>92</v>
      </c>
    </row>
    <row r="7" spans="1:25" s="41" customFormat="1" ht="28.15" customHeight="1" x14ac:dyDescent="0.25">
      <c r="A7" s="30">
        <v>45323</v>
      </c>
      <c r="B7" s="31" t="s">
        <v>74</v>
      </c>
      <c r="C7" s="31" t="s">
        <v>123</v>
      </c>
      <c r="D7" s="32" t="s">
        <v>31</v>
      </c>
      <c r="E7" s="33">
        <v>57750000</v>
      </c>
      <c r="F7" s="33"/>
      <c r="G7" s="33">
        <v>-183333</v>
      </c>
      <c r="H7" s="33">
        <v>57566667</v>
      </c>
      <c r="I7" s="33">
        <v>57566667</v>
      </c>
      <c r="J7" s="34" t="s">
        <v>19</v>
      </c>
      <c r="K7" s="35">
        <v>1032467268</v>
      </c>
      <c r="L7" s="32" t="s">
        <v>35</v>
      </c>
      <c r="M7" s="35">
        <v>5824</v>
      </c>
      <c r="N7" s="35">
        <v>6024</v>
      </c>
      <c r="O7" s="36" t="s">
        <v>33</v>
      </c>
      <c r="P7" s="36" t="s">
        <v>76</v>
      </c>
      <c r="Q7" s="37">
        <v>45323</v>
      </c>
      <c r="R7" s="38">
        <v>45641</v>
      </c>
      <c r="S7" s="39">
        <f t="shared" si="0"/>
        <v>318</v>
      </c>
      <c r="T7" s="40" t="s">
        <v>75</v>
      </c>
      <c r="U7" s="41" t="s">
        <v>93</v>
      </c>
      <c r="V7" s="41" t="s">
        <v>100</v>
      </c>
      <c r="Y7" s="41" t="s">
        <v>96</v>
      </c>
    </row>
    <row r="8" spans="1:25" s="41" customFormat="1" ht="28.15" customHeight="1" x14ac:dyDescent="0.25">
      <c r="A8" s="30">
        <v>45323</v>
      </c>
      <c r="B8" s="31" t="s">
        <v>37</v>
      </c>
      <c r="C8" s="31" t="s">
        <v>122</v>
      </c>
      <c r="D8" s="32" t="s">
        <v>18</v>
      </c>
      <c r="E8" s="33">
        <v>65400000</v>
      </c>
      <c r="F8" s="33"/>
      <c r="G8" s="33">
        <v>-200000</v>
      </c>
      <c r="H8" s="33">
        <v>65200000</v>
      </c>
      <c r="I8" s="33">
        <v>65200000</v>
      </c>
      <c r="J8" s="34" t="s">
        <v>19</v>
      </c>
      <c r="K8" s="35">
        <v>1140859353</v>
      </c>
      <c r="L8" s="32" t="s">
        <v>38</v>
      </c>
      <c r="M8" s="35">
        <v>4224</v>
      </c>
      <c r="N8" s="35">
        <v>6824</v>
      </c>
      <c r="O8" s="36" t="s">
        <v>21</v>
      </c>
      <c r="P8" s="36" t="s">
        <v>36</v>
      </c>
      <c r="Q8" s="37">
        <v>45323</v>
      </c>
      <c r="R8" s="38">
        <v>45653</v>
      </c>
      <c r="S8" s="39">
        <f t="shared" si="0"/>
        <v>330</v>
      </c>
      <c r="T8" s="40" t="s">
        <v>77</v>
      </c>
      <c r="U8" s="41" t="s">
        <v>84</v>
      </c>
      <c r="W8" s="41" t="s">
        <v>101</v>
      </c>
      <c r="Y8" s="41" t="s">
        <v>92</v>
      </c>
    </row>
    <row r="9" spans="1:25" s="41" customFormat="1" ht="28.15" customHeight="1" x14ac:dyDescent="0.25">
      <c r="A9" s="30">
        <v>45323</v>
      </c>
      <c r="B9" s="31" t="s">
        <v>39</v>
      </c>
      <c r="C9" s="31" t="s">
        <v>122</v>
      </c>
      <c r="D9" s="32" t="s">
        <v>18</v>
      </c>
      <c r="E9" s="33">
        <v>53410000</v>
      </c>
      <c r="F9" s="33"/>
      <c r="G9" s="33">
        <v>0</v>
      </c>
      <c r="H9" s="33"/>
      <c r="I9" s="33">
        <v>53410000</v>
      </c>
      <c r="J9" s="34" t="s">
        <v>19</v>
      </c>
      <c r="K9" s="35">
        <v>1077150201</v>
      </c>
      <c r="L9" s="32" t="s">
        <v>40</v>
      </c>
      <c r="M9" s="35">
        <v>4524</v>
      </c>
      <c r="N9" s="35">
        <v>7324</v>
      </c>
      <c r="O9" s="36" t="s">
        <v>21</v>
      </c>
      <c r="P9" s="36"/>
      <c r="Q9" s="37">
        <v>45323</v>
      </c>
      <c r="R9" s="38">
        <v>45653</v>
      </c>
      <c r="S9" s="39">
        <f t="shared" si="0"/>
        <v>330</v>
      </c>
      <c r="T9" s="40" t="s">
        <v>78</v>
      </c>
      <c r="U9" s="41" t="s">
        <v>84</v>
      </c>
      <c r="V9" s="41" t="s">
        <v>98</v>
      </c>
      <c r="Y9" s="41" t="s">
        <v>96</v>
      </c>
    </row>
    <row r="10" spans="1:25" s="41" customFormat="1" ht="28.15" customHeight="1" x14ac:dyDescent="0.25">
      <c r="A10" s="30">
        <v>45323</v>
      </c>
      <c r="B10" s="31" t="s">
        <v>41</v>
      </c>
      <c r="C10" s="31" t="s">
        <v>123</v>
      </c>
      <c r="D10" s="32" t="s">
        <v>31</v>
      </c>
      <c r="E10" s="33">
        <v>57750000</v>
      </c>
      <c r="F10" s="33"/>
      <c r="G10" s="33">
        <v>-733333</v>
      </c>
      <c r="H10" s="33">
        <v>57016667</v>
      </c>
      <c r="I10" s="33">
        <v>57016667</v>
      </c>
      <c r="J10" s="34" t="s">
        <v>19</v>
      </c>
      <c r="K10" s="35">
        <v>1085303958</v>
      </c>
      <c r="L10" s="32" t="s">
        <v>42</v>
      </c>
      <c r="M10" s="35">
        <v>4824</v>
      </c>
      <c r="N10" s="35">
        <v>7424</v>
      </c>
      <c r="O10" s="36" t="s">
        <v>79</v>
      </c>
      <c r="P10" s="36" t="s">
        <v>36</v>
      </c>
      <c r="Q10" s="37">
        <v>45323</v>
      </c>
      <c r="R10" s="38">
        <v>45641</v>
      </c>
      <c r="S10" s="39">
        <f t="shared" si="0"/>
        <v>318</v>
      </c>
      <c r="T10" s="40" t="s">
        <v>79</v>
      </c>
      <c r="U10" s="41" t="s">
        <v>84</v>
      </c>
      <c r="V10" s="41" t="s">
        <v>103</v>
      </c>
      <c r="Y10" s="41" t="s">
        <v>95</v>
      </c>
    </row>
    <row r="11" spans="1:25" s="41" customFormat="1" ht="28.15" customHeight="1" x14ac:dyDescent="0.25">
      <c r="A11" s="30">
        <v>45323</v>
      </c>
      <c r="B11" s="31" t="s">
        <v>43</v>
      </c>
      <c r="C11" s="31" t="s">
        <v>123</v>
      </c>
      <c r="D11" s="32" t="s">
        <v>31</v>
      </c>
      <c r="E11" s="33">
        <v>57750000</v>
      </c>
      <c r="F11" s="33"/>
      <c r="G11" s="33">
        <v>-183333</v>
      </c>
      <c r="H11" s="33">
        <v>57566667</v>
      </c>
      <c r="I11" s="33">
        <v>57566667</v>
      </c>
      <c r="J11" s="34" t="s">
        <v>19</v>
      </c>
      <c r="K11" s="35">
        <v>1018425292</v>
      </c>
      <c r="L11" s="32" t="s">
        <v>44</v>
      </c>
      <c r="M11" s="35">
        <v>5524</v>
      </c>
      <c r="N11" s="35">
        <v>7724</v>
      </c>
      <c r="O11" s="36" t="s">
        <v>33</v>
      </c>
      <c r="P11" s="36" t="s">
        <v>36</v>
      </c>
      <c r="Q11" s="37">
        <v>45690</v>
      </c>
      <c r="R11" s="38">
        <v>46006</v>
      </c>
      <c r="S11" s="39">
        <f t="shared" si="0"/>
        <v>316</v>
      </c>
      <c r="T11" s="40" t="s">
        <v>80</v>
      </c>
      <c r="U11" s="41" t="s">
        <v>84</v>
      </c>
      <c r="V11" s="41" t="s">
        <v>104</v>
      </c>
      <c r="Y11" s="41" t="s">
        <v>96</v>
      </c>
    </row>
    <row r="12" spans="1:25" s="41" customFormat="1" ht="28.15" customHeight="1" x14ac:dyDescent="0.25">
      <c r="A12" s="30">
        <v>45323</v>
      </c>
      <c r="B12" s="31" t="s">
        <v>45</v>
      </c>
      <c r="C12" s="31" t="s">
        <v>122</v>
      </c>
      <c r="D12" s="32" t="s">
        <v>18</v>
      </c>
      <c r="E12" s="33">
        <v>27000000</v>
      </c>
      <c r="F12" s="33"/>
      <c r="G12" s="33">
        <v>-150000</v>
      </c>
      <c r="H12" s="33">
        <v>26850000</v>
      </c>
      <c r="I12" s="33">
        <v>26850000</v>
      </c>
      <c r="J12" s="34" t="s">
        <v>19</v>
      </c>
      <c r="K12" s="35">
        <v>1012419378</v>
      </c>
      <c r="L12" s="32" t="s">
        <v>46</v>
      </c>
      <c r="M12" s="35">
        <v>6024</v>
      </c>
      <c r="N12" s="35">
        <v>7924</v>
      </c>
      <c r="O12" s="36" t="s">
        <v>21</v>
      </c>
      <c r="P12" s="36" t="s">
        <v>36</v>
      </c>
      <c r="Q12" s="37">
        <v>45323</v>
      </c>
      <c r="R12" s="38">
        <v>45504</v>
      </c>
      <c r="S12" s="39">
        <f t="shared" si="0"/>
        <v>181</v>
      </c>
      <c r="T12" s="40" t="s">
        <v>81</v>
      </c>
      <c r="U12" s="41" t="s">
        <v>93</v>
      </c>
      <c r="Y12" s="41" t="s">
        <v>95</v>
      </c>
    </row>
    <row r="13" spans="1:25" s="41" customFormat="1" ht="28.15" customHeight="1" x14ac:dyDescent="0.25">
      <c r="A13" s="30">
        <v>45323</v>
      </c>
      <c r="B13" s="31" t="s">
        <v>47</v>
      </c>
      <c r="C13" s="31" t="s">
        <v>122</v>
      </c>
      <c r="D13" s="32" t="s">
        <v>18</v>
      </c>
      <c r="E13" s="33">
        <v>28800000</v>
      </c>
      <c r="F13" s="33">
        <v>4160000</v>
      </c>
      <c r="G13" s="33"/>
      <c r="H13" s="33">
        <v>32960000</v>
      </c>
      <c r="I13" s="33">
        <v>32960000</v>
      </c>
      <c r="J13" s="34" t="s">
        <v>19</v>
      </c>
      <c r="K13" s="35">
        <v>1016041480</v>
      </c>
      <c r="L13" s="32" t="s">
        <v>48</v>
      </c>
      <c r="M13" s="35">
        <v>5024</v>
      </c>
      <c r="N13" s="35">
        <v>8024</v>
      </c>
      <c r="O13" s="36" t="s">
        <v>21</v>
      </c>
      <c r="P13" s="36" t="s">
        <v>49</v>
      </c>
      <c r="Q13" s="37">
        <v>45323</v>
      </c>
      <c r="R13" s="38">
        <v>45534</v>
      </c>
      <c r="S13" s="39">
        <f t="shared" si="0"/>
        <v>211</v>
      </c>
      <c r="T13" s="40" t="s">
        <v>82</v>
      </c>
      <c r="U13" s="41" t="s">
        <v>84</v>
      </c>
      <c r="Y13" s="41" t="s">
        <v>105</v>
      </c>
    </row>
    <row r="14" spans="1:25" s="41" customFormat="1" ht="28.15" customHeight="1" x14ac:dyDescent="0.25">
      <c r="A14" s="30">
        <v>45334</v>
      </c>
      <c r="B14" s="31" t="s">
        <v>50</v>
      </c>
      <c r="C14" s="31" t="s">
        <v>122</v>
      </c>
      <c r="D14" s="32" t="s">
        <v>18</v>
      </c>
      <c r="E14" s="33">
        <v>60040000</v>
      </c>
      <c r="F14" s="33"/>
      <c r="G14" s="33">
        <v>0</v>
      </c>
      <c r="H14" s="33"/>
      <c r="I14" s="33">
        <v>60040000</v>
      </c>
      <c r="J14" s="34" t="s">
        <v>19</v>
      </c>
      <c r="K14" s="35">
        <v>1020744333</v>
      </c>
      <c r="L14" s="32" t="s">
        <v>51</v>
      </c>
      <c r="M14" s="35">
        <v>9024</v>
      </c>
      <c r="N14" s="35">
        <v>11124</v>
      </c>
      <c r="O14" s="36" t="s">
        <v>21</v>
      </c>
      <c r="P14" s="36"/>
      <c r="Q14" s="37">
        <v>45335</v>
      </c>
      <c r="R14" s="38">
        <v>45653</v>
      </c>
      <c r="S14" s="39">
        <f t="shared" si="0"/>
        <v>318</v>
      </c>
      <c r="T14" s="40" t="s">
        <v>83</v>
      </c>
      <c r="U14" s="41" t="s">
        <v>106</v>
      </c>
      <c r="V14" s="41" t="s">
        <v>107</v>
      </c>
      <c r="Y14" s="41" t="s">
        <v>95</v>
      </c>
    </row>
    <row r="15" spans="1:25" s="41" customFormat="1" ht="28.15" customHeight="1" x14ac:dyDescent="0.25">
      <c r="A15" s="30">
        <v>45341</v>
      </c>
      <c r="B15" s="31" t="s">
        <v>52</v>
      </c>
      <c r="C15" s="31" t="s">
        <v>123</v>
      </c>
      <c r="D15" s="32" t="s">
        <v>31</v>
      </c>
      <c r="E15" s="33">
        <v>62160000</v>
      </c>
      <c r="F15" s="33"/>
      <c r="G15" s="33">
        <v>0</v>
      </c>
      <c r="H15" s="33"/>
      <c r="I15" s="33">
        <v>62160000</v>
      </c>
      <c r="J15" s="34" t="s">
        <v>19</v>
      </c>
      <c r="K15" s="35">
        <v>1027888172</v>
      </c>
      <c r="L15" s="32" t="s">
        <v>53</v>
      </c>
      <c r="M15" s="35">
        <v>12324</v>
      </c>
      <c r="N15" s="35">
        <v>13724</v>
      </c>
      <c r="O15" s="36" t="s">
        <v>83</v>
      </c>
      <c r="P15" s="36"/>
      <c r="Q15" s="37">
        <v>45341</v>
      </c>
      <c r="R15" s="38">
        <v>45653</v>
      </c>
      <c r="S15" s="39">
        <f t="shared" si="0"/>
        <v>312</v>
      </c>
      <c r="T15" s="40" t="s">
        <v>83</v>
      </c>
      <c r="U15" s="41" t="s">
        <v>108</v>
      </c>
      <c r="V15" s="41" t="s">
        <v>109</v>
      </c>
      <c r="Y15" s="41" t="s">
        <v>110</v>
      </c>
    </row>
    <row r="16" spans="1:25" s="41" customFormat="1" ht="28.15" customHeight="1" x14ac:dyDescent="0.25">
      <c r="A16" s="30">
        <v>45490</v>
      </c>
      <c r="B16" s="31" t="s">
        <v>54</v>
      </c>
      <c r="C16" s="31" t="s">
        <v>122</v>
      </c>
      <c r="D16" s="32" t="s">
        <v>18</v>
      </c>
      <c r="E16" s="33">
        <v>34230000</v>
      </c>
      <c r="F16" s="33"/>
      <c r="G16" s="33">
        <v>0</v>
      </c>
      <c r="H16" s="33"/>
      <c r="I16" s="33">
        <v>34230000</v>
      </c>
      <c r="J16" s="34" t="s">
        <v>19</v>
      </c>
      <c r="K16" s="35">
        <v>79213490</v>
      </c>
      <c r="L16" s="32" t="s">
        <v>55</v>
      </c>
      <c r="M16" s="35">
        <v>21224</v>
      </c>
      <c r="N16" s="35">
        <v>38924</v>
      </c>
      <c r="O16" s="36" t="s">
        <v>21</v>
      </c>
      <c r="P16" s="36"/>
      <c r="Q16" s="37">
        <v>45490</v>
      </c>
      <c r="R16" s="38">
        <v>45653</v>
      </c>
      <c r="S16" s="39">
        <f t="shared" si="0"/>
        <v>163</v>
      </c>
      <c r="T16" s="40" t="s">
        <v>91</v>
      </c>
      <c r="U16" s="41" t="s">
        <v>84</v>
      </c>
      <c r="W16" s="41" t="s">
        <v>85</v>
      </c>
      <c r="X16" s="41" t="s">
        <v>86</v>
      </c>
      <c r="Y16" s="41" t="s">
        <v>92</v>
      </c>
    </row>
    <row r="17" spans="1:25" s="41" customFormat="1" ht="28.15" customHeight="1" x14ac:dyDescent="0.25">
      <c r="A17" s="30">
        <v>45538</v>
      </c>
      <c r="B17" s="31" t="s">
        <v>56</v>
      </c>
      <c r="C17" s="31" t="s">
        <v>122</v>
      </c>
      <c r="D17" s="32" t="s">
        <v>18</v>
      </c>
      <c r="E17" s="33">
        <v>17250000</v>
      </c>
      <c r="F17" s="33"/>
      <c r="G17" s="33">
        <v>-300000</v>
      </c>
      <c r="H17" s="33">
        <v>16950000</v>
      </c>
      <c r="I17" s="33">
        <v>16950000</v>
      </c>
      <c r="J17" s="34" t="s">
        <v>19</v>
      </c>
      <c r="K17" s="35">
        <v>1012419378</v>
      </c>
      <c r="L17" s="32" t="s">
        <v>111</v>
      </c>
      <c r="M17" s="35">
        <v>24524</v>
      </c>
      <c r="N17" s="35">
        <v>47224</v>
      </c>
      <c r="O17" s="36" t="s">
        <v>21</v>
      </c>
      <c r="P17" s="36" t="s">
        <v>36</v>
      </c>
      <c r="Q17" s="37">
        <v>45540</v>
      </c>
      <c r="R17" s="38">
        <v>46018</v>
      </c>
      <c r="S17" s="39">
        <f t="shared" si="0"/>
        <v>478</v>
      </c>
      <c r="T17" s="40" t="s">
        <v>94</v>
      </c>
      <c r="U17" s="41" t="s">
        <v>93</v>
      </c>
      <c r="Y17" s="41" t="s">
        <v>95</v>
      </c>
    </row>
    <row r="18" spans="1:25" ht="18" customHeight="1" x14ac:dyDescent="0.25">
      <c r="H18" s="23"/>
      <c r="I18" s="21"/>
    </row>
  </sheetData>
  <sheetProtection sheet="1" objects="1" scenarios="1"/>
  <autoFilter ref="A1:T18" xr:uid="{F124542D-63E5-444E-8659-0E038EDBA891}"/>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9D992-79B2-49B4-9CA0-910511DE6483}">
  <dimension ref="A3:H22"/>
  <sheetViews>
    <sheetView workbookViewId="0"/>
  </sheetViews>
  <sheetFormatPr baseColWidth="10" defaultRowHeight="15" x14ac:dyDescent="0.25"/>
  <cols>
    <col min="1" max="1" width="34.42578125" bestFit="1" customWidth="1"/>
    <col min="2" max="2" width="19.7109375" style="56" bestFit="1" customWidth="1"/>
    <col min="3" max="3" width="10.85546875" bestFit="1" customWidth="1"/>
    <col min="4" max="4" width="16.140625" bestFit="1" customWidth="1"/>
    <col min="6" max="8" width="28.42578125" customWidth="1"/>
    <col min="9" max="9" width="6.85546875" customWidth="1"/>
  </cols>
  <sheetData>
    <row r="3" spans="1:8" x14ac:dyDescent="0.25">
      <c r="A3" s="61" t="s">
        <v>136</v>
      </c>
      <c r="B3" s="46" t="s">
        <v>137</v>
      </c>
      <c r="C3" s="62" t="s">
        <v>138</v>
      </c>
    </row>
    <row r="4" spans="1:8" ht="15.75" thickBot="1" x14ac:dyDescent="0.3">
      <c r="A4" s="59" t="s">
        <v>123</v>
      </c>
      <c r="B4" s="58">
        <v>297310001</v>
      </c>
      <c r="C4" s="63">
        <v>5</v>
      </c>
    </row>
    <row r="5" spans="1:8" ht="15.75" thickBot="1" x14ac:dyDescent="0.3">
      <c r="A5" s="60" t="s">
        <v>41</v>
      </c>
      <c r="B5" s="58">
        <v>57016667</v>
      </c>
      <c r="C5" s="63">
        <v>1</v>
      </c>
      <c r="F5" s="64" t="s">
        <v>117</v>
      </c>
      <c r="G5" s="65" t="s">
        <v>139</v>
      </c>
      <c r="H5" s="65" t="s">
        <v>140</v>
      </c>
    </row>
    <row r="6" spans="1:8" ht="15.75" thickBot="1" x14ac:dyDescent="0.3">
      <c r="A6" s="60" t="s">
        <v>29</v>
      </c>
      <c r="B6" s="58">
        <v>63000000</v>
      </c>
      <c r="C6" s="63">
        <v>1</v>
      </c>
      <c r="F6" s="66" t="s">
        <v>118</v>
      </c>
      <c r="G6" s="67" t="s">
        <v>17</v>
      </c>
      <c r="H6" s="68">
        <v>477438181.81999999</v>
      </c>
    </row>
    <row r="7" spans="1:8" ht="15.75" thickBot="1" x14ac:dyDescent="0.3">
      <c r="A7" s="60" t="s">
        <v>43</v>
      </c>
      <c r="B7" s="58">
        <v>57566667</v>
      </c>
      <c r="C7" s="63">
        <v>1</v>
      </c>
      <c r="F7" s="66" t="s">
        <v>119</v>
      </c>
      <c r="G7" s="67" t="s">
        <v>30</v>
      </c>
      <c r="H7" s="68">
        <v>297310001</v>
      </c>
    </row>
    <row r="8" spans="1:8" ht="15.75" thickBot="1" x14ac:dyDescent="0.3">
      <c r="A8" s="60" t="s">
        <v>74</v>
      </c>
      <c r="B8" s="58">
        <v>57566667</v>
      </c>
      <c r="C8" s="63">
        <v>1</v>
      </c>
      <c r="F8" s="92" t="s">
        <v>60</v>
      </c>
      <c r="G8" s="93"/>
      <c r="H8" s="69">
        <v>775130001</v>
      </c>
    </row>
    <row r="9" spans="1:8" x14ac:dyDescent="0.25">
      <c r="A9" s="60" t="s">
        <v>52</v>
      </c>
      <c r="B9" s="58">
        <v>62160000</v>
      </c>
      <c r="C9" s="63">
        <v>1</v>
      </c>
    </row>
    <row r="10" spans="1:8" x14ac:dyDescent="0.25">
      <c r="A10" s="59" t="s">
        <v>122</v>
      </c>
      <c r="B10" s="58">
        <v>477820000</v>
      </c>
      <c r="C10" s="63">
        <v>11</v>
      </c>
    </row>
    <row r="11" spans="1:8" x14ac:dyDescent="0.25">
      <c r="A11" s="60" t="s">
        <v>16</v>
      </c>
      <c r="B11" s="58">
        <v>17050000</v>
      </c>
      <c r="C11" s="63">
        <v>1</v>
      </c>
    </row>
    <row r="12" spans="1:8" x14ac:dyDescent="0.25">
      <c r="A12" s="60" t="s">
        <v>23</v>
      </c>
      <c r="B12" s="58">
        <v>49050000</v>
      </c>
      <c r="C12" s="63">
        <v>1</v>
      </c>
    </row>
    <row r="13" spans="1:8" x14ac:dyDescent="0.25">
      <c r="A13" s="60" t="s">
        <v>27</v>
      </c>
      <c r="B13" s="58">
        <v>53410000</v>
      </c>
      <c r="C13" s="63">
        <v>1</v>
      </c>
    </row>
    <row r="14" spans="1:8" x14ac:dyDescent="0.25">
      <c r="A14" s="60" t="s">
        <v>37</v>
      </c>
      <c r="B14" s="58">
        <v>65200000</v>
      </c>
      <c r="C14" s="63">
        <v>1</v>
      </c>
    </row>
    <row r="15" spans="1:8" x14ac:dyDescent="0.25">
      <c r="A15" s="60" t="s">
        <v>25</v>
      </c>
      <c r="B15" s="58">
        <v>68670000</v>
      </c>
      <c r="C15" s="63">
        <v>1</v>
      </c>
    </row>
    <row r="16" spans="1:8" x14ac:dyDescent="0.25">
      <c r="A16" s="60" t="s">
        <v>39</v>
      </c>
      <c r="B16" s="58">
        <v>53410000</v>
      </c>
      <c r="C16" s="63">
        <v>1</v>
      </c>
    </row>
    <row r="17" spans="1:3" x14ac:dyDescent="0.25">
      <c r="A17" s="60" t="s">
        <v>47</v>
      </c>
      <c r="B17" s="58">
        <v>32960000</v>
      </c>
      <c r="C17" s="63">
        <v>1</v>
      </c>
    </row>
    <row r="18" spans="1:3" x14ac:dyDescent="0.25">
      <c r="A18" s="60" t="s">
        <v>45</v>
      </c>
      <c r="B18" s="58">
        <v>26850000</v>
      </c>
      <c r="C18" s="63">
        <v>1</v>
      </c>
    </row>
    <row r="19" spans="1:3" x14ac:dyDescent="0.25">
      <c r="A19" s="60" t="s">
        <v>50</v>
      </c>
      <c r="B19" s="58">
        <v>60040000</v>
      </c>
      <c r="C19" s="63">
        <v>1</v>
      </c>
    </row>
    <row r="20" spans="1:3" x14ac:dyDescent="0.25">
      <c r="A20" s="60" t="s">
        <v>54</v>
      </c>
      <c r="B20" s="58">
        <v>34230000</v>
      </c>
      <c r="C20" s="63">
        <v>1</v>
      </c>
    </row>
    <row r="21" spans="1:3" x14ac:dyDescent="0.25">
      <c r="A21" s="60" t="s">
        <v>56</v>
      </c>
      <c r="B21" s="58">
        <v>16950000</v>
      </c>
      <c r="C21" s="63">
        <v>1</v>
      </c>
    </row>
    <row r="22" spans="1:3" x14ac:dyDescent="0.25">
      <c r="A22" s="59" t="s">
        <v>60</v>
      </c>
      <c r="B22" s="58">
        <v>775130001</v>
      </c>
      <c r="C22" s="63">
        <v>16</v>
      </c>
    </row>
  </sheetData>
  <sheetProtection sheet="1" objects="1" scenarios="1"/>
  <mergeCells count="1">
    <mergeCell ref="F8:G8"/>
  </mergeCells>
  <pageMargins left="0.7" right="0.7" top="0.75" bottom="0.75" header="0.3" footer="0.3"/>
  <pageSetup paperSize="9"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4DF22-5149-437F-A764-C13918C081DF}">
  <dimension ref="A1:P18"/>
  <sheetViews>
    <sheetView topLeftCell="G1" workbookViewId="0">
      <pane ySplit="1" topLeftCell="A2" activePane="bottomLeft" state="frozen"/>
      <selection pane="bottomLeft" activeCell="P12" sqref="P12"/>
    </sheetView>
  </sheetViews>
  <sheetFormatPr baseColWidth="10" defaultColWidth="11.42578125" defaultRowHeight="18" customHeight="1" x14ac:dyDescent="0.25"/>
  <cols>
    <col min="1" max="1" width="11.42578125" style="12"/>
    <col min="2" max="2" width="25.5703125" customWidth="1"/>
    <col min="3" max="3" width="31.85546875" customWidth="1"/>
    <col min="4" max="4" width="39.85546875" style="10" customWidth="1"/>
    <col min="5" max="5" width="13.85546875" style="7" bestFit="1" customWidth="1"/>
    <col min="6" max="6" width="16.7109375" style="7" customWidth="1"/>
    <col min="7" max="7" width="17.28515625" style="7" customWidth="1"/>
    <col min="8" max="9" width="19.28515625" style="7" customWidth="1"/>
    <col min="11" max="11" width="14.42578125" style="13" bestFit="1" customWidth="1"/>
    <col min="12" max="12" width="26.140625" style="10" customWidth="1"/>
    <col min="13" max="14" width="11.42578125" style="13"/>
    <col min="15" max="15" width="61.5703125" style="10" bestFit="1" customWidth="1"/>
    <col min="16" max="16" width="61.5703125" style="20" bestFit="1" customWidth="1"/>
  </cols>
  <sheetData>
    <row r="1" spans="1:16" ht="78" customHeight="1" x14ac:dyDescent="0.25">
      <c r="A1" s="11" t="s">
        <v>0</v>
      </c>
      <c r="B1" s="1" t="s">
        <v>1</v>
      </c>
      <c r="C1" s="1" t="s">
        <v>2</v>
      </c>
      <c r="D1" s="8" t="s">
        <v>3</v>
      </c>
      <c r="E1" s="5" t="s">
        <v>4</v>
      </c>
      <c r="F1" s="22" t="s">
        <v>5</v>
      </c>
      <c r="G1" s="22" t="s">
        <v>6</v>
      </c>
      <c r="H1" s="22" t="s">
        <v>7</v>
      </c>
      <c r="I1" s="5" t="s">
        <v>8</v>
      </c>
      <c r="J1" s="1" t="s">
        <v>9</v>
      </c>
      <c r="K1" s="2" t="s">
        <v>10</v>
      </c>
      <c r="L1" s="8" t="s">
        <v>11</v>
      </c>
      <c r="M1" s="2" t="s">
        <v>12</v>
      </c>
      <c r="N1" s="2" t="s">
        <v>13</v>
      </c>
      <c r="O1" s="8" t="s">
        <v>14</v>
      </c>
      <c r="P1" s="18" t="s">
        <v>15</v>
      </c>
    </row>
    <row r="2" spans="1:16" ht="28.5" customHeight="1" x14ac:dyDescent="0.25">
      <c r="A2" s="11">
        <v>45321</v>
      </c>
      <c r="B2" s="3" t="s">
        <v>16</v>
      </c>
      <c r="C2" s="3" t="s">
        <v>17</v>
      </c>
      <c r="D2" s="9" t="s">
        <v>18</v>
      </c>
      <c r="E2" s="6">
        <v>33000000</v>
      </c>
      <c r="F2" s="6"/>
      <c r="G2" s="6">
        <v>-15950000</v>
      </c>
      <c r="H2" s="6">
        <v>17050000</v>
      </c>
      <c r="I2" s="6">
        <v>17050000</v>
      </c>
      <c r="J2" s="4" t="s">
        <v>19</v>
      </c>
      <c r="K2" s="2">
        <v>1014251436</v>
      </c>
      <c r="L2" s="9" t="s">
        <v>20</v>
      </c>
      <c r="M2" s="2">
        <v>3024</v>
      </c>
      <c r="N2" s="2">
        <v>4724</v>
      </c>
      <c r="O2" s="19" t="s">
        <v>21</v>
      </c>
      <c r="P2" s="19" t="s">
        <v>22</v>
      </c>
    </row>
    <row r="3" spans="1:16" ht="28.5" customHeight="1" x14ac:dyDescent="0.25">
      <c r="A3" s="11">
        <v>45321</v>
      </c>
      <c r="B3" s="3" t="s">
        <v>23</v>
      </c>
      <c r="C3" s="3" t="s">
        <v>17</v>
      </c>
      <c r="D3" s="9" t="s">
        <v>18</v>
      </c>
      <c r="E3" s="6">
        <v>49050000</v>
      </c>
      <c r="F3" s="6"/>
      <c r="G3" s="6">
        <v>0</v>
      </c>
      <c r="H3" s="6"/>
      <c r="I3" s="6">
        <v>49050000</v>
      </c>
      <c r="J3" s="4" t="s">
        <v>19</v>
      </c>
      <c r="K3" s="2">
        <v>1075874018</v>
      </c>
      <c r="L3" s="9" t="s">
        <v>24</v>
      </c>
      <c r="M3" s="2">
        <v>3124</v>
      </c>
      <c r="N3" s="2">
        <v>4824</v>
      </c>
      <c r="O3" s="19" t="s">
        <v>21</v>
      </c>
      <c r="P3" s="19"/>
    </row>
    <row r="4" spans="1:16" ht="28.5" customHeight="1" x14ac:dyDescent="0.25">
      <c r="A4" s="11">
        <v>45321</v>
      </c>
      <c r="B4" s="3" t="s">
        <v>25</v>
      </c>
      <c r="C4" s="3" t="s">
        <v>17</v>
      </c>
      <c r="D4" s="9" t="s">
        <v>18</v>
      </c>
      <c r="E4" s="6">
        <v>68670000</v>
      </c>
      <c r="F4" s="6"/>
      <c r="G4" s="6">
        <v>0</v>
      </c>
      <c r="H4" s="6"/>
      <c r="I4" s="6">
        <v>68670000</v>
      </c>
      <c r="J4" s="4" t="s">
        <v>19</v>
      </c>
      <c r="K4" s="2">
        <v>51590985</v>
      </c>
      <c r="L4" s="9" t="s">
        <v>26</v>
      </c>
      <c r="M4" s="2">
        <v>4124</v>
      </c>
      <c r="N4" s="2">
        <v>5124</v>
      </c>
      <c r="O4" s="19" t="s">
        <v>21</v>
      </c>
      <c r="P4" s="19"/>
    </row>
    <row r="5" spans="1:16" ht="28.5" customHeight="1" x14ac:dyDescent="0.25">
      <c r="A5" s="11">
        <v>45321</v>
      </c>
      <c r="B5" s="3" t="s">
        <v>27</v>
      </c>
      <c r="C5" s="3" t="s">
        <v>17</v>
      </c>
      <c r="D5" s="9" t="s">
        <v>18</v>
      </c>
      <c r="E5" s="6">
        <v>53410000</v>
      </c>
      <c r="F5" s="6"/>
      <c r="G5" s="6">
        <v>0</v>
      </c>
      <c r="H5" s="6"/>
      <c r="I5" s="6">
        <v>53410000</v>
      </c>
      <c r="J5" s="4" t="s">
        <v>19</v>
      </c>
      <c r="K5" s="2">
        <v>1049654349</v>
      </c>
      <c r="L5" s="9" t="s">
        <v>28</v>
      </c>
      <c r="M5" s="2">
        <v>3624</v>
      </c>
      <c r="N5" s="2">
        <v>5524</v>
      </c>
      <c r="O5" s="19" t="s">
        <v>21</v>
      </c>
      <c r="P5" s="19"/>
    </row>
    <row r="6" spans="1:16" ht="28.5" customHeight="1" x14ac:dyDescent="0.25">
      <c r="A6" s="11">
        <v>45322</v>
      </c>
      <c r="B6" s="3" t="s">
        <v>29</v>
      </c>
      <c r="C6" s="3" t="s">
        <v>30</v>
      </c>
      <c r="D6" s="9" t="s">
        <v>31</v>
      </c>
      <c r="E6" s="6">
        <v>63000000</v>
      </c>
      <c r="F6" s="6"/>
      <c r="G6" s="6">
        <v>0</v>
      </c>
      <c r="H6" s="6"/>
      <c r="I6" s="6">
        <v>63000000</v>
      </c>
      <c r="J6" s="4" t="s">
        <v>19</v>
      </c>
      <c r="K6" s="2">
        <v>1032464952</v>
      </c>
      <c r="L6" s="9" t="s">
        <v>32</v>
      </c>
      <c r="M6" s="2">
        <v>4924</v>
      </c>
      <c r="N6" s="2">
        <v>5924</v>
      </c>
      <c r="O6" s="19" t="s">
        <v>33</v>
      </c>
      <c r="P6" s="19"/>
    </row>
    <row r="7" spans="1:16" ht="28.5" customHeight="1" x14ac:dyDescent="0.25">
      <c r="A7" s="11">
        <v>45323</v>
      </c>
      <c r="B7" s="3" t="s">
        <v>34</v>
      </c>
      <c r="C7" s="3" t="s">
        <v>30</v>
      </c>
      <c r="D7" s="9" t="s">
        <v>31</v>
      </c>
      <c r="E7" s="6">
        <v>57750000</v>
      </c>
      <c r="F7" s="6"/>
      <c r="G7" s="6">
        <v>-183333</v>
      </c>
      <c r="H7" s="6">
        <v>57566667</v>
      </c>
      <c r="I7" s="6">
        <v>57566667</v>
      </c>
      <c r="J7" s="4" t="s">
        <v>19</v>
      </c>
      <c r="K7" s="2">
        <v>1032467268</v>
      </c>
      <c r="L7" s="9" t="s">
        <v>35</v>
      </c>
      <c r="M7" s="2">
        <v>5824</v>
      </c>
      <c r="N7" s="2">
        <v>6024</v>
      </c>
      <c r="O7" s="19" t="s">
        <v>33</v>
      </c>
      <c r="P7" s="19" t="s">
        <v>36</v>
      </c>
    </row>
    <row r="8" spans="1:16" ht="28.5" customHeight="1" x14ac:dyDescent="0.25">
      <c r="A8" s="11">
        <v>45323</v>
      </c>
      <c r="B8" s="3" t="s">
        <v>37</v>
      </c>
      <c r="C8" s="3" t="s">
        <v>17</v>
      </c>
      <c r="D8" s="9" t="s">
        <v>18</v>
      </c>
      <c r="E8" s="6">
        <v>65400000</v>
      </c>
      <c r="F8" s="6"/>
      <c r="G8" s="6">
        <v>-200000</v>
      </c>
      <c r="H8" s="6">
        <v>65200000</v>
      </c>
      <c r="I8" s="6">
        <v>65200000</v>
      </c>
      <c r="J8" s="4" t="s">
        <v>19</v>
      </c>
      <c r="K8" s="2">
        <v>1140859353</v>
      </c>
      <c r="L8" s="9" t="s">
        <v>38</v>
      </c>
      <c r="M8" s="2">
        <v>4224</v>
      </c>
      <c r="N8" s="2">
        <v>6824</v>
      </c>
      <c r="O8" s="19" t="s">
        <v>21</v>
      </c>
      <c r="P8" s="19" t="s">
        <v>36</v>
      </c>
    </row>
    <row r="9" spans="1:16" ht="28.5" customHeight="1" x14ac:dyDescent="0.25">
      <c r="A9" s="11">
        <v>45323</v>
      </c>
      <c r="B9" s="3" t="s">
        <v>39</v>
      </c>
      <c r="C9" s="3" t="s">
        <v>17</v>
      </c>
      <c r="D9" s="9" t="s">
        <v>18</v>
      </c>
      <c r="E9" s="6">
        <v>53410000</v>
      </c>
      <c r="F9" s="6"/>
      <c r="G9" s="6">
        <v>0</v>
      </c>
      <c r="H9" s="6"/>
      <c r="I9" s="6">
        <v>53410000</v>
      </c>
      <c r="J9" s="4" t="s">
        <v>19</v>
      </c>
      <c r="K9" s="2">
        <v>1077150201</v>
      </c>
      <c r="L9" s="9" t="s">
        <v>40</v>
      </c>
      <c r="M9" s="2">
        <v>4524</v>
      </c>
      <c r="N9" s="2">
        <v>7324</v>
      </c>
      <c r="O9" s="19" t="s">
        <v>21</v>
      </c>
      <c r="P9" s="19"/>
    </row>
    <row r="10" spans="1:16" ht="28.5" customHeight="1" x14ac:dyDescent="0.25">
      <c r="A10" s="11">
        <v>45323</v>
      </c>
      <c r="B10" s="3" t="s">
        <v>41</v>
      </c>
      <c r="C10" s="3" t="s">
        <v>30</v>
      </c>
      <c r="D10" s="9" t="s">
        <v>31</v>
      </c>
      <c r="E10" s="6">
        <v>57750000</v>
      </c>
      <c r="F10" s="6"/>
      <c r="G10" s="6">
        <v>-733333</v>
      </c>
      <c r="H10" s="6">
        <v>57016667</v>
      </c>
      <c r="I10" s="6">
        <v>57016667</v>
      </c>
      <c r="J10" s="4" t="s">
        <v>19</v>
      </c>
      <c r="K10" s="2">
        <v>1085303958</v>
      </c>
      <c r="L10" s="9" t="s">
        <v>42</v>
      </c>
      <c r="M10" s="2">
        <v>4824</v>
      </c>
      <c r="N10" s="2">
        <v>7424</v>
      </c>
      <c r="O10" s="19" t="s">
        <v>33</v>
      </c>
      <c r="P10" s="19" t="s">
        <v>36</v>
      </c>
    </row>
    <row r="11" spans="1:16" ht="28.5" customHeight="1" x14ac:dyDescent="0.25">
      <c r="A11" s="11">
        <v>45323</v>
      </c>
      <c r="B11" s="3" t="s">
        <v>43</v>
      </c>
      <c r="C11" s="3" t="s">
        <v>30</v>
      </c>
      <c r="D11" s="9" t="s">
        <v>31</v>
      </c>
      <c r="E11" s="6">
        <v>57750000</v>
      </c>
      <c r="F11" s="6"/>
      <c r="G11" s="6">
        <v>-183333</v>
      </c>
      <c r="H11" s="6">
        <v>57566667</v>
      </c>
      <c r="I11" s="6">
        <v>57566667</v>
      </c>
      <c r="J11" s="4" t="s">
        <v>19</v>
      </c>
      <c r="K11" s="2">
        <v>1018425292</v>
      </c>
      <c r="L11" s="9" t="s">
        <v>44</v>
      </c>
      <c r="M11" s="2">
        <v>5524</v>
      </c>
      <c r="N11" s="2">
        <v>7724</v>
      </c>
      <c r="O11" s="19" t="s">
        <v>33</v>
      </c>
      <c r="P11" s="19" t="s">
        <v>36</v>
      </c>
    </row>
    <row r="12" spans="1:16" ht="28.5" customHeight="1" x14ac:dyDescent="0.25">
      <c r="A12" s="11">
        <v>45323</v>
      </c>
      <c r="B12" s="3" t="s">
        <v>45</v>
      </c>
      <c r="C12" s="3" t="s">
        <v>17</v>
      </c>
      <c r="D12" s="9" t="s">
        <v>18</v>
      </c>
      <c r="E12" s="6">
        <v>27000000</v>
      </c>
      <c r="F12" s="6"/>
      <c r="G12" s="6">
        <v>-150000</v>
      </c>
      <c r="H12" s="6">
        <v>26850000</v>
      </c>
      <c r="I12" s="6">
        <v>26850000</v>
      </c>
      <c r="J12" s="4" t="s">
        <v>19</v>
      </c>
      <c r="K12" s="2">
        <v>1012419378</v>
      </c>
      <c r="L12" s="9" t="s">
        <v>46</v>
      </c>
      <c r="M12" s="2">
        <v>6024</v>
      </c>
      <c r="N12" s="2">
        <v>7924</v>
      </c>
      <c r="O12" s="19" t="s">
        <v>21</v>
      </c>
      <c r="P12" s="19" t="s">
        <v>36</v>
      </c>
    </row>
    <row r="13" spans="1:16" ht="28.5" customHeight="1" x14ac:dyDescent="0.25">
      <c r="A13" s="11">
        <v>45323</v>
      </c>
      <c r="B13" s="3" t="s">
        <v>47</v>
      </c>
      <c r="C13" s="3" t="s">
        <v>17</v>
      </c>
      <c r="D13" s="9" t="s">
        <v>18</v>
      </c>
      <c r="E13" s="6">
        <v>28800000</v>
      </c>
      <c r="F13" s="6">
        <v>4160000</v>
      </c>
      <c r="G13" s="6"/>
      <c r="H13" s="6">
        <v>32960000</v>
      </c>
      <c r="I13" s="6">
        <v>32960000</v>
      </c>
      <c r="J13" s="4" t="s">
        <v>19</v>
      </c>
      <c r="K13" s="2">
        <v>1016041480</v>
      </c>
      <c r="L13" s="9" t="s">
        <v>48</v>
      </c>
      <c r="M13" s="2">
        <v>5024</v>
      </c>
      <c r="N13" s="2">
        <v>8024</v>
      </c>
      <c r="O13" s="19" t="s">
        <v>21</v>
      </c>
      <c r="P13" s="19" t="s">
        <v>49</v>
      </c>
    </row>
    <row r="14" spans="1:16" ht="28.5" customHeight="1" x14ac:dyDescent="0.25">
      <c r="A14" s="11">
        <v>45334</v>
      </c>
      <c r="B14" s="3" t="s">
        <v>50</v>
      </c>
      <c r="C14" s="3" t="s">
        <v>17</v>
      </c>
      <c r="D14" s="9" t="s">
        <v>18</v>
      </c>
      <c r="E14" s="6">
        <v>60040000</v>
      </c>
      <c r="F14" s="6"/>
      <c r="G14" s="6">
        <v>0</v>
      </c>
      <c r="H14" s="6"/>
      <c r="I14" s="6">
        <v>60040000</v>
      </c>
      <c r="J14" s="4" t="s">
        <v>19</v>
      </c>
      <c r="K14" s="2">
        <v>1020744333</v>
      </c>
      <c r="L14" s="9" t="s">
        <v>51</v>
      </c>
      <c r="M14" s="2">
        <v>9024</v>
      </c>
      <c r="N14" s="2">
        <v>11124</v>
      </c>
      <c r="O14" s="19" t="s">
        <v>21</v>
      </c>
      <c r="P14" s="19"/>
    </row>
    <row r="15" spans="1:16" ht="28.5" customHeight="1" x14ac:dyDescent="0.25">
      <c r="A15" s="11">
        <v>45341</v>
      </c>
      <c r="B15" s="3" t="s">
        <v>52</v>
      </c>
      <c r="C15" s="3" t="s">
        <v>30</v>
      </c>
      <c r="D15" s="9" t="s">
        <v>31</v>
      </c>
      <c r="E15" s="6">
        <v>62160000</v>
      </c>
      <c r="F15" s="6"/>
      <c r="G15" s="6">
        <v>0</v>
      </c>
      <c r="H15" s="6"/>
      <c r="I15" s="6">
        <v>62160000</v>
      </c>
      <c r="J15" s="4" t="s">
        <v>19</v>
      </c>
      <c r="K15" s="2">
        <v>1027888172</v>
      </c>
      <c r="L15" s="9" t="s">
        <v>53</v>
      </c>
      <c r="M15" s="2">
        <v>12324</v>
      </c>
      <c r="N15" s="2">
        <v>13724</v>
      </c>
      <c r="O15" s="19" t="s">
        <v>33</v>
      </c>
      <c r="P15" s="19"/>
    </row>
    <row r="16" spans="1:16" ht="28.5" customHeight="1" x14ac:dyDescent="0.25">
      <c r="A16" s="11">
        <v>45490</v>
      </c>
      <c r="B16" s="3" t="s">
        <v>54</v>
      </c>
      <c r="C16" s="3" t="s">
        <v>17</v>
      </c>
      <c r="D16" s="9" t="s">
        <v>18</v>
      </c>
      <c r="E16" s="6">
        <v>34230000</v>
      </c>
      <c r="F16" s="6"/>
      <c r="G16" s="6">
        <v>0</v>
      </c>
      <c r="H16" s="6"/>
      <c r="I16" s="6">
        <v>34230000</v>
      </c>
      <c r="J16" s="4" t="s">
        <v>19</v>
      </c>
      <c r="K16" s="2">
        <v>79213490</v>
      </c>
      <c r="L16" s="9" t="s">
        <v>55</v>
      </c>
      <c r="M16" s="2">
        <v>21224</v>
      </c>
      <c r="N16" s="2">
        <v>38924</v>
      </c>
      <c r="O16" s="19" t="s">
        <v>21</v>
      </c>
      <c r="P16" s="19"/>
    </row>
    <row r="17" spans="1:16" ht="28.5" customHeight="1" x14ac:dyDescent="0.25">
      <c r="A17" s="11">
        <v>45538</v>
      </c>
      <c r="B17" s="3" t="s">
        <v>56</v>
      </c>
      <c r="C17" s="3" t="s">
        <v>17</v>
      </c>
      <c r="D17" s="9" t="s">
        <v>18</v>
      </c>
      <c r="E17" s="6">
        <v>17250000</v>
      </c>
      <c r="F17" s="6"/>
      <c r="G17" s="6">
        <v>-300000</v>
      </c>
      <c r="H17" s="6">
        <v>16950000</v>
      </c>
      <c r="I17" s="6">
        <v>16950000</v>
      </c>
      <c r="J17" s="4" t="s">
        <v>19</v>
      </c>
      <c r="K17" s="2">
        <v>1012419378</v>
      </c>
      <c r="L17" s="9" t="s">
        <v>46</v>
      </c>
      <c r="M17" s="2">
        <v>24524</v>
      </c>
      <c r="N17" s="2">
        <v>47224</v>
      </c>
      <c r="O17" s="19" t="s">
        <v>21</v>
      </c>
      <c r="P17" s="19" t="s">
        <v>36</v>
      </c>
    </row>
    <row r="18" spans="1:16" ht="18" customHeight="1" x14ac:dyDescent="0.25">
      <c r="H18" s="23"/>
      <c r="I18" s="21">
        <f>+SUM(I2:I17)</f>
        <v>775130001</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15E80-3FBC-452E-86BF-1E5C816B2028}">
  <dimension ref="A2:B15"/>
  <sheetViews>
    <sheetView workbookViewId="0">
      <selection activeCell="D6" sqref="D6"/>
    </sheetView>
  </sheetViews>
  <sheetFormatPr baseColWidth="10" defaultColWidth="11.42578125" defaultRowHeight="15" x14ac:dyDescent="0.25"/>
  <cols>
    <col min="1" max="1" width="32" bestFit="1" customWidth="1"/>
    <col min="2" max="2" width="19.85546875" bestFit="1" customWidth="1"/>
  </cols>
  <sheetData>
    <row r="2" spans="1:2" x14ac:dyDescent="0.25">
      <c r="A2" s="91" t="s">
        <v>57</v>
      </c>
      <c r="B2" s="91"/>
    </row>
    <row r="3" spans="1:2" x14ac:dyDescent="0.25">
      <c r="A3" s="14" t="s">
        <v>58</v>
      </c>
      <c r="B3" s="14" t="s">
        <v>59</v>
      </c>
    </row>
    <row r="4" spans="1:2" x14ac:dyDescent="0.25">
      <c r="A4" t="s">
        <v>17</v>
      </c>
      <c r="B4" s="15">
        <v>477820000</v>
      </c>
    </row>
    <row r="5" spans="1:2" x14ac:dyDescent="0.25">
      <c r="A5" t="s">
        <v>30</v>
      </c>
      <c r="B5" s="15">
        <v>297310001</v>
      </c>
    </row>
    <row r="6" spans="1:2" x14ac:dyDescent="0.25">
      <c r="A6" s="16" t="s">
        <v>60</v>
      </c>
      <c r="B6" s="17">
        <v>775130001</v>
      </c>
    </row>
    <row r="7" spans="1:2" x14ac:dyDescent="0.25">
      <c r="B7" s="15"/>
    </row>
    <row r="9" spans="1:2" x14ac:dyDescent="0.25">
      <c r="A9" s="91" t="s">
        <v>61</v>
      </c>
      <c r="B9" s="91"/>
    </row>
    <row r="10" spans="1:2" x14ac:dyDescent="0.25">
      <c r="A10" s="14" t="s">
        <v>58</v>
      </c>
      <c r="B10" s="14" t="s">
        <v>59</v>
      </c>
    </row>
    <row r="11" spans="1:2" x14ac:dyDescent="0.25">
      <c r="A11" t="s">
        <v>62</v>
      </c>
      <c r="B11" s="15">
        <v>251180000</v>
      </c>
    </row>
    <row r="12" spans="1:2" x14ac:dyDescent="0.25">
      <c r="A12" t="s">
        <v>63</v>
      </c>
      <c r="B12" s="15">
        <v>472770001</v>
      </c>
    </row>
    <row r="13" spans="1:2" x14ac:dyDescent="0.25">
      <c r="A13" t="s">
        <v>64</v>
      </c>
      <c r="B13" s="15">
        <v>34230000</v>
      </c>
    </row>
    <row r="14" spans="1:2" x14ac:dyDescent="0.25">
      <c r="A14" t="s">
        <v>65</v>
      </c>
      <c r="B14" s="15">
        <v>16950000</v>
      </c>
    </row>
    <row r="15" spans="1:2" x14ac:dyDescent="0.25">
      <c r="A15" s="16" t="s">
        <v>60</v>
      </c>
      <c r="B15" s="17">
        <v>775130001</v>
      </c>
    </row>
  </sheetData>
  <sheetProtection sheet="1" objects="1" scenarios="1"/>
  <mergeCells count="2">
    <mergeCell ref="A2:B2"/>
    <mergeCell ref="A9:B9"/>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4810F-12CA-4E6D-904B-03168777EE28}">
  <dimension ref="B3:D16"/>
  <sheetViews>
    <sheetView workbookViewId="0">
      <selection activeCell="G13" sqref="G13"/>
    </sheetView>
  </sheetViews>
  <sheetFormatPr baseColWidth="10" defaultRowHeight="15" x14ac:dyDescent="0.25"/>
  <cols>
    <col min="2" max="2" width="23.140625" customWidth="1"/>
    <col min="3" max="3" width="31.42578125" style="45" bestFit="1" customWidth="1"/>
    <col min="4" max="4" width="25.140625" customWidth="1"/>
  </cols>
  <sheetData>
    <row r="3" spans="2:4" x14ac:dyDescent="0.25">
      <c r="B3" s="42" t="s">
        <v>58</v>
      </c>
      <c r="C3" s="45" t="s">
        <v>116</v>
      </c>
    </row>
    <row r="4" spans="2:4" x14ac:dyDescent="0.25">
      <c r="B4" s="43" t="s">
        <v>17</v>
      </c>
      <c r="C4" s="45">
        <v>477820000</v>
      </c>
    </row>
    <row r="5" spans="2:4" x14ac:dyDescent="0.25">
      <c r="B5" s="43" t="s">
        <v>30</v>
      </c>
      <c r="C5" s="45">
        <v>297310001</v>
      </c>
    </row>
    <row r="6" spans="2:4" x14ac:dyDescent="0.25">
      <c r="B6" s="43" t="s">
        <v>60</v>
      </c>
      <c r="C6" s="45">
        <v>775130001</v>
      </c>
    </row>
    <row r="13" spans="2:4" x14ac:dyDescent="0.25">
      <c r="B13" s="48" t="s">
        <v>117</v>
      </c>
      <c r="C13" s="49" t="s">
        <v>120</v>
      </c>
      <c r="D13" s="49" t="s">
        <v>121</v>
      </c>
    </row>
    <row r="14" spans="2:4" x14ac:dyDescent="0.25">
      <c r="B14" s="46" t="s">
        <v>118</v>
      </c>
      <c r="C14" s="46" t="s">
        <v>17</v>
      </c>
      <c r="D14" s="47">
        <v>477438181.81999999</v>
      </c>
    </row>
    <row r="15" spans="2:4" x14ac:dyDescent="0.25">
      <c r="B15" s="46" t="s">
        <v>119</v>
      </c>
      <c r="C15" s="46" t="s">
        <v>30</v>
      </c>
      <c r="D15" s="47">
        <v>297310001</v>
      </c>
    </row>
    <row r="16" spans="2:4" x14ac:dyDescent="0.25">
      <c r="B16" s="51" t="s">
        <v>60</v>
      </c>
      <c r="C16" s="52"/>
      <c r="D16" s="50">
        <v>775130001</v>
      </c>
    </row>
  </sheetData>
  <sheetProtection sheet="1" objects="1" scenarios="1"/>
  <pageMargins left="0.7" right="0.7" top="0.75" bottom="0.75" header="0.3" footer="0.3"/>
  <pageSetup paperSize="9" orientation="portrait" horizontalDpi="1200" verticalDpi="12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BBD93-696E-432B-AA01-7E3282101A37}">
  <dimension ref="A3:C21"/>
  <sheetViews>
    <sheetView workbookViewId="0">
      <selection activeCell="E50" sqref="E50"/>
    </sheetView>
  </sheetViews>
  <sheetFormatPr baseColWidth="10" defaultRowHeight="15" x14ac:dyDescent="0.25"/>
  <cols>
    <col min="1" max="1" width="34.42578125" bestFit="1" customWidth="1"/>
    <col min="2" max="2" width="17.140625" style="53" bestFit="1" customWidth="1"/>
    <col min="3" max="3" width="19.7109375" bestFit="1" customWidth="1"/>
  </cols>
  <sheetData>
    <row r="3" spans="1:3" x14ac:dyDescent="0.25">
      <c r="A3" s="42" t="s">
        <v>58</v>
      </c>
      <c r="B3" s="54" t="s">
        <v>145</v>
      </c>
      <c r="C3" s="55" t="s">
        <v>146</v>
      </c>
    </row>
    <row r="4" spans="1:3" x14ac:dyDescent="0.25">
      <c r="A4" s="43" t="s">
        <v>123</v>
      </c>
      <c r="B4" s="54"/>
      <c r="C4" s="55"/>
    </row>
    <row r="5" spans="1:3" x14ac:dyDescent="0.25">
      <c r="A5" s="44" t="s">
        <v>41</v>
      </c>
      <c r="B5" s="54">
        <v>57016667</v>
      </c>
      <c r="C5" s="55">
        <v>10.6</v>
      </c>
    </row>
    <row r="6" spans="1:3" x14ac:dyDescent="0.25">
      <c r="A6" s="44" t="s">
        <v>29</v>
      </c>
      <c r="B6" s="54">
        <v>63000000</v>
      </c>
      <c r="C6" s="55">
        <v>10.6</v>
      </c>
    </row>
    <row r="7" spans="1:3" x14ac:dyDescent="0.25">
      <c r="A7" s="44" t="s">
        <v>43</v>
      </c>
      <c r="B7" s="54">
        <v>57566667</v>
      </c>
      <c r="C7" s="55">
        <v>10.533333333333333</v>
      </c>
    </row>
    <row r="8" spans="1:3" x14ac:dyDescent="0.25">
      <c r="A8" s="44" t="s">
        <v>74</v>
      </c>
      <c r="B8" s="54">
        <v>57566667</v>
      </c>
      <c r="C8" s="55">
        <v>10.6</v>
      </c>
    </row>
    <row r="9" spans="1:3" x14ac:dyDescent="0.25">
      <c r="A9" s="44" t="s">
        <v>52</v>
      </c>
      <c r="B9" s="54">
        <v>62160000</v>
      </c>
      <c r="C9" s="55">
        <v>10.4</v>
      </c>
    </row>
    <row r="10" spans="1:3" x14ac:dyDescent="0.25">
      <c r="A10" s="43" t="s">
        <v>122</v>
      </c>
      <c r="B10" s="54"/>
      <c r="C10" s="55"/>
    </row>
    <row r="11" spans="1:3" x14ac:dyDescent="0.25">
      <c r="A11" s="44" t="s">
        <v>16</v>
      </c>
      <c r="B11" s="54">
        <v>17050000</v>
      </c>
      <c r="C11" s="55">
        <v>3.0666666666666669</v>
      </c>
    </row>
    <row r="12" spans="1:3" x14ac:dyDescent="0.25">
      <c r="A12" s="44" t="s">
        <v>23</v>
      </c>
      <c r="B12" s="54">
        <v>49050000</v>
      </c>
      <c r="C12" s="55">
        <v>11</v>
      </c>
    </row>
    <row r="13" spans="1:3" x14ac:dyDescent="0.25">
      <c r="A13" s="44" t="s">
        <v>27</v>
      </c>
      <c r="B13" s="54">
        <v>53410000</v>
      </c>
      <c r="C13" s="55">
        <v>11</v>
      </c>
    </row>
    <row r="14" spans="1:3" x14ac:dyDescent="0.25">
      <c r="A14" s="44" t="s">
        <v>37</v>
      </c>
      <c r="B14" s="54">
        <v>65200000</v>
      </c>
      <c r="C14" s="55">
        <v>11</v>
      </c>
    </row>
    <row r="15" spans="1:3" x14ac:dyDescent="0.25">
      <c r="A15" s="44" t="s">
        <v>25</v>
      </c>
      <c r="B15" s="54">
        <v>68670000</v>
      </c>
      <c r="C15" s="55">
        <v>11</v>
      </c>
    </row>
    <row r="16" spans="1:3" x14ac:dyDescent="0.25">
      <c r="A16" s="44" t="s">
        <v>39</v>
      </c>
      <c r="B16" s="54">
        <v>53410000</v>
      </c>
      <c r="C16" s="55">
        <v>11</v>
      </c>
    </row>
    <row r="17" spans="1:3" x14ac:dyDescent="0.25">
      <c r="A17" s="44" t="s">
        <v>143</v>
      </c>
      <c r="B17" s="54">
        <v>32960000</v>
      </c>
      <c r="C17" s="55">
        <v>7.0333333333333332</v>
      </c>
    </row>
    <row r="18" spans="1:3" x14ac:dyDescent="0.25">
      <c r="A18" s="44" t="s">
        <v>45</v>
      </c>
      <c r="B18" s="54">
        <v>26850000</v>
      </c>
      <c r="C18" s="55">
        <v>6.0333333333333332</v>
      </c>
    </row>
    <row r="19" spans="1:3" x14ac:dyDescent="0.25">
      <c r="A19" s="44" t="s">
        <v>50</v>
      </c>
      <c r="B19" s="54">
        <v>60040000</v>
      </c>
      <c r="C19" s="55">
        <v>10.6</v>
      </c>
    </row>
    <row r="20" spans="1:3" x14ac:dyDescent="0.25">
      <c r="A20" s="44" t="s">
        <v>54</v>
      </c>
      <c r="B20" s="54">
        <v>34230000</v>
      </c>
      <c r="C20" s="55">
        <v>5.4333333333333336</v>
      </c>
    </row>
    <row r="21" spans="1:3" x14ac:dyDescent="0.25">
      <c r="A21" s="44" t="s">
        <v>56</v>
      </c>
      <c r="B21" s="54">
        <v>16950000</v>
      </c>
      <c r="C21" s="55">
        <v>3.7666666666666666</v>
      </c>
    </row>
  </sheetData>
  <sheetProtection sheet="1" objects="1" scenarios="1"/>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92B2F-2462-4BF1-ABB7-D4D56C76DEB5}">
  <dimension ref="A3:E39"/>
  <sheetViews>
    <sheetView workbookViewId="0">
      <selection activeCell="B11" sqref="B11"/>
    </sheetView>
  </sheetViews>
  <sheetFormatPr baseColWidth="10" defaultRowHeight="15" x14ac:dyDescent="0.25"/>
  <cols>
    <col min="1" max="1" width="34.42578125" bestFit="1" customWidth="1"/>
    <col min="2" max="2" width="12.140625" style="45" bestFit="1" customWidth="1"/>
    <col min="3" max="3" width="18.42578125" bestFit="1" customWidth="1"/>
    <col min="4" max="4" width="11.7109375" bestFit="1" customWidth="1"/>
    <col min="5" max="6" width="14.7109375" bestFit="1" customWidth="1"/>
  </cols>
  <sheetData>
    <row r="3" spans="1:5" x14ac:dyDescent="0.25">
      <c r="A3" s="42" t="s">
        <v>112</v>
      </c>
      <c r="B3" t="s">
        <v>113</v>
      </c>
      <c r="C3" t="s">
        <v>142</v>
      </c>
      <c r="D3" t="s">
        <v>114</v>
      </c>
      <c r="E3" t="s">
        <v>115</v>
      </c>
    </row>
    <row r="4" spans="1:5" x14ac:dyDescent="0.25">
      <c r="A4" s="43" t="s">
        <v>122</v>
      </c>
      <c r="B4">
        <v>11</v>
      </c>
      <c r="C4">
        <v>4</v>
      </c>
      <c r="D4">
        <v>2</v>
      </c>
      <c r="E4">
        <v>1</v>
      </c>
    </row>
    <row r="5" spans="1:5" x14ac:dyDescent="0.25">
      <c r="A5" s="44" t="s">
        <v>105</v>
      </c>
      <c r="B5">
        <v>1</v>
      </c>
    </row>
    <row r="6" spans="1:5" x14ac:dyDescent="0.25">
      <c r="A6" s="70" t="s">
        <v>143</v>
      </c>
      <c r="B6">
        <v>1</v>
      </c>
    </row>
    <row r="7" spans="1:5" x14ac:dyDescent="0.25">
      <c r="A7" s="44" t="s">
        <v>96</v>
      </c>
      <c r="B7">
        <v>2</v>
      </c>
      <c r="C7">
        <v>1</v>
      </c>
    </row>
    <row r="8" spans="1:5" x14ac:dyDescent="0.25">
      <c r="A8" s="70" t="s">
        <v>23</v>
      </c>
      <c r="B8">
        <v>1</v>
      </c>
    </row>
    <row r="9" spans="1:5" x14ac:dyDescent="0.25">
      <c r="A9" s="70" t="s">
        <v>39</v>
      </c>
      <c r="B9">
        <v>1</v>
      </c>
      <c r="C9">
        <v>1</v>
      </c>
    </row>
    <row r="10" spans="1:5" x14ac:dyDescent="0.25">
      <c r="A10" s="44" t="s">
        <v>95</v>
      </c>
      <c r="B10">
        <v>5</v>
      </c>
      <c r="C10">
        <v>2</v>
      </c>
    </row>
    <row r="11" spans="1:5" x14ac:dyDescent="0.25">
      <c r="A11" s="70" t="s">
        <v>16</v>
      </c>
      <c r="B11">
        <v>1</v>
      </c>
    </row>
    <row r="12" spans="1:5" x14ac:dyDescent="0.25">
      <c r="A12" s="70" t="s">
        <v>27</v>
      </c>
      <c r="B12">
        <v>1</v>
      </c>
      <c r="C12">
        <v>1</v>
      </c>
    </row>
    <row r="13" spans="1:5" x14ac:dyDescent="0.25">
      <c r="A13" s="70" t="s">
        <v>45</v>
      </c>
      <c r="B13">
        <v>1</v>
      </c>
    </row>
    <row r="14" spans="1:5" x14ac:dyDescent="0.25">
      <c r="A14" s="70" t="s">
        <v>50</v>
      </c>
      <c r="B14">
        <v>1</v>
      </c>
      <c r="C14">
        <v>1</v>
      </c>
    </row>
    <row r="15" spans="1:5" x14ac:dyDescent="0.25">
      <c r="A15" s="70" t="s">
        <v>56</v>
      </c>
      <c r="B15">
        <v>1</v>
      </c>
    </row>
    <row r="16" spans="1:5" x14ac:dyDescent="0.25">
      <c r="A16" s="44" t="s">
        <v>92</v>
      </c>
      <c r="B16">
        <v>3</v>
      </c>
      <c r="C16">
        <v>1</v>
      </c>
      <c r="D16">
        <v>2</v>
      </c>
      <c r="E16">
        <v>1</v>
      </c>
    </row>
    <row r="17" spans="1:5" x14ac:dyDescent="0.25">
      <c r="A17" s="70" t="s">
        <v>37</v>
      </c>
      <c r="B17">
        <v>1</v>
      </c>
      <c r="D17">
        <v>1</v>
      </c>
    </row>
    <row r="18" spans="1:5" x14ac:dyDescent="0.25">
      <c r="A18" s="70" t="s">
        <v>25</v>
      </c>
      <c r="B18">
        <v>1</v>
      </c>
      <c r="C18">
        <v>1</v>
      </c>
    </row>
    <row r="19" spans="1:5" x14ac:dyDescent="0.25">
      <c r="A19" s="70" t="s">
        <v>54</v>
      </c>
      <c r="B19">
        <v>1</v>
      </c>
      <c r="D19">
        <v>1</v>
      </c>
      <c r="E19">
        <v>1</v>
      </c>
    </row>
    <row r="20" spans="1:5" x14ac:dyDescent="0.25">
      <c r="A20" s="43" t="s">
        <v>123</v>
      </c>
      <c r="B20">
        <v>5</v>
      </c>
      <c r="C20">
        <v>4</v>
      </c>
      <c r="D20">
        <v>1</v>
      </c>
    </row>
    <row r="21" spans="1:5" x14ac:dyDescent="0.25">
      <c r="A21" s="44" t="s">
        <v>110</v>
      </c>
      <c r="B21">
        <v>1</v>
      </c>
      <c r="C21">
        <v>1</v>
      </c>
    </row>
    <row r="22" spans="1:5" x14ac:dyDescent="0.25">
      <c r="A22" s="70" t="s">
        <v>52</v>
      </c>
      <c r="B22">
        <v>1</v>
      </c>
      <c r="C22">
        <v>1</v>
      </c>
    </row>
    <row r="23" spans="1:5" x14ac:dyDescent="0.25">
      <c r="A23" s="44" t="s">
        <v>96</v>
      </c>
      <c r="B23">
        <v>2</v>
      </c>
      <c r="C23">
        <v>2</v>
      </c>
    </row>
    <row r="24" spans="1:5" x14ac:dyDescent="0.25">
      <c r="A24" s="70" t="s">
        <v>43</v>
      </c>
      <c r="B24">
        <v>1</v>
      </c>
      <c r="C24">
        <v>1</v>
      </c>
    </row>
    <row r="25" spans="1:5" x14ac:dyDescent="0.25">
      <c r="A25" s="70" t="s">
        <v>74</v>
      </c>
      <c r="B25">
        <v>1</v>
      </c>
      <c r="C25">
        <v>1</v>
      </c>
    </row>
    <row r="26" spans="1:5" x14ac:dyDescent="0.25">
      <c r="A26" s="44" t="s">
        <v>95</v>
      </c>
      <c r="B26">
        <v>1</v>
      </c>
      <c r="C26">
        <v>1</v>
      </c>
    </row>
    <row r="27" spans="1:5" x14ac:dyDescent="0.25">
      <c r="A27" s="70" t="s">
        <v>41</v>
      </c>
      <c r="B27">
        <v>1</v>
      </c>
      <c r="C27">
        <v>1</v>
      </c>
    </row>
    <row r="28" spans="1:5" x14ac:dyDescent="0.25">
      <c r="A28" s="44" t="s">
        <v>92</v>
      </c>
      <c r="B28">
        <v>1</v>
      </c>
      <c r="D28">
        <v>1</v>
      </c>
    </row>
    <row r="29" spans="1:5" x14ac:dyDescent="0.25">
      <c r="A29" s="70" t="s">
        <v>29</v>
      </c>
      <c r="B29">
        <v>1</v>
      </c>
      <c r="D29">
        <v>1</v>
      </c>
    </row>
    <row r="30" spans="1:5" x14ac:dyDescent="0.25">
      <c r="A30" s="43" t="s">
        <v>60</v>
      </c>
      <c r="B30">
        <v>16</v>
      </c>
      <c r="C30">
        <v>8</v>
      </c>
      <c r="D30">
        <v>3</v>
      </c>
      <c r="E30">
        <v>1</v>
      </c>
    </row>
    <row r="31" spans="1:5" x14ac:dyDescent="0.25">
      <c r="B31"/>
    </row>
    <row r="32" spans="1:5" x14ac:dyDescent="0.25">
      <c r="B32"/>
    </row>
    <row r="33" spans="2:2" x14ac:dyDescent="0.25">
      <c r="B33"/>
    </row>
    <row r="34" spans="2:2" x14ac:dyDescent="0.25">
      <c r="B34"/>
    </row>
    <row r="35" spans="2:2" x14ac:dyDescent="0.25">
      <c r="B35"/>
    </row>
    <row r="36" spans="2:2" x14ac:dyDescent="0.25">
      <c r="B36"/>
    </row>
    <row r="37" spans="2:2" x14ac:dyDescent="0.25">
      <c r="B37"/>
    </row>
    <row r="38" spans="2:2" x14ac:dyDescent="0.25">
      <c r="B38"/>
    </row>
    <row r="39" spans="2:2" x14ac:dyDescent="0.25">
      <c r="B39"/>
    </row>
  </sheetData>
  <sheetProtection sheet="1" objects="1" scenarios="1"/>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DB100-02C0-4F4E-B4B3-88530AD104A1}">
  <dimension ref="A3:B22"/>
  <sheetViews>
    <sheetView workbookViewId="0">
      <selection activeCell="D11" sqref="D11"/>
    </sheetView>
  </sheetViews>
  <sheetFormatPr baseColWidth="10" defaultRowHeight="15" x14ac:dyDescent="0.25"/>
  <cols>
    <col min="1" max="1" width="44.42578125" bestFit="1" customWidth="1"/>
    <col min="2" max="2" width="24.42578125" style="53" bestFit="1" customWidth="1"/>
    <col min="3" max="6" width="14.7109375" bestFit="1" customWidth="1"/>
  </cols>
  <sheetData>
    <row r="3" spans="1:2" x14ac:dyDescent="0.25">
      <c r="A3" s="42" t="s">
        <v>112</v>
      </c>
      <c r="B3" s="54" t="s">
        <v>116</v>
      </c>
    </row>
    <row r="4" spans="1:2" x14ac:dyDescent="0.25">
      <c r="A4" s="43" t="s">
        <v>122</v>
      </c>
      <c r="B4" s="54">
        <v>477820000</v>
      </c>
    </row>
    <row r="5" spans="1:2" x14ac:dyDescent="0.25">
      <c r="A5" s="44" t="s">
        <v>46</v>
      </c>
      <c r="B5" s="54">
        <v>26850000</v>
      </c>
    </row>
    <row r="6" spans="1:2" x14ac:dyDescent="0.25">
      <c r="A6" s="44" t="s">
        <v>38</v>
      </c>
      <c r="B6" s="54">
        <v>65200000</v>
      </c>
    </row>
    <row r="7" spans="1:2" x14ac:dyDescent="0.25">
      <c r="A7" s="44" t="s">
        <v>111</v>
      </c>
      <c r="B7" s="54">
        <v>16950000</v>
      </c>
    </row>
    <row r="8" spans="1:2" x14ac:dyDescent="0.25">
      <c r="A8" s="44" t="s">
        <v>28</v>
      </c>
      <c r="B8" s="54">
        <v>53410000</v>
      </c>
    </row>
    <row r="9" spans="1:2" x14ac:dyDescent="0.25">
      <c r="A9" s="44" t="s">
        <v>26</v>
      </c>
      <c r="B9" s="54">
        <v>68670000</v>
      </c>
    </row>
    <row r="10" spans="1:2" x14ac:dyDescent="0.25">
      <c r="A10" s="44" t="s">
        <v>48</v>
      </c>
      <c r="B10" s="54">
        <v>32960000</v>
      </c>
    </row>
    <row r="11" spans="1:2" x14ac:dyDescent="0.25">
      <c r="A11" s="44" t="s">
        <v>55</v>
      </c>
      <c r="B11" s="54">
        <v>34230000</v>
      </c>
    </row>
    <row r="12" spans="1:2" x14ac:dyDescent="0.25">
      <c r="A12" s="44" t="s">
        <v>51</v>
      </c>
      <c r="B12" s="54">
        <v>60040000</v>
      </c>
    </row>
    <row r="13" spans="1:2" x14ac:dyDescent="0.25">
      <c r="A13" s="44" t="s">
        <v>40</v>
      </c>
      <c r="B13" s="54">
        <v>53410000</v>
      </c>
    </row>
    <row r="14" spans="1:2" x14ac:dyDescent="0.25">
      <c r="A14" s="44" t="s">
        <v>20</v>
      </c>
      <c r="B14" s="54">
        <v>17050000</v>
      </c>
    </row>
    <row r="15" spans="1:2" x14ac:dyDescent="0.25">
      <c r="A15" s="44" t="s">
        <v>24</v>
      </c>
      <c r="B15" s="54">
        <v>49050000</v>
      </c>
    </row>
    <row r="16" spans="1:2" x14ac:dyDescent="0.25">
      <c r="A16" s="43" t="s">
        <v>123</v>
      </c>
      <c r="B16" s="54">
        <v>297310001</v>
      </c>
    </row>
    <row r="17" spans="1:2" x14ac:dyDescent="0.25">
      <c r="A17" s="44" t="s">
        <v>42</v>
      </c>
      <c r="B17" s="54">
        <v>57016667</v>
      </c>
    </row>
    <row r="18" spans="1:2" x14ac:dyDescent="0.25">
      <c r="A18" s="44" t="s">
        <v>32</v>
      </c>
      <c r="B18" s="54">
        <v>63000000</v>
      </c>
    </row>
    <row r="19" spans="1:2" x14ac:dyDescent="0.25">
      <c r="A19" s="44" t="s">
        <v>53</v>
      </c>
      <c r="B19" s="54">
        <v>62160000</v>
      </c>
    </row>
    <row r="20" spans="1:2" x14ac:dyDescent="0.25">
      <c r="A20" s="44" t="s">
        <v>44</v>
      </c>
      <c r="B20" s="54">
        <v>57566667</v>
      </c>
    </row>
    <row r="21" spans="1:2" x14ac:dyDescent="0.25">
      <c r="A21" s="44" t="s">
        <v>35</v>
      </c>
      <c r="B21" s="54">
        <v>57566667</v>
      </c>
    </row>
    <row r="22" spans="1:2" x14ac:dyDescent="0.25">
      <c r="A22" s="43" t="s">
        <v>60</v>
      </c>
      <c r="B22" s="54">
        <v>775130001</v>
      </c>
    </row>
  </sheetData>
  <sheetProtection sheet="1" objects="1" scenarios="1"/>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73F40-08D4-4516-8AEB-5FDE8D317169}">
  <dimension ref="A1:C68"/>
  <sheetViews>
    <sheetView workbookViewId="0">
      <selection activeCell="C48" sqref="C48"/>
    </sheetView>
  </sheetViews>
  <sheetFormatPr baseColWidth="10" defaultRowHeight="15" x14ac:dyDescent="0.25"/>
  <cols>
    <col min="1" max="1" width="30.5703125" bestFit="1" customWidth="1"/>
    <col min="2" max="2" width="23.140625" style="56" bestFit="1" customWidth="1"/>
    <col min="3" max="3" width="63" bestFit="1" customWidth="1"/>
    <col min="4" max="6" width="14.7109375" bestFit="1" customWidth="1"/>
  </cols>
  <sheetData>
    <row r="1" spans="1:3" x14ac:dyDescent="0.25">
      <c r="A1" s="42" t="s">
        <v>66</v>
      </c>
      <c r="B1" t="s">
        <v>125</v>
      </c>
    </row>
    <row r="2" spans="1:3" x14ac:dyDescent="0.25">
      <c r="A2" s="42" t="s">
        <v>67</v>
      </c>
      <c r="B2" t="s">
        <v>125</v>
      </c>
    </row>
    <row r="3" spans="1:3" x14ac:dyDescent="0.25">
      <c r="B3"/>
    </row>
    <row r="4" spans="1:3" x14ac:dyDescent="0.25">
      <c r="A4" s="42" t="s">
        <v>112</v>
      </c>
      <c r="B4" t="s">
        <v>116</v>
      </c>
      <c r="C4" t="s">
        <v>126</v>
      </c>
    </row>
    <row r="5" spans="1:3" x14ac:dyDescent="0.25">
      <c r="A5" s="43" t="s">
        <v>16</v>
      </c>
      <c r="B5" s="57">
        <v>17050000</v>
      </c>
      <c r="C5" s="57">
        <v>-15950000</v>
      </c>
    </row>
    <row r="6" spans="1:3" x14ac:dyDescent="0.25">
      <c r="A6" s="43" t="s">
        <v>23</v>
      </c>
      <c r="B6" s="57">
        <v>49050000</v>
      </c>
      <c r="C6" s="57">
        <v>0</v>
      </c>
    </row>
    <row r="7" spans="1:3" x14ac:dyDescent="0.25">
      <c r="A7" s="43" t="s">
        <v>27</v>
      </c>
      <c r="B7" s="57">
        <v>53410000</v>
      </c>
      <c r="C7" s="57">
        <v>0</v>
      </c>
    </row>
    <row r="8" spans="1:3" x14ac:dyDescent="0.25">
      <c r="A8" s="43" t="s">
        <v>37</v>
      </c>
      <c r="B8" s="57">
        <v>65200000</v>
      </c>
      <c r="C8" s="57">
        <v>-200000</v>
      </c>
    </row>
    <row r="9" spans="1:3" x14ac:dyDescent="0.25">
      <c r="A9" s="43" t="s">
        <v>25</v>
      </c>
      <c r="B9" s="57">
        <v>68670000</v>
      </c>
      <c r="C9" s="57">
        <v>0</v>
      </c>
    </row>
    <row r="10" spans="1:3" x14ac:dyDescent="0.25">
      <c r="A10" s="43" t="s">
        <v>39</v>
      </c>
      <c r="B10" s="57">
        <v>53410000</v>
      </c>
      <c r="C10" s="57">
        <v>0</v>
      </c>
    </row>
    <row r="11" spans="1:3" x14ac:dyDescent="0.25">
      <c r="A11" s="43" t="s">
        <v>41</v>
      </c>
      <c r="B11" s="57">
        <v>57016667</v>
      </c>
      <c r="C11" s="57">
        <v>-733333</v>
      </c>
    </row>
    <row r="12" spans="1:3" x14ac:dyDescent="0.25">
      <c r="A12" s="43" t="s">
        <v>29</v>
      </c>
      <c r="B12" s="57">
        <v>63000000</v>
      </c>
      <c r="C12" s="57">
        <v>0</v>
      </c>
    </row>
    <row r="13" spans="1:3" x14ac:dyDescent="0.25">
      <c r="A13" s="43" t="s">
        <v>143</v>
      </c>
      <c r="B13" s="57">
        <v>32960000</v>
      </c>
      <c r="C13" s="57"/>
    </row>
    <row r="14" spans="1:3" x14ac:dyDescent="0.25">
      <c r="A14" s="43" t="s">
        <v>43</v>
      </c>
      <c r="B14" s="57">
        <v>57566667</v>
      </c>
      <c r="C14" s="57">
        <v>-183333</v>
      </c>
    </row>
    <row r="15" spans="1:3" x14ac:dyDescent="0.25">
      <c r="A15" s="43" t="s">
        <v>74</v>
      </c>
      <c r="B15" s="57">
        <v>57566667</v>
      </c>
      <c r="C15" s="57">
        <v>-183333</v>
      </c>
    </row>
    <row r="16" spans="1:3" x14ac:dyDescent="0.25">
      <c r="A16" s="43" t="s">
        <v>45</v>
      </c>
      <c r="B16" s="57">
        <v>26850000</v>
      </c>
      <c r="C16" s="57">
        <v>-150000</v>
      </c>
    </row>
    <row r="17" spans="1:3" x14ac:dyDescent="0.25">
      <c r="A17" s="43" t="s">
        <v>50</v>
      </c>
      <c r="B17" s="57">
        <v>60040000</v>
      </c>
      <c r="C17" s="57">
        <v>0</v>
      </c>
    </row>
    <row r="18" spans="1:3" x14ac:dyDescent="0.25">
      <c r="A18" s="43" t="s">
        <v>52</v>
      </c>
      <c r="B18" s="57">
        <v>62160000</v>
      </c>
      <c r="C18" s="57">
        <v>0</v>
      </c>
    </row>
    <row r="19" spans="1:3" x14ac:dyDescent="0.25">
      <c r="A19" s="43" t="s">
        <v>54</v>
      </c>
      <c r="B19" s="57">
        <v>34230000</v>
      </c>
      <c r="C19" s="57">
        <v>0</v>
      </c>
    </row>
    <row r="20" spans="1:3" x14ac:dyDescent="0.25">
      <c r="A20" s="43" t="s">
        <v>56</v>
      </c>
      <c r="B20" s="57">
        <v>16950000</v>
      </c>
      <c r="C20" s="57">
        <v>-300000</v>
      </c>
    </row>
    <row r="21" spans="1:3" x14ac:dyDescent="0.25">
      <c r="A21" s="43" t="s">
        <v>60</v>
      </c>
      <c r="B21" s="57">
        <v>775130001</v>
      </c>
      <c r="C21" s="57">
        <v>-17699999</v>
      </c>
    </row>
    <row r="22" spans="1:3" x14ac:dyDescent="0.25">
      <c r="B22"/>
    </row>
    <row r="23" spans="1:3" x14ac:dyDescent="0.25">
      <c r="B23"/>
    </row>
    <row r="24" spans="1:3" x14ac:dyDescent="0.25">
      <c r="B24"/>
    </row>
    <row r="25" spans="1:3" x14ac:dyDescent="0.25">
      <c r="B25"/>
    </row>
    <row r="26" spans="1:3" x14ac:dyDescent="0.25">
      <c r="B26"/>
    </row>
    <row r="27" spans="1:3" x14ac:dyDescent="0.25">
      <c r="B27"/>
    </row>
    <row r="28" spans="1:3" x14ac:dyDescent="0.25">
      <c r="B28"/>
    </row>
    <row r="29" spans="1:3" x14ac:dyDescent="0.25">
      <c r="B29"/>
    </row>
    <row r="30" spans="1:3" x14ac:dyDescent="0.25">
      <c r="B30"/>
    </row>
    <row r="31" spans="1:3" x14ac:dyDescent="0.25">
      <c r="B31"/>
    </row>
    <row r="32" spans="1:3" x14ac:dyDescent="0.25">
      <c r="B32"/>
    </row>
    <row r="33" spans="2:2" x14ac:dyDescent="0.25">
      <c r="B33"/>
    </row>
    <row r="34" spans="2:2" x14ac:dyDescent="0.25">
      <c r="B34"/>
    </row>
    <row r="35" spans="2:2" x14ac:dyDescent="0.25">
      <c r="B35"/>
    </row>
    <row r="36" spans="2:2" x14ac:dyDescent="0.25">
      <c r="B36"/>
    </row>
    <row r="37" spans="2:2" x14ac:dyDescent="0.25">
      <c r="B37"/>
    </row>
    <row r="38" spans="2:2" x14ac:dyDescent="0.25">
      <c r="B38"/>
    </row>
    <row r="39" spans="2:2" x14ac:dyDescent="0.25">
      <c r="B39"/>
    </row>
    <row r="40" spans="2:2" x14ac:dyDescent="0.25">
      <c r="B40"/>
    </row>
    <row r="41" spans="2:2" x14ac:dyDescent="0.25">
      <c r="B41"/>
    </row>
    <row r="42" spans="2:2" x14ac:dyDescent="0.25">
      <c r="B42"/>
    </row>
    <row r="43" spans="2:2" x14ac:dyDescent="0.25">
      <c r="B43"/>
    </row>
    <row r="44" spans="2:2" x14ac:dyDescent="0.25">
      <c r="B44"/>
    </row>
    <row r="45" spans="2:2" x14ac:dyDescent="0.25">
      <c r="B45"/>
    </row>
    <row r="46" spans="2:2" x14ac:dyDescent="0.25">
      <c r="B46"/>
    </row>
    <row r="47" spans="2:2" x14ac:dyDescent="0.25">
      <c r="B47"/>
    </row>
    <row r="48" spans="2:2" x14ac:dyDescent="0.25">
      <c r="B48"/>
    </row>
    <row r="49" spans="2:2" x14ac:dyDescent="0.25">
      <c r="B49"/>
    </row>
    <row r="50" spans="2:2" x14ac:dyDescent="0.25">
      <c r="B50"/>
    </row>
    <row r="51" spans="2:2" x14ac:dyDescent="0.25">
      <c r="B51"/>
    </row>
    <row r="52" spans="2:2" x14ac:dyDescent="0.25">
      <c r="B52"/>
    </row>
    <row r="53" spans="2:2" x14ac:dyDescent="0.25">
      <c r="B53"/>
    </row>
    <row r="54" spans="2:2" x14ac:dyDescent="0.25">
      <c r="B54"/>
    </row>
    <row r="55" spans="2:2" x14ac:dyDescent="0.25">
      <c r="B55"/>
    </row>
    <row r="56" spans="2:2" x14ac:dyDescent="0.25">
      <c r="B56"/>
    </row>
    <row r="57" spans="2:2" x14ac:dyDescent="0.25">
      <c r="B57"/>
    </row>
    <row r="58" spans="2:2" x14ac:dyDescent="0.25">
      <c r="B58"/>
    </row>
    <row r="59" spans="2:2" x14ac:dyDescent="0.25">
      <c r="B59"/>
    </row>
    <row r="60" spans="2:2" x14ac:dyDescent="0.25">
      <c r="B60"/>
    </row>
    <row r="61" spans="2:2" x14ac:dyDescent="0.25">
      <c r="B61"/>
    </row>
    <row r="62" spans="2:2" x14ac:dyDescent="0.25">
      <c r="B62"/>
    </row>
    <row r="63" spans="2:2" x14ac:dyDescent="0.25">
      <c r="B63"/>
    </row>
    <row r="64" spans="2:2" x14ac:dyDescent="0.25">
      <c r="B64"/>
    </row>
    <row r="65" spans="2:2" x14ac:dyDescent="0.25">
      <c r="B65"/>
    </row>
    <row r="66" spans="2:2" x14ac:dyDescent="0.25">
      <c r="B66"/>
    </row>
    <row r="67" spans="2:2" x14ac:dyDescent="0.25">
      <c r="B67"/>
    </row>
    <row r="68" spans="2:2" x14ac:dyDescent="0.25">
      <c r="B68"/>
    </row>
  </sheetData>
  <sheetProtection sheet="1" objects="1" scenarios="1"/>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6937F-5684-4230-8547-CF7FC7DA80A6}">
  <dimension ref="A1"/>
  <sheetViews>
    <sheetView workbookViewId="0">
      <selection activeCell="L58" sqref="L58"/>
    </sheetView>
  </sheetViews>
  <sheetFormatPr baseColWidth="10" defaultRowHeight="15" x14ac:dyDescent="0.25"/>
  <sheetData/>
  <sheetProtection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12</vt:i4>
      </vt:variant>
    </vt:vector>
  </HeadingPairs>
  <TitlesOfParts>
    <vt:vector size="12" baseType="lpstr">
      <vt:lpstr>CUADRO GENERAL</vt:lpstr>
      <vt:lpstr>2024</vt:lpstr>
      <vt:lpstr>Ejecución</vt:lpstr>
      <vt:lpstr>PRODUCTO</vt:lpstr>
      <vt:lpstr>DURACION</vt:lpstr>
      <vt:lpstr>PERFIL</vt:lpstr>
      <vt:lpstr>VALOR</vt:lpstr>
      <vt:lpstr>SALDOS</vt:lpstr>
      <vt:lpstr>SALDOS 2</vt:lpstr>
      <vt:lpstr>NUEVOS CONTRATOS</vt:lpstr>
      <vt:lpstr>TABLA 16</vt:lpstr>
      <vt:lpstr>GENERAL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Andrea Castillo Garcia - GIT de Servicios Generales, Administrativos y Financieros</dc:creator>
  <cp:keywords/>
  <dc:description/>
  <cp:lastModifiedBy>Julieth Paola Pulido Parra</cp:lastModifiedBy>
  <cp:revision/>
  <dcterms:created xsi:type="dcterms:W3CDTF">2025-08-11T20:29:29Z</dcterms:created>
  <dcterms:modified xsi:type="dcterms:W3CDTF">2025-11-06T19:34:34Z</dcterms:modified>
  <cp:category/>
  <cp:contentStatus/>
</cp:coreProperties>
</file>