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fcastano\OneDrive - CGN\2025\PQRSD\informes\"/>
    </mc:Choice>
  </mc:AlternateContent>
  <xr:revisionPtr revIDLastSave="0" documentId="8_{B4238ED8-7466-4991-BC44-F5E29914BC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E III" sheetId="1" r:id="rId1"/>
  </sheets>
  <externalReferences>
    <externalReference r:id="rId2"/>
  </externalReferences>
  <definedNames>
    <definedName name="_xlnm._FilterDatabase" localSheetId="0" hidden="1">'TRIMESTRE III'!$B$8:$S$192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2" i="1" l="1"/>
  <c r="O192" i="1" s="1"/>
  <c r="L192" i="1"/>
  <c r="O191" i="1"/>
  <c r="L191" i="1"/>
  <c r="R190" i="1"/>
  <c r="O190" i="1" s="1"/>
  <c r="L190" i="1"/>
  <c r="O189" i="1"/>
  <c r="L189" i="1"/>
  <c r="R188" i="1"/>
  <c r="O188" i="1" s="1"/>
  <c r="L188" i="1"/>
  <c r="R187" i="1"/>
  <c r="O187" i="1" s="1"/>
  <c r="L187" i="1"/>
  <c r="R186" i="1"/>
  <c r="O186" i="1" s="1"/>
  <c r="L186" i="1"/>
  <c r="R185" i="1"/>
  <c r="O185" i="1" s="1"/>
  <c r="L185" i="1"/>
  <c r="R184" i="1"/>
  <c r="O184" i="1" s="1"/>
  <c r="L184" i="1"/>
  <c r="R183" i="1"/>
  <c r="O183" i="1" s="1"/>
  <c r="L183" i="1"/>
  <c r="R182" i="1"/>
  <c r="O182" i="1" s="1"/>
  <c r="L182" i="1"/>
  <c r="R181" i="1"/>
  <c r="O181" i="1" s="1"/>
  <c r="L181" i="1"/>
  <c r="O180" i="1"/>
  <c r="L180" i="1"/>
  <c r="R179" i="1"/>
  <c r="O179" i="1" s="1"/>
  <c r="L179" i="1"/>
  <c r="R178" i="1"/>
  <c r="O178" i="1" s="1"/>
  <c r="L178" i="1"/>
  <c r="R177" i="1"/>
  <c r="O177" i="1" s="1"/>
  <c r="L177" i="1"/>
  <c r="R176" i="1"/>
  <c r="O176" i="1" s="1"/>
  <c r="L176" i="1"/>
  <c r="R175" i="1"/>
  <c r="O175" i="1" s="1"/>
  <c r="L175" i="1"/>
  <c r="R174" i="1"/>
  <c r="O174" i="1" s="1"/>
  <c r="L174" i="1"/>
  <c r="R173" i="1"/>
  <c r="O173" i="1" s="1"/>
  <c r="L173" i="1"/>
  <c r="R172" i="1"/>
  <c r="O172" i="1" s="1"/>
  <c r="L172" i="1"/>
  <c r="O171" i="1"/>
  <c r="L171" i="1"/>
  <c r="R170" i="1"/>
  <c r="O170" i="1" s="1"/>
  <c r="L170" i="1"/>
  <c r="O169" i="1"/>
  <c r="L169" i="1"/>
  <c r="R168" i="1"/>
  <c r="O168" i="1" s="1"/>
  <c r="L168" i="1"/>
  <c r="R167" i="1"/>
  <c r="O167" i="1" s="1"/>
  <c r="L167" i="1"/>
  <c r="R166" i="1"/>
  <c r="O166" i="1" s="1"/>
  <c r="L166" i="1"/>
  <c r="R165" i="1"/>
  <c r="O165" i="1" s="1"/>
  <c r="L165" i="1"/>
  <c r="R164" i="1"/>
  <c r="O164" i="1" s="1"/>
  <c r="L164" i="1"/>
  <c r="R163" i="1"/>
  <c r="O163" i="1" s="1"/>
  <c r="L163" i="1"/>
  <c r="R162" i="1"/>
  <c r="O162" i="1" s="1"/>
  <c r="L162" i="1"/>
  <c r="R161" i="1"/>
  <c r="O161" i="1" s="1"/>
  <c r="L161" i="1"/>
  <c r="R160" i="1"/>
  <c r="O160" i="1" s="1"/>
  <c r="L160" i="1"/>
  <c r="R159" i="1"/>
  <c r="O159" i="1" s="1"/>
  <c r="L159" i="1"/>
  <c r="R158" i="1"/>
  <c r="O158" i="1" s="1"/>
  <c r="L158" i="1"/>
  <c r="O157" i="1"/>
  <c r="L157" i="1"/>
  <c r="O156" i="1"/>
  <c r="L156" i="1"/>
  <c r="O155" i="1"/>
  <c r="L155" i="1"/>
  <c r="R154" i="1"/>
  <c r="O154" i="1" s="1"/>
  <c r="L154" i="1"/>
  <c r="R153" i="1"/>
  <c r="O153" i="1" s="1"/>
  <c r="L153" i="1"/>
  <c r="R152" i="1"/>
  <c r="O152" i="1" s="1"/>
  <c r="L152" i="1"/>
  <c r="R151" i="1"/>
  <c r="O151" i="1" s="1"/>
  <c r="L151" i="1"/>
  <c r="R150" i="1"/>
  <c r="O150" i="1" s="1"/>
  <c r="L150" i="1"/>
  <c r="R149" i="1"/>
  <c r="O149" i="1" s="1"/>
  <c r="L149" i="1"/>
  <c r="R148" i="1"/>
  <c r="O148" i="1" s="1"/>
  <c r="L148" i="1"/>
  <c r="R147" i="1"/>
  <c r="O147" i="1" s="1"/>
  <c r="L147" i="1"/>
  <c r="R146" i="1"/>
  <c r="O146" i="1" s="1"/>
  <c r="L146" i="1"/>
  <c r="R145" i="1"/>
  <c r="O145" i="1" s="1"/>
  <c r="L145" i="1"/>
  <c r="R144" i="1"/>
  <c r="O144" i="1" s="1"/>
  <c r="L144" i="1"/>
  <c r="R143" i="1"/>
  <c r="O143" i="1" s="1"/>
  <c r="L143" i="1"/>
  <c r="R142" i="1"/>
  <c r="O142" i="1" s="1"/>
  <c r="L142" i="1"/>
  <c r="R141" i="1"/>
  <c r="O141" i="1" s="1"/>
  <c r="L141" i="1"/>
  <c r="R140" i="1"/>
  <c r="O140" i="1" s="1"/>
  <c r="L140" i="1"/>
  <c r="R139" i="1"/>
  <c r="O139" i="1" s="1"/>
  <c r="L139" i="1"/>
  <c r="R138" i="1"/>
  <c r="O138" i="1" s="1"/>
  <c r="L138" i="1"/>
  <c r="R137" i="1"/>
  <c r="O137" i="1" s="1"/>
  <c r="L137" i="1"/>
  <c r="R136" i="1"/>
  <c r="O136" i="1" s="1"/>
  <c r="L136" i="1"/>
  <c r="R135" i="1"/>
  <c r="O135" i="1" s="1"/>
  <c r="L135" i="1"/>
  <c r="R134" i="1"/>
  <c r="O134" i="1" s="1"/>
  <c r="L134" i="1"/>
  <c r="R133" i="1"/>
  <c r="O133" i="1" s="1"/>
  <c r="L133" i="1"/>
  <c r="R132" i="1"/>
  <c r="O132" i="1" s="1"/>
  <c r="L132" i="1"/>
  <c r="R131" i="1"/>
  <c r="O131" i="1" s="1"/>
  <c r="L131" i="1"/>
  <c r="R130" i="1"/>
  <c r="O130" i="1" s="1"/>
  <c r="L130" i="1"/>
  <c r="R129" i="1"/>
  <c r="O129" i="1" s="1"/>
  <c r="L129" i="1"/>
  <c r="R128" i="1"/>
  <c r="O128" i="1" s="1"/>
  <c r="L128" i="1"/>
  <c r="R127" i="1"/>
  <c r="O127" i="1" s="1"/>
  <c r="L127" i="1"/>
  <c r="R126" i="1"/>
  <c r="O126" i="1" s="1"/>
  <c r="L126" i="1"/>
  <c r="R125" i="1"/>
  <c r="O125" i="1" s="1"/>
  <c r="L125" i="1"/>
  <c r="R124" i="1"/>
  <c r="O124" i="1" s="1"/>
  <c r="L124" i="1"/>
  <c r="R123" i="1"/>
  <c r="O123" i="1" s="1"/>
  <c r="L123" i="1"/>
  <c r="R122" i="1"/>
  <c r="O122" i="1" s="1"/>
  <c r="L122" i="1"/>
  <c r="R121" i="1"/>
  <c r="O121" i="1" s="1"/>
  <c r="L121" i="1"/>
  <c r="R120" i="1"/>
  <c r="O120" i="1" s="1"/>
  <c r="L120" i="1"/>
  <c r="R119" i="1"/>
  <c r="O119" i="1" s="1"/>
  <c r="L119" i="1"/>
  <c r="R118" i="1"/>
  <c r="O118" i="1" s="1"/>
  <c r="L118" i="1"/>
  <c r="R117" i="1"/>
  <c r="O117" i="1" s="1"/>
  <c r="L117" i="1"/>
  <c r="R116" i="1"/>
  <c r="O116" i="1" s="1"/>
  <c r="L116" i="1"/>
  <c r="R115" i="1"/>
  <c r="O115" i="1" s="1"/>
  <c r="L115" i="1"/>
  <c r="R114" i="1"/>
  <c r="O114" i="1" s="1"/>
  <c r="L114" i="1"/>
  <c r="R113" i="1"/>
  <c r="O113" i="1" s="1"/>
  <c r="L113" i="1"/>
  <c r="R112" i="1"/>
  <c r="O112" i="1" s="1"/>
  <c r="L112" i="1"/>
  <c r="R111" i="1"/>
  <c r="O111" i="1" s="1"/>
  <c r="L111" i="1"/>
  <c r="R110" i="1"/>
  <c r="O110" i="1" s="1"/>
  <c r="L110" i="1"/>
  <c r="R109" i="1"/>
  <c r="O109" i="1" s="1"/>
  <c r="L109" i="1"/>
  <c r="R108" i="1"/>
  <c r="O108" i="1" s="1"/>
  <c r="L108" i="1"/>
  <c r="R107" i="1"/>
  <c r="O107" i="1" s="1"/>
  <c r="L107" i="1"/>
  <c r="R106" i="1"/>
  <c r="O106" i="1" s="1"/>
  <c r="L106" i="1"/>
  <c r="R105" i="1"/>
  <c r="O105" i="1" s="1"/>
  <c r="L105" i="1"/>
  <c r="R104" i="1"/>
  <c r="O104" i="1" s="1"/>
  <c r="L104" i="1"/>
  <c r="R103" i="1"/>
  <c r="O103" i="1" s="1"/>
  <c r="L103" i="1"/>
  <c r="R102" i="1"/>
  <c r="O102" i="1" s="1"/>
  <c r="L102" i="1"/>
  <c r="R101" i="1"/>
  <c r="O101" i="1" s="1"/>
  <c r="L101" i="1"/>
  <c r="R100" i="1"/>
  <c r="O100" i="1" s="1"/>
  <c r="L100" i="1"/>
  <c r="R99" i="1"/>
  <c r="O99" i="1" s="1"/>
  <c r="L99" i="1"/>
  <c r="R98" i="1"/>
  <c r="O98" i="1" s="1"/>
  <c r="L98" i="1"/>
  <c r="R97" i="1"/>
  <c r="O97" i="1" s="1"/>
  <c r="L97" i="1"/>
  <c r="R96" i="1"/>
  <c r="O96" i="1" s="1"/>
  <c r="L96" i="1"/>
  <c r="R95" i="1"/>
  <c r="O95" i="1" s="1"/>
  <c r="L95" i="1"/>
  <c r="R94" i="1"/>
  <c r="O94" i="1" s="1"/>
  <c r="L94" i="1"/>
  <c r="R93" i="1"/>
  <c r="O93" i="1" s="1"/>
  <c r="L93" i="1"/>
  <c r="R92" i="1"/>
  <c r="O92" i="1" s="1"/>
  <c r="L92" i="1"/>
  <c r="R91" i="1"/>
  <c r="O91" i="1" s="1"/>
  <c r="L91" i="1"/>
  <c r="R90" i="1"/>
  <c r="O90" i="1" s="1"/>
  <c r="L90" i="1"/>
  <c r="R89" i="1"/>
  <c r="O89" i="1" s="1"/>
  <c r="L89" i="1"/>
  <c r="R88" i="1"/>
  <c r="O88" i="1" s="1"/>
  <c r="L88" i="1"/>
  <c r="R87" i="1"/>
  <c r="O87" i="1" s="1"/>
  <c r="L87" i="1"/>
  <c r="R86" i="1"/>
  <c r="O86" i="1" s="1"/>
  <c r="L86" i="1"/>
  <c r="R85" i="1"/>
  <c r="O85" i="1" s="1"/>
  <c r="L85" i="1"/>
  <c r="R84" i="1"/>
  <c r="O84" i="1" s="1"/>
  <c r="L84" i="1"/>
  <c r="R83" i="1"/>
  <c r="O83" i="1" s="1"/>
  <c r="L83" i="1"/>
  <c r="R82" i="1"/>
  <c r="O82" i="1" s="1"/>
  <c r="L82" i="1"/>
  <c r="R10" i="1"/>
  <c r="R11" i="1"/>
  <c r="R12" i="1"/>
  <c r="O12" i="1" s="1"/>
  <c r="R13" i="1"/>
  <c r="O13" i="1" s="1"/>
  <c r="R14" i="1"/>
  <c r="O14" i="1" s="1"/>
  <c r="R15" i="1"/>
  <c r="O15" i="1" s="1"/>
  <c r="R16" i="1"/>
  <c r="O16" i="1" s="1"/>
  <c r="R17" i="1"/>
  <c r="O17" i="1" s="1"/>
  <c r="R18" i="1"/>
  <c r="O18" i="1" s="1"/>
  <c r="R19" i="1"/>
  <c r="O19" i="1" s="1"/>
  <c r="R20" i="1"/>
  <c r="O20" i="1" s="1"/>
  <c r="R21" i="1"/>
  <c r="O21" i="1" s="1"/>
  <c r="R22" i="1"/>
  <c r="O22" i="1" s="1"/>
  <c r="R23" i="1"/>
  <c r="O23" i="1" s="1"/>
  <c r="R24" i="1"/>
  <c r="O24" i="1" s="1"/>
  <c r="R25" i="1"/>
  <c r="O25" i="1" s="1"/>
  <c r="R26" i="1"/>
  <c r="O26" i="1" s="1"/>
  <c r="R27" i="1"/>
  <c r="O27" i="1" s="1"/>
  <c r="R28" i="1"/>
  <c r="O28" i="1" s="1"/>
  <c r="R29" i="1"/>
  <c r="O29" i="1" s="1"/>
  <c r="R30" i="1"/>
  <c r="O30" i="1" s="1"/>
  <c r="R31" i="1"/>
  <c r="O31" i="1" s="1"/>
  <c r="R32" i="1"/>
  <c r="O32" i="1" s="1"/>
  <c r="R33" i="1"/>
  <c r="O33" i="1" s="1"/>
  <c r="R34" i="1"/>
  <c r="O34" i="1" s="1"/>
  <c r="R35" i="1"/>
  <c r="O35" i="1" s="1"/>
  <c r="R36" i="1"/>
  <c r="O36" i="1" s="1"/>
  <c r="R37" i="1"/>
  <c r="O37" i="1" s="1"/>
  <c r="R38" i="1"/>
  <c r="O38" i="1" s="1"/>
  <c r="R39" i="1"/>
  <c r="O39" i="1" s="1"/>
  <c r="R40" i="1"/>
  <c r="O40" i="1" s="1"/>
  <c r="R41" i="1"/>
  <c r="O41" i="1" s="1"/>
  <c r="R42" i="1"/>
  <c r="O42" i="1" s="1"/>
  <c r="R43" i="1"/>
  <c r="O43" i="1" s="1"/>
  <c r="R44" i="1"/>
  <c r="O44" i="1" s="1"/>
  <c r="R45" i="1"/>
  <c r="O45" i="1" s="1"/>
  <c r="R46" i="1"/>
  <c r="O46" i="1" s="1"/>
  <c r="R47" i="1"/>
  <c r="O47" i="1" s="1"/>
  <c r="R48" i="1"/>
  <c r="O48" i="1" s="1"/>
  <c r="R49" i="1"/>
  <c r="O49" i="1" s="1"/>
  <c r="R50" i="1"/>
  <c r="O50" i="1" s="1"/>
  <c r="R51" i="1"/>
  <c r="O51" i="1" s="1"/>
  <c r="R52" i="1"/>
  <c r="O52" i="1" s="1"/>
  <c r="R53" i="1"/>
  <c r="O53" i="1" s="1"/>
  <c r="R54" i="1"/>
  <c r="O54" i="1" s="1"/>
  <c r="R55" i="1"/>
  <c r="O55" i="1" s="1"/>
  <c r="R56" i="1"/>
  <c r="O56" i="1" s="1"/>
  <c r="R57" i="1"/>
  <c r="O57" i="1" s="1"/>
  <c r="R58" i="1"/>
  <c r="O58" i="1" s="1"/>
  <c r="R59" i="1"/>
  <c r="O59" i="1" s="1"/>
  <c r="R60" i="1"/>
  <c r="O60" i="1" s="1"/>
  <c r="R61" i="1"/>
  <c r="O61" i="1" s="1"/>
  <c r="R62" i="1"/>
  <c r="O62" i="1" s="1"/>
  <c r="R63" i="1"/>
  <c r="O63" i="1" s="1"/>
  <c r="R64" i="1"/>
  <c r="O64" i="1" s="1"/>
  <c r="R65" i="1"/>
  <c r="O65" i="1" s="1"/>
  <c r="R66" i="1"/>
  <c r="O66" i="1" s="1"/>
  <c r="R67" i="1"/>
  <c r="O67" i="1" s="1"/>
  <c r="R68" i="1"/>
  <c r="O68" i="1" s="1"/>
  <c r="R69" i="1"/>
  <c r="O69" i="1" s="1"/>
  <c r="R70" i="1"/>
  <c r="O70" i="1" s="1"/>
  <c r="R71" i="1"/>
  <c r="O71" i="1" s="1"/>
  <c r="R72" i="1"/>
  <c r="O72" i="1" s="1"/>
  <c r="R73" i="1"/>
  <c r="O73" i="1" s="1"/>
  <c r="R74" i="1"/>
  <c r="O74" i="1" s="1"/>
  <c r="R75" i="1"/>
  <c r="O75" i="1" s="1"/>
  <c r="R76" i="1"/>
  <c r="O76" i="1" s="1"/>
  <c r="R77" i="1"/>
  <c r="O77" i="1" s="1"/>
  <c r="R78" i="1"/>
  <c r="O78" i="1" s="1"/>
  <c r="R79" i="1"/>
  <c r="O79" i="1" s="1"/>
  <c r="R80" i="1"/>
  <c r="O80" i="1" s="1"/>
  <c r="R81" i="1"/>
  <c r="O81" i="1" s="1"/>
  <c r="O10" i="1"/>
  <c r="O11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R9" i="1"/>
  <c r="O9" i="1" s="1"/>
  <c r="L10" i="1"/>
  <c r="L11" i="1"/>
  <c r="L12" i="1"/>
  <c r="L13" i="1"/>
  <c r="L14" i="1"/>
  <c r="L15" i="1"/>
  <c r="L16" i="1"/>
  <c r="L9" i="1"/>
</calcChain>
</file>

<file path=xl/sharedStrings.xml><?xml version="1.0" encoding="utf-8"?>
<sst xmlns="http://schemas.openxmlformats.org/spreadsheetml/2006/main" count="1198" uniqueCount="53">
  <si>
    <t>GESTION ADMINISTRATIVA</t>
  </si>
  <si>
    <t>RADICADO DE ENTRADA</t>
  </si>
  <si>
    <t>CORREO ELECTRÓNICO</t>
  </si>
  <si>
    <t>TIPO DE SOLICITUD</t>
  </si>
  <si>
    <t>ASUNTO</t>
  </si>
  <si>
    <t>MEDIO DE RECEPCIÓN</t>
  </si>
  <si>
    <t>ANEXOS</t>
  </si>
  <si>
    <t>FECHA DE RECEPCIÓN</t>
  </si>
  <si>
    <t>TIEMPO DE RESPUESTA</t>
  </si>
  <si>
    <t>FECHA DE ENVÍO AL PROCESO</t>
  </si>
  <si>
    <t>PROCESO ASIGNADO</t>
  </si>
  <si>
    <t>FECHA MAXIMA DE RESPUESTA</t>
  </si>
  <si>
    <t>FECHA DE RESPUESTA</t>
  </si>
  <si>
    <t>RADICADO DE SALIDA</t>
  </si>
  <si>
    <t>DENTRO O FUERA DE TÉRMINO</t>
  </si>
  <si>
    <t>TIPO PROCESO INTERNO</t>
  </si>
  <si>
    <t>No DE DIAS EN RESPUESTA</t>
  </si>
  <si>
    <t xml:space="preserve">OBSERVACIONES </t>
  </si>
  <si>
    <t>PÁGINA:</t>
  </si>
  <si>
    <t>1 DE 1</t>
  </si>
  <si>
    <t>VERSIÓN:</t>
  </si>
  <si>
    <t>LLAMADAS REALIZADAS</t>
  </si>
  <si>
    <t>PETICIONES, QUEJAS, RECLAMOS, SUGERENCIAS Y DENUNCIAS</t>
  </si>
  <si>
    <t xml:space="preserve">Entidad </t>
  </si>
  <si>
    <t>Personal</t>
  </si>
  <si>
    <t>Derecho de petición General</t>
  </si>
  <si>
    <t xml:space="preserve">Secretaria General </t>
  </si>
  <si>
    <t xml:space="preserve">Consulta </t>
  </si>
  <si>
    <t>Despacho</t>
  </si>
  <si>
    <t>Subcontaduria de Consolidacion de la informacion</t>
  </si>
  <si>
    <t>Derecho de petición Información</t>
  </si>
  <si>
    <t>Subcontaduría  General y de investigación</t>
  </si>
  <si>
    <t xml:space="preserve">Derecho de petición Documentos </t>
  </si>
  <si>
    <t xml:space="preserve">Subcontaduría de Centralización de la información </t>
  </si>
  <si>
    <t xml:space="preserve">Queja General </t>
  </si>
  <si>
    <t xml:space="preserve">Denuncia </t>
  </si>
  <si>
    <t>GIT de Talento Humano y Prestaciones Sociales</t>
  </si>
  <si>
    <t xml:space="preserve">Pagina Web </t>
  </si>
  <si>
    <t>Correo Electronico ORFEO</t>
  </si>
  <si>
    <t>GIT de Servicios Generales, Administrativos y Financieros</t>
  </si>
  <si>
    <t>GIT de Control Interno</t>
  </si>
  <si>
    <t>GIT de Jurídica</t>
  </si>
  <si>
    <t>GIT de Apoyo Informático</t>
  </si>
  <si>
    <t>Si</t>
  </si>
  <si>
    <t>No</t>
  </si>
  <si>
    <t>NRR</t>
  </si>
  <si>
    <t>CERTIFICADO</t>
  </si>
  <si>
    <t>ARCHIVADO</t>
  </si>
  <si>
    <t>CERTIFICADO BDME</t>
  </si>
  <si>
    <t>CERTIFICACIONES</t>
  </si>
  <si>
    <t>CERTIFICADO CONTRATO</t>
  </si>
  <si>
    <t>EN TRÁMITE</t>
  </si>
  <si>
    <t>ENTIDAD/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</si>
</sst>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;[Red]0"/>
    <numFmt numFmtId="165" formatCode="d/m/yyyy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</cellStyleXfs>
  <cellXfs count="54">
    <xf numFmtId="0" fontId="0" fillId="0" borderId="0" xfId="0"/>
    <xf numFmtId="0" fontId="2" fillId="0" borderId="0" xfId="0" applyFont="1"/>
    <xf numFmtId="0" fontId="4" fillId="0" borderId="0" xfId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1" fontId="3" fillId="0" borderId="3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9" fillId="0" borderId="9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165" fontId="9" fillId="0" borderId="9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vertical="center"/>
    </xf>
    <xf numFmtId="1" fontId="9" fillId="0" borderId="12" xfId="2" applyNumberFormat="1" applyFont="1" applyFill="1" applyBorder="1" applyAlignment="1">
      <alignment horizontal="center" vertical="center"/>
    </xf>
    <xf numFmtId="1" fontId="9" fillId="0" borderId="3" xfId="2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" fontId="9" fillId="0" borderId="11" xfId="2" applyNumberFormat="1" applyFont="1" applyFill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8" fillId="0" borderId="3" xfId="0" applyFont="1" applyBorder="1"/>
    <xf numFmtId="1" fontId="10" fillId="0" borderId="3" xfId="0" applyNumberFormat="1" applyFont="1" applyBorder="1" applyAlignment="1">
      <alignment horizontal="center" vertical="center"/>
    </xf>
    <xf numFmtId="0" fontId="8" fillId="0" borderId="6" xfId="0" applyFont="1" applyBorder="1"/>
    <xf numFmtId="0" fontId="8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">
    <cellStyle name="Millares" xfId="2" builtinId="3"/>
    <cellStyle name="Normal" xfId="0" builtinId="0"/>
    <cellStyle name="Normal 2" xfId="1" xr:uid="{3CF16327-7783-498A-AFA7-E3BDCF7FFCAA}"/>
    <cellStyle name="Normal 2 2" xfId="3" xr:uid="{848CC4EF-6684-4CDD-87F4-90C509D3CF68}"/>
  </cellStyles>
  <dxfs count="15"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5" defaultTableStyle="TableStyleMedium2" defaultPivotStyle="PivotStyleLight16">
    <tableStyle name="desplegable-style" pivot="0" count="3" xr9:uid="{5A1A88E0-C87E-4F2D-80A7-0144ABCFDE32}">
      <tableStyleElement type="headerRow" dxfId="14"/>
      <tableStyleElement type="firstRowStripe" dxfId="13"/>
      <tableStyleElement type="secondRowStripe" dxfId="12"/>
    </tableStyle>
    <tableStyle name="desplegable-style 2" pivot="0" count="3" xr9:uid="{1E7F0649-40F6-415E-BCB4-6149D01F7823}">
      <tableStyleElement type="headerRow" dxfId="11"/>
      <tableStyleElement type="firstRowStripe" dxfId="10"/>
      <tableStyleElement type="secondRowStripe" dxfId="9"/>
    </tableStyle>
    <tableStyle name="desplegable-style 3" pivot="0" count="3" xr9:uid="{1F758CEF-525B-4660-9286-8E826ACBA9B5}">
      <tableStyleElement type="headerRow" dxfId="8"/>
      <tableStyleElement type="firstRowStripe" dxfId="7"/>
      <tableStyleElement type="secondRowStripe" dxfId="6"/>
    </tableStyle>
    <tableStyle name="desplegable-style 4" pivot="0" count="3" xr9:uid="{B0048D46-A654-44C5-BD57-9B47F14D1615}">
      <tableStyleElement type="headerRow" dxfId="5"/>
      <tableStyleElement type="firstRowStripe" dxfId="4"/>
      <tableStyleElement type="secondRowStripe" dxfId="3"/>
    </tableStyle>
    <tableStyle name="desplegable-style 5" pivot="0" count="3" xr9:uid="{1E18B5F3-3AB2-4A79-B897-04D05FD7D122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158749</xdr:colOff>
      <xdr:row>1</xdr:row>
      <xdr:rowOff>142875</xdr:rowOff>
    </xdr:from>
    <xdr:to>
      <xdr:col>1</xdr:col>
      <xdr:colOff>2042583</xdr:colOff>
      <xdr:row>5</xdr:row>
      <xdr:rowOff>104775</xdr:rowOff>
    </xdr:to>
    <xdr:pic>
      <xdr:nvPicPr>
        <xdr:cNvPr id="3" name="Imagen 2017219719" descr="Forma&#10;&#10;Descripción generada automáticamente con confianza media">
          <a:extLst>
            <a:ext uri="{FF2B5EF4-FFF2-40B4-BE49-F238E27FC236}">
              <a16:creationId xmlns:a16="http://schemas.microsoft.com/office/drawing/2014/main" id="{9942F287-36DD-4B5F-A0E3-70D32A6CC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8" t="29614" r="66400" b="11111"/>
        <a:stretch>
          <a:fillRect/>
        </a:stretch>
      </xdr:blipFill>
      <xdr:spPr bwMode="auto">
        <a:xfrm>
          <a:off x="465666" y="312208"/>
          <a:ext cx="1883834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873125</xdr:colOff>
      <xdr:row>2</xdr:row>
      <xdr:rowOff>15875</xdr:rowOff>
    </xdr:from>
    <xdr:to>
      <xdr:col>18</xdr:col>
      <xdr:colOff>768091</xdr:colOff>
      <xdr:row>5</xdr:row>
      <xdr:rowOff>19050</xdr:rowOff>
    </xdr:to>
    <xdr:pic>
      <xdr:nvPicPr>
        <xdr:cNvPr id="4" name="Imagen 1562322744" descr="Forma&#10;&#10;Descripción generada automáticamente con confianza media">
          <a:extLst>
            <a:ext uri="{FF2B5EF4-FFF2-40B4-BE49-F238E27FC236}">
              <a16:creationId xmlns:a16="http://schemas.microsoft.com/office/drawing/2014/main" id="{2E31C40F-32DC-42FC-9271-E6596A07F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7" t="40091" r="12614" b="15421"/>
        <a:stretch>
          <a:fillRect/>
        </a:stretch>
      </xdr:blipFill>
      <xdr:spPr bwMode="auto">
        <a:xfrm>
          <a:off x="25812750" y="365125"/>
          <a:ext cx="3593841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esar\Documents\CONTADUR&#205;A%20GENERAL\BASE%20DE%20DATOS%20REGISTRO\9.%20SEGUIMIENTO%20SEPTIEMBRE.xlsx" TargetMode="External"/><Relationship Id="rId1" Type="http://schemas.openxmlformats.org/officeDocument/2006/relationships/externalLinkPath" Target="file:///D:\Cesar\Documents\CONTADUR&#205;A%20GENERAL\BASE%20DE%20DATOS%20REGISTRO\9.%20SEGUIMIENTO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QRD Agosto"/>
      <sheetName val="desplegable"/>
      <sheetName val="Hoja1"/>
      <sheetName val="PQRD Septiembre"/>
    </sheetNames>
    <sheetDataSet>
      <sheetData sheetId="0" refreshError="1"/>
      <sheetData sheetId="1" refreshError="1"/>
      <sheetData sheetId="2" refreshError="1">
        <row r="2">
          <cell r="B2">
            <v>45810</v>
          </cell>
        </row>
        <row r="3">
          <cell r="B3">
            <v>45831</v>
          </cell>
        </row>
        <row r="4">
          <cell r="B4">
            <v>45838</v>
          </cell>
        </row>
        <row r="5">
          <cell r="B5">
            <v>45876</v>
          </cell>
        </row>
        <row r="6">
          <cell r="B6">
            <v>45887</v>
          </cell>
        </row>
        <row r="7">
          <cell r="B7">
            <v>45943</v>
          </cell>
        </row>
        <row r="8">
          <cell r="B8">
            <v>45964</v>
          </cell>
        </row>
        <row r="9">
          <cell r="B9">
            <v>45978</v>
          </cell>
        </row>
        <row r="10">
          <cell r="B10">
            <v>45999</v>
          </cell>
        </row>
        <row r="11">
          <cell r="B11">
            <v>46016</v>
          </cell>
        </row>
        <row r="12">
          <cell r="B12">
            <v>45764</v>
          </cell>
        </row>
        <row r="13">
          <cell r="B13">
            <v>45765</v>
          </cell>
        </row>
        <row r="14">
          <cell r="B14">
            <v>45778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192"/>
  <sheetViews>
    <sheetView tabSelected="1" zoomScale="60" zoomScaleNormal="60" workbookViewId="0"/>
  </sheetViews>
  <sheetFormatPr baseColWidth="10" defaultColWidth="9.140625" defaultRowHeight="14.25" x14ac:dyDescent="0.2"/>
  <cols>
    <col min="1" max="1" width="4.42578125" style="1" customWidth="1"/>
    <col min="2" max="2" width="31.7109375" style="1" customWidth="1"/>
    <col min="3" max="3" width="15.85546875" style="1" customWidth="1"/>
    <col min="4" max="4" width="27.28515625" style="1" bestFit="1" customWidth="1"/>
    <col min="5" max="5" width="13.5703125" style="1" customWidth="1"/>
    <col min="6" max="6" width="17.42578125" style="1" customWidth="1"/>
    <col min="7" max="7" width="12.7109375" style="45" bestFit="1" customWidth="1"/>
    <col min="8" max="8" width="17.28515625" style="1" bestFit="1" customWidth="1"/>
    <col min="9" max="9" width="18.7109375" style="1" customWidth="1"/>
    <col min="10" max="10" width="16.140625" style="1" bestFit="1" customWidth="1"/>
    <col min="11" max="11" width="15.85546875" style="1" bestFit="1" customWidth="1"/>
    <col min="12" max="12" width="20.85546875" style="1" bestFit="1" customWidth="1"/>
    <col min="13" max="13" width="17.7109375" style="1" bestFit="1" customWidth="1"/>
    <col min="14" max="14" width="19.140625" style="1" bestFit="1" customWidth="1"/>
    <col min="15" max="15" width="18.140625" style="1" customWidth="1"/>
    <col min="16" max="16" width="18" style="1" customWidth="1"/>
    <col min="17" max="17" width="15.5703125" style="1" bestFit="1" customWidth="1"/>
    <col min="18" max="18" width="22" style="1" bestFit="1" customWidth="1"/>
    <col min="19" max="19" width="24.7109375" style="1" bestFit="1" customWidth="1"/>
    <col min="20" max="16384" width="9.140625" style="1"/>
  </cols>
  <sheetData>
    <row r="2" spans="2:19" s="14" customFormat="1" ht="20.100000000000001" customHeight="1" x14ac:dyDescent="0.25">
      <c r="B2" s="46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7"/>
      <c r="P2" s="50"/>
      <c r="Q2" s="50"/>
      <c r="R2" s="50"/>
      <c r="S2" s="50"/>
    </row>
    <row r="3" spans="2:19" s="14" customFormat="1" ht="20.100000000000001" customHeight="1" x14ac:dyDescent="0.25">
      <c r="B3" s="46"/>
      <c r="C3" s="42"/>
      <c r="D3" s="52" t="s">
        <v>0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0"/>
      <c r="Q3" s="50"/>
      <c r="R3" s="50"/>
      <c r="S3" s="50"/>
    </row>
    <row r="4" spans="2:19" s="14" customFormat="1" ht="20.100000000000001" customHeight="1" x14ac:dyDescent="0.25">
      <c r="B4" s="46"/>
      <c r="C4" s="42"/>
      <c r="D4" s="47" t="s">
        <v>22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  <c r="P4" s="50"/>
      <c r="Q4" s="50"/>
      <c r="R4" s="50"/>
      <c r="S4" s="50"/>
    </row>
    <row r="5" spans="2:19" s="14" customFormat="1" ht="20.100000000000001" customHeight="1" x14ac:dyDescent="0.25">
      <c r="B5" s="46"/>
      <c r="C5" s="43"/>
      <c r="D5" s="51"/>
      <c r="E5" s="51"/>
      <c r="F5" s="51" t="s">
        <v>20</v>
      </c>
      <c r="G5" s="51"/>
      <c r="H5" s="51"/>
      <c r="I5" s="51"/>
      <c r="J5" s="51"/>
      <c r="K5" s="51" t="s">
        <v>18</v>
      </c>
      <c r="L5" s="51"/>
      <c r="M5" s="51"/>
      <c r="N5" s="51"/>
      <c r="O5" s="47"/>
      <c r="P5" s="50"/>
      <c r="Q5" s="50"/>
      <c r="R5" s="50"/>
      <c r="S5" s="50"/>
    </row>
    <row r="6" spans="2:19" s="14" customFormat="1" ht="20.100000000000001" customHeight="1" x14ac:dyDescent="0.25">
      <c r="B6" s="46"/>
      <c r="C6" s="44"/>
      <c r="D6" s="51"/>
      <c r="E6" s="51"/>
      <c r="F6" s="51">
        <v>3</v>
      </c>
      <c r="G6" s="51"/>
      <c r="H6" s="51"/>
      <c r="I6" s="51"/>
      <c r="J6" s="51"/>
      <c r="K6" s="51" t="s">
        <v>19</v>
      </c>
      <c r="L6" s="51"/>
      <c r="M6" s="51"/>
      <c r="N6" s="51"/>
      <c r="O6" s="47"/>
      <c r="P6" s="50"/>
      <c r="Q6" s="50"/>
      <c r="R6" s="50"/>
      <c r="S6" s="50"/>
    </row>
    <row r="7" spans="2:19" s="14" customFormat="1" ht="20.100000000000001" customHeight="1" x14ac:dyDescent="0.25">
      <c r="B7" s="13"/>
      <c r="C7" s="15"/>
      <c r="D7" s="15"/>
      <c r="E7" s="15"/>
      <c r="F7" s="15"/>
      <c r="G7" s="15"/>
      <c r="H7" s="16"/>
      <c r="I7" s="17"/>
      <c r="J7" s="2"/>
      <c r="K7" s="2"/>
      <c r="L7" s="2"/>
      <c r="M7" s="2"/>
      <c r="N7" s="3"/>
      <c r="O7" s="2"/>
      <c r="P7" s="2"/>
      <c r="Q7" s="2"/>
      <c r="R7" s="2"/>
    </row>
    <row r="8" spans="2:19" s="4" customFormat="1" ht="42.75" x14ac:dyDescent="0.25">
      <c r="B8" s="5" t="s">
        <v>1</v>
      </c>
      <c r="C8" s="6" t="s">
        <v>52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  <c r="M8" s="6" t="s">
        <v>12</v>
      </c>
      <c r="N8" s="7" t="s">
        <v>13</v>
      </c>
      <c r="O8" s="6" t="s">
        <v>14</v>
      </c>
      <c r="P8" s="6" t="s">
        <v>21</v>
      </c>
      <c r="Q8" s="6" t="s">
        <v>15</v>
      </c>
      <c r="R8" s="6" t="s">
        <v>16</v>
      </c>
      <c r="S8" s="8" t="s">
        <v>17</v>
      </c>
    </row>
    <row r="9" spans="2:19" ht="15" x14ac:dyDescent="0.2">
      <c r="B9" s="18">
        <v>20251400031842</v>
      </c>
      <c r="C9" s="21" t="s">
        <v>24</v>
      </c>
      <c r="D9" s="22" t="s">
        <v>25</v>
      </c>
      <c r="E9" s="19" t="s">
        <v>22</v>
      </c>
      <c r="F9" s="19" t="s">
        <v>38</v>
      </c>
      <c r="G9" s="20" t="s">
        <v>43</v>
      </c>
      <c r="H9" s="32">
        <v>45839</v>
      </c>
      <c r="I9" s="20">
        <v>15</v>
      </c>
      <c r="J9" s="32"/>
      <c r="K9" s="19" t="s">
        <v>26</v>
      </c>
      <c r="L9" s="23">
        <f>+WORKDAY(H9,I9,[1]Hoja1!$B$2:$B$14)</f>
        <v>45860</v>
      </c>
      <c r="M9" s="23">
        <v>45839</v>
      </c>
      <c r="N9" s="18">
        <v>20251400023811</v>
      </c>
      <c r="O9" s="21" t="str">
        <f>+IF(N9=0,"",(IF(R9&lt;I9,"DENTRO","FUERA")))</f>
        <v>DENTRO</v>
      </c>
      <c r="P9" s="10"/>
      <c r="Q9" s="10"/>
      <c r="R9" s="25">
        <f>+NETWORKDAYS.INTL(H9,M9,1,[1]Hoja1!$B$2:$B$11)-1</f>
        <v>0</v>
      </c>
      <c r="S9" s="11"/>
    </row>
    <row r="10" spans="2:19" ht="15" x14ac:dyDescent="0.2">
      <c r="B10" s="18">
        <v>20251400032022</v>
      </c>
      <c r="C10" s="21" t="s">
        <v>24</v>
      </c>
      <c r="D10" s="22" t="s">
        <v>25</v>
      </c>
      <c r="E10" s="19" t="s">
        <v>46</v>
      </c>
      <c r="F10" s="19" t="s">
        <v>38</v>
      </c>
      <c r="G10" s="20" t="s">
        <v>43</v>
      </c>
      <c r="H10" s="23">
        <v>45840</v>
      </c>
      <c r="I10" s="20">
        <v>15</v>
      </c>
      <c r="J10" s="23">
        <v>45845</v>
      </c>
      <c r="K10" s="19" t="s">
        <v>26</v>
      </c>
      <c r="L10" s="23">
        <f>+WORKDAY(H10,I10,[1]Hoja1!$B$2:$B$14)</f>
        <v>45861</v>
      </c>
      <c r="M10" s="23">
        <v>45848</v>
      </c>
      <c r="N10" s="18" t="s">
        <v>47</v>
      </c>
      <c r="O10" s="21" t="str">
        <f t="shared" ref="O10:O73" si="0">+IF(N10=0,"",(IF(R10&lt;I10,"DENTRO","FUERA")))</f>
        <v>DENTRO</v>
      </c>
      <c r="P10" s="9"/>
      <c r="Q10" s="10"/>
      <c r="R10" s="25">
        <f>+NETWORKDAYS.INTL(H10,M10,1,[1]Hoja1!$B$2:$B$11)-1</f>
        <v>6</v>
      </c>
      <c r="S10" s="11"/>
    </row>
    <row r="11" spans="2:19" ht="15" x14ac:dyDescent="0.2">
      <c r="B11" s="18">
        <v>20251400032032</v>
      </c>
      <c r="C11" s="21" t="s">
        <v>24</v>
      </c>
      <c r="D11" s="22" t="s">
        <v>25</v>
      </c>
      <c r="E11" s="19" t="s">
        <v>22</v>
      </c>
      <c r="F11" s="19" t="s">
        <v>38</v>
      </c>
      <c r="G11" s="20" t="s">
        <v>43</v>
      </c>
      <c r="H11" s="23">
        <v>45840</v>
      </c>
      <c r="I11" s="20">
        <v>15</v>
      </c>
      <c r="J11" s="23"/>
      <c r="K11" s="19" t="s">
        <v>26</v>
      </c>
      <c r="L11" s="23">
        <f>+WORKDAY(H11,I11,[1]Hoja1!$B$2:$B$14)</f>
        <v>45861</v>
      </c>
      <c r="M11" s="33">
        <v>45845</v>
      </c>
      <c r="N11" s="18">
        <v>20251400024541</v>
      </c>
      <c r="O11" s="21" t="str">
        <f t="shared" si="0"/>
        <v>DENTRO</v>
      </c>
      <c r="P11" s="12"/>
      <c r="Q11" s="10"/>
      <c r="R11" s="25">
        <f>+NETWORKDAYS.INTL(H11,M11,1,[1]Hoja1!$B$2:$B$11)-1</f>
        <v>3</v>
      </c>
      <c r="S11" s="11"/>
    </row>
    <row r="12" spans="2:19" ht="15" x14ac:dyDescent="0.2">
      <c r="B12" s="18">
        <v>20251400032072</v>
      </c>
      <c r="C12" s="21" t="s">
        <v>24</v>
      </c>
      <c r="D12" s="22" t="s">
        <v>25</v>
      </c>
      <c r="E12" s="19" t="s">
        <v>22</v>
      </c>
      <c r="F12" s="19" t="s">
        <v>38</v>
      </c>
      <c r="G12" s="20" t="s">
        <v>43</v>
      </c>
      <c r="H12" s="23">
        <v>45840</v>
      </c>
      <c r="I12" s="20">
        <v>15</v>
      </c>
      <c r="J12" s="23"/>
      <c r="K12" s="19" t="s">
        <v>26</v>
      </c>
      <c r="L12" s="23">
        <f>+WORKDAY(H12,I12,[1]Hoja1!$B$2:$B$14)</f>
        <v>45861</v>
      </c>
      <c r="M12" s="33">
        <v>45845</v>
      </c>
      <c r="N12" s="18">
        <v>20251400024561</v>
      </c>
      <c r="O12" s="21" t="str">
        <f t="shared" si="0"/>
        <v>DENTRO</v>
      </c>
      <c r="P12" s="12"/>
      <c r="Q12" s="10"/>
      <c r="R12" s="25">
        <f>+NETWORKDAYS.INTL(H12,M12,1,[1]Hoja1!$B$2:$B$11)-1</f>
        <v>3</v>
      </c>
      <c r="S12" s="11"/>
    </row>
    <row r="13" spans="2:19" ht="15" x14ac:dyDescent="0.2">
      <c r="B13" s="18">
        <v>20251400032092</v>
      </c>
      <c r="C13" s="21" t="s">
        <v>24</v>
      </c>
      <c r="D13" s="22" t="s">
        <v>25</v>
      </c>
      <c r="E13" s="19" t="s">
        <v>46</v>
      </c>
      <c r="F13" s="19" t="s">
        <v>38</v>
      </c>
      <c r="G13" s="20" t="s">
        <v>43</v>
      </c>
      <c r="H13" s="23">
        <v>45840</v>
      </c>
      <c r="I13" s="20">
        <v>15</v>
      </c>
      <c r="J13" s="23">
        <v>45845</v>
      </c>
      <c r="K13" s="19" t="s">
        <v>26</v>
      </c>
      <c r="L13" s="23">
        <f>+WORKDAY(H13,I13,[1]Hoja1!$B$2:$B$14)</f>
        <v>45861</v>
      </c>
      <c r="M13" s="23">
        <v>45848</v>
      </c>
      <c r="N13" s="18" t="s">
        <v>47</v>
      </c>
      <c r="O13" s="21" t="str">
        <f t="shared" si="0"/>
        <v>DENTRO</v>
      </c>
      <c r="P13" s="12"/>
      <c r="Q13" s="10"/>
      <c r="R13" s="25">
        <f>+NETWORKDAYS.INTL(H13,M13,1,[1]Hoja1!$B$2:$B$11)-1</f>
        <v>6</v>
      </c>
      <c r="S13" s="11"/>
    </row>
    <row r="14" spans="2:19" ht="15" x14ac:dyDescent="0.2">
      <c r="B14" s="18">
        <v>20251400032312</v>
      </c>
      <c r="C14" s="21" t="s">
        <v>23</v>
      </c>
      <c r="D14" s="22" t="s">
        <v>35</v>
      </c>
      <c r="E14" s="19" t="s">
        <v>22</v>
      </c>
      <c r="F14" s="19" t="s">
        <v>37</v>
      </c>
      <c r="G14" s="20" t="s">
        <v>43</v>
      </c>
      <c r="H14" s="23">
        <v>45841</v>
      </c>
      <c r="I14" s="20">
        <v>15</v>
      </c>
      <c r="J14" s="23"/>
      <c r="K14" s="19" t="s">
        <v>26</v>
      </c>
      <c r="L14" s="23">
        <f>+WORKDAY(H14,I14,[1]Hoja1!$B$2:$B$14)</f>
        <v>45862</v>
      </c>
      <c r="M14" s="33">
        <v>45845</v>
      </c>
      <c r="N14" s="18">
        <v>20251400024571</v>
      </c>
      <c r="O14" s="21" t="str">
        <f t="shared" si="0"/>
        <v>DENTRO</v>
      </c>
      <c r="P14" s="12"/>
      <c r="Q14" s="10"/>
      <c r="R14" s="25">
        <f>+NETWORKDAYS.INTL(H14,M14,1,[1]Hoja1!$B$2:$B$11)-1</f>
        <v>2</v>
      </c>
      <c r="S14" s="11"/>
    </row>
    <row r="15" spans="2:19" ht="15" x14ac:dyDescent="0.2">
      <c r="B15" s="18">
        <v>20251400032342</v>
      </c>
      <c r="C15" s="21" t="s">
        <v>24</v>
      </c>
      <c r="D15" s="22" t="s">
        <v>25</v>
      </c>
      <c r="E15" s="19" t="s">
        <v>22</v>
      </c>
      <c r="F15" s="19" t="s">
        <v>38</v>
      </c>
      <c r="G15" s="20" t="s">
        <v>43</v>
      </c>
      <c r="H15" s="23">
        <v>45841</v>
      </c>
      <c r="I15" s="20">
        <v>15</v>
      </c>
      <c r="J15" s="23"/>
      <c r="K15" s="19" t="s">
        <v>26</v>
      </c>
      <c r="L15" s="23">
        <f>+WORKDAY(H15,I15,[1]Hoja1!$B$2:$B$14)</f>
        <v>45862</v>
      </c>
      <c r="M15" s="33">
        <v>45845</v>
      </c>
      <c r="N15" s="18">
        <v>20251400024591</v>
      </c>
      <c r="O15" s="21" t="str">
        <f t="shared" si="0"/>
        <v>DENTRO</v>
      </c>
      <c r="P15" s="12"/>
      <c r="Q15" s="10"/>
      <c r="R15" s="25">
        <f>+NETWORKDAYS.INTL(H15,M15,1,[1]Hoja1!$B$2:$B$11)-1</f>
        <v>2</v>
      </c>
      <c r="S15" s="11"/>
    </row>
    <row r="16" spans="2:19" ht="15" x14ac:dyDescent="0.2">
      <c r="B16" s="18">
        <v>20251400032472</v>
      </c>
      <c r="C16" s="21" t="s">
        <v>24</v>
      </c>
      <c r="D16" s="22" t="s">
        <v>25</v>
      </c>
      <c r="E16" s="19" t="s">
        <v>46</v>
      </c>
      <c r="F16" s="19" t="s">
        <v>38</v>
      </c>
      <c r="G16" s="20" t="s">
        <v>43</v>
      </c>
      <c r="H16" s="23">
        <v>45841</v>
      </c>
      <c r="I16" s="20">
        <v>15</v>
      </c>
      <c r="J16" s="23">
        <v>45845</v>
      </c>
      <c r="K16" s="19" t="s">
        <v>26</v>
      </c>
      <c r="L16" s="23">
        <f>+WORKDAY(H16,I16,[1]Hoja1!$B$2:$B$14)</f>
        <v>45862</v>
      </c>
      <c r="M16" s="23">
        <v>45848</v>
      </c>
      <c r="N16" s="18" t="s">
        <v>47</v>
      </c>
      <c r="O16" s="21" t="str">
        <f t="shared" si="0"/>
        <v>DENTRO</v>
      </c>
      <c r="P16" s="12"/>
      <c r="Q16" s="10"/>
      <c r="R16" s="25">
        <f>+NETWORKDAYS.INTL(H16,M16,1,[1]Hoja1!$B$2:$B$11)-1</f>
        <v>5</v>
      </c>
      <c r="S16" s="11"/>
    </row>
    <row r="17" spans="2:19" ht="15" x14ac:dyDescent="0.2">
      <c r="B17" s="18">
        <v>20251400032542</v>
      </c>
      <c r="C17" s="21" t="s">
        <v>24</v>
      </c>
      <c r="D17" s="22" t="s">
        <v>25</v>
      </c>
      <c r="E17" s="19" t="s">
        <v>22</v>
      </c>
      <c r="F17" s="19" t="s">
        <v>38</v>
      </c>
      <c r="G17" s="20" t="s">
        <v>43</v>
      </c>
      <c r="H17" s="23">
        <v>45842</v>
      </c>
      <c r="I17" s="20">
        <v>15</v>
      </c>
      <c r="J17" s="23"/>
      <c r="K17" s="19" t="s">
        <v>26</v>
      </c>
      <c r="L17" s="23">
        <f>+WORKDAY(H17,I17,[1]Hoja1!$B$2:$B$14)</f>
        <v>45863</v>
      </c>
      <c r="M17" s="23">
        <v>45845</v>
      </c>
      <c r="N17" s="18">
        <v>20251400024601</v>
      </c>
      <c r="O17" s="21" t="str">
        <f t="shared" si="0"/>
        <v>DENTRO</v>
      </c>
      <c r="P17" s="12"/>
      <c r="Q17" s="10"/>
      <c r="R17" s="25">
        <f>+NETWORKDAYS.INTL(H17,M17,1,[1]Hoja1!$B$2:$B$11)-1</f>
        <v>1</v>
      </c>
      <c r="S17" s="11"/>
    </row>
    <row r="18" spans="2:19" ht="15" x14ac:dyDescent="0.2">
      <c r="B18" s="18">
        <v>20251400032582</v>
      </c>
      <c r="C18" s="21" t="s">
        <v>24</v>
      </c>
      <c r="D18" s="22" t="s">
        <v>25</v>
      </c>
      <c r="E18" s="19" t="s">
        <v>22</v>
      </c>
      <c r="F18" s="19" t="s">
        <v>38</v>
      </c>
      <c r="G18" s="20" t="s">
        <v>43</v>
      </c>
      <c r="H18" s="23">
        <v>45842</v>
      </c>
      <c r="I18" s="20">
        <v>15</v>
      </c>
      <c r="J18" s="23"/>
      <c r="K18" s="19" t="s">
        <v>26</v>
      </c>
      <c r="L18" s="23">
        <f>+WORKDAY(H18,I18,[1]Hoja1!$B$2:$B$14)</f>
        <v>45863</v>
      </c>
      <c r="M18" s="23">
        <v>45845</v>
      </c>
      <c r="N18" s="18">
        <v>20251400024621</v>
      </c>
      <c r="O18" s="21" t="str">
        <f t="shared" si="0"/>
        <v>DENTRO</v>
      </c>
      <c r="P18" s="12"/>
      <c r="Q18" s="10"/>
      <c r="R18" s="25">
        <f>+NETWORKDAYS.INTL(H18,M18,1,[1]Hoja1!$B$2:$B$11)-1</f>
        <v>1</v>
      </c>
      <c r="S18" s="11"/>
    </row>
    <row r="19" spans="2:19" ht="15" x14ac:dyDescent="0.2">
      <c r="B19" s="18">
        <v>20251400032632</v>
      </c>
      <c r="C19" s="21" t="s">
        <v>24</v>
      </c>
      <c r="D19" s="22" t="s">
        <v>25</v>
      </c>
      <c r="E19" s="19" t="s">
        <v>22</v>
      </c>
      <c r="F19" s="19" t="s">
        <v>38</v>
      </c>
      <c r="G19" s="20" t="s">
        <v>43</v>
      </c>
      <c r="H19" s="23">
        <v>45842</v>
      </c>
      <c r="I19" s="20">
        <v>15</v>
      </c>
      <c r="J19" s="23"/>
      <c r="K19" s="19" t="s">
        <v>26</v>
      </c>
      <c r="L19" s="23">
        <f>+WORKDAY(H19,I19,[1]Hoja1!$B$2:$B$14)</f>
        <v>45863</v>
      </c>
      <c r="M19" s="23">
        <v>45845</v>
      </c>
      <c r="N19" s="18">
        <v>20251400024611</v>
      </c>
      <c r="O19" s="21" t="str">
        <f t="shared" si="0"/>
        <v>DENTRO</v>
      </c>
      <c r="P19" s="12"/>
      <c r="Q19" s="10"/>
      <c r="R19" s="25">
        <f>+NETWORKDAYS.INTL(H19,M19,1,[1]Hoja1!$B$2:$B$11)-1</f>
        <v>1</v>
      </c>
      <c r="S19" s="11"/>
    </row>
    <row r="20" spans="2:19" ht="15" x14ac:dyDescent="0.2">
      <c r="B20" s="18">
        <v>20251430024811</v>
      </c>
      <c r="C20" s="21" t="s">
        <v>24</v>
      </c>
      <c r="D20" s="22" t="s">
        <v>30</v>
      </c>
      <c r="E20" s="19" t="s">
        <v>22</v>
      </c>
      <c r="F20" s="19" t="s">
        <v>38</v>
      </c>
      <c r="G20" s="20" t="s">
        <v>43</v>
      </c>
      <c r="H20" s="23">
        <v>45840</v>
      </c>
      <c r="I20" s="20">
        <v>5</v>
      </c>
      <c r="J20" s="23"/>
      <c r="K20" s="19" t="s">
        <v>26</v>
      </c>
      <c r="L20" s="23">
        <f>+WORKDAY(H20,I20,[1]Hoja1!$B$2:$B$14)</f>
        <v>45847</v>
      </c>
      <c r="M20" s="23">
        <v>45845</v>
      </c>
      <c r="N20" s="18">
        <v>20251430024811</v>
      </c>
      <c r="O20" s="21" t="str">
        <f t="shared" si="0"/>
        <v>DENTRO</v>
      </c>
      <c r="P20" s="12"/>
      <c r="Q20" s="10"/>
      <c r="R20" s="25">
        <f>+NETWORKDAYS.INTL(H20,M20,1,[1]Hoja1!$B$2:$B$11)-1</f>
        <v>3</v>
      </c>
      <c r="S20" s="11"/>
    </row>
    <row r="21" spans="2:19" ht="15" x14ac:dyDescent="0.2">
      <c r="B21" s="18">
        <v>20251400032732</v>
      </c>
      <c r="C21" s="21" t="s">
        <v>23</v>
      </c>
      <c r="D21" s="22" t="s">
        <v>25</v>
      </c>
      <c r="E21" s="19" t="s">
        <v>22</v>
      </c>
      <c r="F21" s="19" t="s">
        <v>38</v>
      </c>
      <c r="G21" s="20" t="s">
        <v>43</v>
      </c>
      <c r="H21" s="23">
        <v>45845</v>
      </c>
      <c r="I21" s="20">
        <v>15</v>
      </c>
      <c r="J21" s="23"/>
      <c r="K21" s="19" t="s">
        <v>26</v>
      </c>
      <c r="L21" s="23">
        <f>+WORKDAY(H21,I21,[1]Hoja1!$B$2:$B$14)</f>
        <v>45866</v>
      </c>
      <c r="M21" s="23">
        <v>45846</v>
      </c>
      <c r="N21" s="18">
        <v>20251400025111</v>
      </c>
      <c r="O21" s="21" t="str">
        <f t="shared" si="0"/>
        <v>DENTRO</v>
      </c>
      <c r="P21" s="12"/>
      <c r="Q21" s="10"/>
      <c r="R21" s="25">
        <f>+NETWORKDAYS.INTL(H21,M21,1,[1]Hoja1!$B$2:$B$11)-1</f>
        <v>1</v>
      </c>
      <c r="S21" s="11"/>
    </row>
    <row r="22" spans="2:19" ht="15" x14ac:dyDescent="0.2">
      <c r="B22" s="18">
        <v>20251400032772</v>
      </c>
      <c r="C22" s="21" t="s">
        <v>24</v>
      </c>
      <c r="D22" s="22" t="s">
        <v>25</v>
      </c>
      <c r="E22" s="19" t="s">
        <v>46</v>
      </c>
      <c r="F22" s="19" t="s">
        <v>38</v>
      </c>
      <c r="G22" s="20" t="s">
        <v>43</v>
      </c>
      <c r="H22" s="23">
        <v>45845</v>
      </c>
      <c r="I22" s="20">
        <v>15</v>
      </c>
      <c r="J22" s="23">
        <v>45846</v>
      </c>
      <c r="K22" s="19" t="s">
        <v>26</v>
      </c>
      <c r="L22" s="23">
        <f>+WORKDAY(H22,I22,[1]Hoja1!$B$2:$B$14)</f>
        <v>45866</v>
      </c>
      <c r="M22" s="23">
        <v>45848</v>
      </c>
      <c r="N22" s="18" t="s">
        <v>47</v>
      </c>
      <c r="O22" s="21" t="str">
        <f t="shared" si="0"/>
        <v>DENTRO</v>
      </c>
      <c r="P22" s="10"/>
      <c r="Q22" s="10"/>
      <c r="R22" s="25">
        <f>+NETWORKDAYS.INTL(H22,M22,1,[1]Hoja1!$B$2:$B$11)-1</f>
        <v>3</v>
      </c>
      <c r="S22" s="10"/>
    </row>
    <row r="23" spans="2:19" ht="15" x14ac:dyDescent="0.2">
      <c r="B23" s="18">
        <v>20251400032802</v>
      </c>
      <c r="C23" s="21" t="s">
        <v>23</v>
      </c>
      <c r="D23" s="22" t="s">
        <v>25</v>
      </c>
      <c r="E23" s="19" t="s">
        <v>22</v>
      </c>
      <c r="F23" s="19" t="s">
        <v>38</v>
      </c>
      <c r="G23" s="20" t="s">
        <v>43</v>
      </c>
      <c r="H23" s="23">
        <v>45845</v>
      </c>
      <c r="I23" s="20">
        <v>15</v>
      </c>
      <c r="J23" s="23"/>
      <c r="K23" s="19" t="s">
        <v>26</v>
      </c>
      <c r="L23" s="23">
        <f>+WORKDAY(H23,I23,[1]Hoja1!$B$2:$B$14)</f>
        <v>45866</v>
      </c>
      <c r="M23" s="23">
        <v>45846</v>
      </c>
      <c r="N23" s="18">
        <v>20251400025131</v>
      </c>
      <c r="O23" s="21" t="str">
        <f t="shared" si="0"/>
        <v>DENTRO</v>
      </c>
      <c r="P23" s="10"/>
      <c r="Q23" s="10"/>
      <c r="R23" s="25">
        <f>+NETWORKDAYS.INTL(H23,M23,1,[1]Hoja1!$B$2:$B$11)-1</f>
        <v>1</v>
      </c>
      <c r="S23" s="10"/>
    </row>
    <row r="24" spans="2:19" ht="15" x14ac:dyDescent="0.2">
      <c r="B24" s="18">
        <v>20251400032942</v>
      </c>
      <c r="C24" s="21" t="s">
        <v>24</v>
      </c>
      <c r="D24" s="22" t="s">
        <v>25</v>
      </c>
      <c r="E24" s="19" t="s">
        <v>22</v>
      </c>
      <c r="F24" s="19" t="s">
        <v>38</v>
      </c>
      <c r="G24" s="20" t="s">
        <v>43</v>
      </c>
      <c r="H24" s="23">
        <v>45846</v>
      </c>
      <c r="I24" s="20">
        <v>15</v>
      </c>
      <c r="J24" s="23"/>
      <c r="K24" s="19" t="s">
        <v>26</v>
      </c>
      <c r="L24" s="23">
        <f>+WORKDAY(H24,I24,[1]Hoja1!$B$2:$B$14)</f>
        <v>45867</v>
      </c>
      <c r="M24" s="23">
        <v>45846</v>
      </c>
      <c r="N24" s="18">
        <v>20251400025141</v>
      </c>
      <c r="O24" s="21" t="str">
        <f t="shared" si="0"/>
        <v>DENTRO</v>
      </c>
      <c r="P24" s="10"/>
      <c r="Q24" s="10"/>
      <c r="R24" s="25">
        <f>+NETWORKDAYS.INTL(H24,M24,1,[1]Hoja1!$B$2:$B$11)-1</f>
        <v>0</v>
      </c>
      <c r="S24" s="10"/>
    </row>
    <row r="25" spans="2:19" ht="15" x14ac:dyDescent="0.2">
      <c r="B25" s="18">
        <v>20250010030302</v>
      </c>
      <c r="C25" s="21" t="s">
        <v>23</v>
      </c>
      <c r="D25" s="22" t="s">
        <v>30</v>
      </c>
      <c r="E25" s="19" t="s">
        <v>22</v>
      </c>
      <c r="F25" s="19" t="s">
        <v>38</v>
      </c>
      <c r="G25" s="20" t="s">
        <v>44</v>
      </c>
      <c r="H25" s="23">
        <v>45826</v>
      </c>
      <c r="I25" s="20">
        <v>30</v>
      </c>
      <c r="J25" s="23"/>
      <c r="K25" s="19" t="s">
        <v>26</v>
      </c>
      <c r="L25" s="23">
        <f>+WORKDAY(H25,I25,[1]Hoja1!$B$2:$B$14)</f>
        <v>45870</v>
      </c>
      <c r="M25" s="23">
        <v>45846</v>
      </c>
      <c r="N25" s="18">
        <v>20251430024321</v>
      </c>
      <c r="O25" s="21" t="str">
        <f t="shared" si="0"/>
        <v>DENTRO</v>
      </c>
      <c r="P25" s="10"/>
      <c r="Q25" s="10"/>
      <c r="R25" s="25">
        <f>+NETWORKDAYS.INTL(H25,M25,1,[1]Hoja1!$B$2:$B$11)-1</f>
        <v>12</v>
      </c>
      <c r="S25" s="10"/>
    </row>
    <row r="26" spans="2:19" ht="15" x14ac:dyDescent="0.2">
      <c r="B26" s="18">
        <v>20251400033052</v>
      </c>
      <c r="C26" s="21" t="s">
        <v>24</v>
      </c>
      <c r="D26" s="22" t="s">
        <v>25</v>
      </c>
      <c r="E26" s="19" t="s">
        <v>22</v>
      </c>
      <c r="F26" s="19" t="s">
        <v>38</v>
      </c>
      <c r="G26" s="20" t="s">
        <v>43</v>
      </c>
      <c r="H26" s="23">
        <v>45847</v>
      </c>
      <c r="I26" s="20">
        <v>15</v>
      </c>
      <c r="J26" s="23"/>
      <c r="K26" s="19" t="s">
        <v>26</v>
      </c>
      <c r="L26" s="23">
        <f>+WORKDAY(H26,I26,[1]Hoja1!$B$2:$B$14)</f>
        <v>45868</v>
      </c>
      <c r="M26" s="34">
        <v>45848</v>
      </c>
      <c r="N26" s="18">
        <v>20251400025311</v>
      </c>
      <c r="O26" s="21" t="str">
        <f t="shared" si="0"/>
        <v>DENTRO</v>
      </c>
      <c r="P26" s="10"/>
      <c r="Q26" s="10"/>
      <c r="R26" s="25">
        <f>+NETWORKDAYS.INTL(H26,M26,1,[1]Hoja1!$B$2:$B$11)-1</f>
        <v>1</v>
      </c>
      <c r="S26" s="10"/>
    </row>
    <row r="27" spans="2:19" ht="15" x14ac:dyDescent="0.2">
      <c r="B27" s="18">
        <v>20251400033132</v>
      </c>
      <c r="C27" s="21" t="s">
        <v>24</v>
      </c>
      <c r="D27" s="22" t="s">
        <v>25</v>
      </c>
      <c r="E27" s="19" t="s">
        <v>22</v>
      </c>
      <c r="F27" s="19" t="s">
        <v>38</v>
      </c>
      <c r="G27" s="20" t="s">
        <v>43</v>
      </c>
      <c r="H27" s="23">
        <v>45847</v>
      </c>
      <c r="I27" s="20">
        <v>15</v>
      </c>
      <c r="J27" s="33"/>
      <c r="K27" s="19" t="s">
        <v>26</v>
      </c>
      <c r="L27" s="23">
        <f>+WORKDAY(H27,I27,[1]Hoja1!$B$2:$B$14)</f>
        <v>45868</v>
      </c>
      <c r="M27" s="23">
        <v>45848</v>
      </c>
      <c r="N27" s="35">
        <v>20251400025321</v>
      </c>
      <c r="O27" s="21" t="str">
        <f t="shared" si="0"/>
        <v>DENTRO</v>
      </c>
      <c r="P27" s="10"/>
      <c r="Q27" s="10"/>
      <c r="R27" s="25">
        <f>+NETWORKDAYS.INTL(H27,M27,1,[1]Hoja1!$B$2:$B$11)-1</f>
        <v>1</v>
      </c>
      <c r="S27" s="10"/>
    </row>
    <row r="28" spans="2:19" ht="15" x14ac:dyDescent="0.2">
      <c r="B28" s="18">
        <v>20251400033322</v>
      </c>
      <c r="C28" s="21" t="s">
        <v>23</v>
      </c>
      <c r="D28" s="22" t="s">
        <v>25</v>
      </c>
      <c r="E28" s="19" t="s">
        <v>22</v>
      </c>
      <c r="F28" s="19" t="s">
        <v>38</v>
      </c>
      <c r="G28" s="20" t="s">
        <v>43</v>
      </c>
      <c r="H28" s="23">
        <v>45848</v>
      </c>
      <c r="I28" s="20">
        <v>15</v>
      </c>
      <c r="J28" s="33"/>
      <c r="K28" s="19" t="s">
        <v>26</v>
      </c>
      <c r="L28" s="23">
        <f>+WORKDAY(H28,I28,[1]Hoja1!$B$2:$B$14)</f>
        <v>45869</v>
      </c>
      <c r="M28" s="23">
        <v>45848</v>
      </c>
      <c r="N28" s="35">
        <v>20251400025331</v>
      </c>
      <c r="O28" s="21" t="str">
        <f t="shared" si="0"/>
        <v>DENTRO</v>
      </c>
      <c r="P28" s="10"/>
      <c r="Q28" s="10"/>
      <c r="R28" s="25">
        <f>+NETWORKDAYS.INTL(H28,M28,1,[1]Hoja1!$B$2:$B$11)-1</f>
        <v>0</v>
      </c>
      <c r="S28" s="10"/>
    </row>
    <row r="29" spans="2:19" ht="15" x14ac:dyDescent="0.2">
      <c r="B29" s="18">
        <v>20250010031182</v>
      </c>
      <c r="C29" s="21" t="s">
        <v>24</v>
      </c>
      <c r="D29" s="22" t="s">
        <v>25</v>
      </c>
      <c r="E29" s="19" t="s">
        <v>22</v>
      </c>
      <c r="F29" s="19" t="s">
        <v>37</v>
      </c>
      <c r="G29" s="20" t="s">
        <v>44</v>
      </c>
      <c r="H29" s="23">
        <v>45833</v>
      </c>
      <c r="I29" s="20">
        <v>15</v>
      </c>
      <c r="J29" s="33"/>
      <c r="K29" s="19" t="s">
        <v>26</v>
      </c>
      <c r="L29" s="23">
        <f>+WORKDAY(H29,I29,[1]Hoja1!$B$2:$B$14)</f>
        <v>45855</v>
      </c>
      <c r="M29" s="23">
        <v>45848</v>
      </c>
      <c r="N29" s="35">
        <v>20251430025291</v>
      </c>
      <c r="O29" s="21" t="str">
        <f t="shared" si="0"/>
        <v>DENTRO</v>
      </c>
      <c r="P29" s="10"/>
      <c r="Q29" s="10"/>
      <c r="R29" s="25">
        <f>+NETWORKDAYS.INTL(H29,M29,1,[1]Hoja1!$B$2:$B$11)-1</f>
        <v>10</v>
      </c>
      <c r="S29" s="10"/>
    </row>
    <row r="30" spans="2:19" ht="15" x14ac:dyDescent="0.2">
      <c r="B30" s="18">
        <v>20251400033452</v>
      </c>
      <c r="C30" s="21" t="s">
        <v>23</v>
      </c>
      <c r="D30" s="22" t="s">
        <v>25</v>
      </c>
      <c r="E30" s="19" t="s">
        <v>22</v>
      </c>
      <c r="F30" s="19" t="s">
        <v>38</v>
      </c>
      <c r="G30" s="20" t="s">
        <v>43</v>
      </c>
      <c r="H30" s="23">
        <v>45848</v>
      </c>
      <c r="I30" s="20">
        <v>15</v>
      </c>
      <c r="J30" s="33"/>
      <c r="K30" s="19" t="s">
        <v>26</v>
      </c>
      <c r="L30" s="23">
        <f>+WORKDAY(H30,I30,[1]Hoja1!$B$2:$B$14)</f>
        <v>45869</v>
      </c>
      <c r="M30" s="23">
        <v>45848</v>
      </c>
      <c r="N30" s="35" t="s">
        <v>47</v>
      </c>
      <c r="O30" s="21" t="str">
        <f t="shared" si="0"/>
        <v>DENTRO</v>
      </c>
      <c r="P30" s="10"/>
      <c r="Q30" s="10"/>
      <c r="R30" s="25">
        <f>+NETWORKDAYS.INTL(H30,M30,1,[1]Hoja1!$B$2:$B$11)-1</f>
        <v>0</v>
      </c>
      <c r="S30" s="10"/>
    </row>
    <row r="31" spans="2:19" ht="15" x14ac:dyDescent="0.2">
      <c r="B31" s="18">
        <v>20251400033532</v>
      </c>
      <c r="C31" s="21" t="s">
        <v>23</v>
      </c>
      <c r="D31" s="22" t="s">
        <v>30</v>
      </c>
      <c r="E31" s="19" t="s">
        <v>22</v>
      </c>
      <c r="F31" s="19" t="s">
        <v>37</v>
      </c>
      <c r="G31" s="20" t="s">
        <v>43</v>
      </c>
      <c r="H31" s="23">
        <v>45849</v>
      </c>
      <c r="I31" s="20">
        <v>10</v>
      </c>
      <c r="J31" s="33">
        <v>45852</v>
      </c>
      <c r="K31" s="19" t="s">
        <v>29</v>
      </c>
      <c r="L31" s="23">
        <f>+WORKDAY(H31,I31,[1]Hoja1!$B$2:$B$14)</f>
        <v>45863</v>
      </c>
      <c r="M31" s="23">
        <v>45863</v>
      </c>
      <c r="N31" s="18">
        <v>20251300027111</v>
      </c>
      <c r="O31" s="21" t="str">
        <f>+IF(N31=0,"",(IF(R31&lt;=I31,"DENTRO","FUERA")))</f>
        <v>DENTRO</v>
      </c>
      <c r="P31" s="10"/>
      <c r="Q31" s="10"/>
      <c r="R31" s="25">
        <f>+NETWORKDAYS.INTL(H31,M31,1,[1]Hoja1!$B$2:$B$11)-1</f>
        <v>10</v>
      </c>
      <c r="S31" s="10"/>
    </row>
    <row r="32" spans="2:19" ht="15" x14ac:dyDescent="0.2">
      <c r="B32" s="18">
        <v>20251400033552</v>
      </c>
      <c r="C32" s="21" t="s">
        <v>23</v>
      </c>
      <c r="D32" s="22" t="s">
        <v>25</v>
      </c>
      <c r="E32" s="19" t="s">
        <v>22</v>
      </c>
      <c r="F32" s="19" t="s">
        <v>38</v>
      </c>
      <c r="G32" s="20" t="s">
        <v>43</v>
      </c>
      <c r="H32" s="23">
        <v>45849</v>
      </c>
      <c r="I32" s="20">
        <v>15</v>
      </c>
      <c r="J32" s="33">
        <v>45852</v>
      </c>
      <c r="K32" s="19" t="s">
        <v>33</v>
      </c>
      <c r="L32" s="23">
        <f>+WORKDAY(H32,I32,[1]Hoja1!$B$2:$B$14)</f>
        <v>45870</v>
      </c>
      <c r="M32" s="23">
        <v>45852</v>
      </c>
      <c r="N32" s="18" t="s">
        <v>47</v>
      </c>
      <c r="O32" s="21" t="str">
        <f t="shared" si="0"/>
        <v>DENTRO</v>
      </c>
      <c r="P32" s="10"/>
      <c r="Q32" s="10"/>
      <c r="R32" s="25">
        <f>+NETWORKDAYS.INTL(H32,M32,1,[1]Hoja1!$B$2:$B$11)-1</f>
        <v>1</v>
      </c>
      <c r="S32" s="10"/>
    </row>
    <row r="33" spans="2:19" ht="15" x14ac:dyDescent="0.2">
      <c r="B33" s="18">
        <v>20251400033562</v>
      </c>
      <c r="C33" s="21" t="s">
        <v>24</v>
      </c>
      <c r="D33" s="22" t="s">
        <v>25</v>
      </c>
      <c r="E33" s="19" t="s">
        <v>22</v>
      </c>
      <c r="F33" s="19" t="s">
        <v>37</v>
      </c>
      <c r="G33" s="20" t="s">
        <v>44</v>
      </c>
      <c r="H33" s="23">
        <v>45849</v>
      </c>
      <c r="I33" s="20">
        <v>15</v>
      </c>
      <c r="J33" s="33"/>
      <c r="K33" s="19" t="s">
        <v>26</v>
      </c>
      <c r="L33" s="23">
        <f>+WORKDAY(H33,I33,[1]Hoja1!$B$2:$B$14)</f>
        <v>45870</v>
      </c>
      <c r="M33" s="23">
        <v>45852</v>
      </c>
      <c r="N33" s="18">
        <v>20251400025561</v>
      </c>
      <c r="O33" s="21" t="str">
        <f t="shared" si="0"/>
        <v>DENTRO</v>
      </c>
      <c r="P33" s="10"/>
      <c r="Q33" s="10"/>
      <c r="R33" s="25">
        <f>+NETWORKDAYS.INTL(H33,M33,1,[1]Hoja1!$B$2:$B$11)-1</f>
        <v>1</v>
      </c>
      <c r="S33" s="10"/>
    </row>
    <row r="34" spans="2:19" ht="15" x14ac:dyDescent="0.2">
      <c r="B34" s="18">
        <v>20251400033682</v>
      </c>
      <c r="C34" s="21" t="s">
        <v>24</v>
      </c>
      <c r="D34" s="22" t="s">
        <v>25</v>
      </c>
      <c r="E34" s="19" t="s">
        <v>22</v>
      </c>
      <c r="F34" s="19" t="s">
        <v>38</v>
      </c>
      <c r="G34" s="20" t="s">
        <v>43</v>
      </c>
      <c r="H34" s="23">
        <v>45849</v>
      </c>
      <c r="I34" s="20">
        <v>15</v>
      </c>
      <c r="J34" s="33"/>
      <c r="K34" s="19" t="s">
        <v>26</v>
      </c>
      <c r="L34" s="23">
        <f>+WORKDAY(H34,I34,[1]Hoja1!$B$2:$B$14)</f>
        <v>45870</v>
      </c>
      <c r="M34" s="23">
        <v>45852</v>
      </c>
      <c r="N34" s="18">
        <v>20251400025571</v>
      </c>
      <c r="O34" s="21" t="str">
        <f t="shared" si="0"/>
        <v>DENTRO</v>
      </c>
      <c r="P34" s="10"/>
      <c r="Q34" s="10"/>
      <c r="R34" s="25">
        <f>+NETWORKDAYS.INTL(H34,M34,1,[1]Hoja1!$B$2:$B$11)-1</f>
        <v>1</v>
      </c>
      <c r="S34" s="10"/>
    </row>
    <row r="35" spans="2:19" ht="15" x14ac:dyDescent="0.2">
      <c r="B35" s="18">
        <v>20251400033692</v>
      </c>
      <c r="C35" s="21" t="s">
        <v>24</v>
      </c>
      <c r="D35" s="22" t="s">
        <v>25</v>
      </c>
      <c r="E35" s="19" t="s">
        <v>22</v>
      </c>
      <c r="F35" s="19" t="s">
        <v>38</v>
      </c>
      <c r="G35" s="20" t="s">
        <v>43</v>
      </c>
      <c r="H35" s="23">
        <v>45849</v>
      </c>
      <c r="I35" s="20">
        <v>15</v>
      </c>
      <c r="J35" s="33"/>
      <c r="K35" s="19" t="s">
        <v>26</v>
      </c>
      <c r="L35" s="23">
        <f>+WORKDAY(H35,I35,[1]Hoja1!$B$2:$B$14)</f>
        <v>45870</v>
      </c>
      <c r="M35" s="23">
        <v>45852</v>
      </c>
      <c r="N35" s="18">
        <v>20251400025581</v>
      </c>
      <c r="O35" s="21" t="str">
        <f t="shared" si="0"/>
        <v>DENTRO</v>
      </c>
      <c r="P35" s="10"/>
      <c r="Q35" s="10"/>
      <c r="R35" s="25">
        <f>+NETWORKDAYS.INTL(H35,M35,1,[1]Hoja1!$B$2:$B$11)-1</f>
        <v>1</v>
      </c>
      <c r="S35" s="10"/>
    </row>
    <row r="36" spans="2:19" ht="15" x14ac:dyDescent="0.2">
      <c r="B36" s="18">
        <v>20251400033722</v>
      </c>
      <c r="C36" s="21" t="s">
        <v>23</v>
      </c>
      <c r="D36" s="22" t="s">
        <v>32</v>
      </c>
      <c r="E36" s="19" t="s">
        <v>22</v>
      </c>
      <c r="F36" s="19" t="s">
        <v>37</v>
      </c>
      <c r="G36" s="20" t="s">
        <v>44</v>
      </c>
      <c r="H36" s="23">
        <v>45852</v>
      </c>
      <c r="I36" s="20">
        <v>10</v>
      </c>
      <c r="J36" s="33">
        <v>45852</v>
      </c>
      <c r="K36" s="19" t="s">
        <v>33</v>
      </c>
      <c r="L36" s="23">
        <f>+WORKDAY(H36,I36,[1]Hoja1!$B$2:$B$14)</f>
        <v>45866</v>
      </c>
      <c r="M36" s="33">
        <v>45855</v>
      </c>
      <c r="N36" s="18">
        <v>20251400033722</v>
      </c>
      <c r="O36" s="21" t="str">
        <f t="shared" si="0"/>
        <v>DENTRO</v>
      </c>
      <c r="P36" s="10"/>
      <c r="Q36" s="10"/>
      <c r="R36" s="25">
        <f>+NETWORKDAYS.INTL(H36,M36,1,[1]Hoja1!$B$2:$B$11)-1</f>
        <v>3</v>
      </c>
      <c r="S36" s="10"/>
    </row>
    <row r="37" spans="2:19" ht="15" x14ac:dyDescent="0.2">
      <c r="B37" s="18">
        <v>20251400034132</v>
      </c>
      <c r="C37" s="21" t="s">
        <v>24</v>
      </c>
      <c r="D37" s="22" t="s">
        <v>25</v>
      </c>
      <c r="E37" s="19" t="s">
        <v>46</v>
      </c>
      <c r="F37" s="19" t="s">
        <v>38</v>
      </c>
      <c r="G37" s="20" t="s">
        <v>43</v>
      </c>
      <c r="H37" s="23">
        <v>45854</v>
      </c>
      <c r="I37" s="20">
        <v>15</v>
      </c>
      <c r="J37" s="33">
        <v>45854</v>
      </c>
      <c r="K37" s="19" t="s">
        <v>26</v>
      </c>
      <c r="L37" s="23">
        <f>+WORKDAY(H37,I37,[1]Hoja1!$B$2:$B$14)</f>
        <v>45875</v>
      </c>
      <c r="M37" s="33">
        <v>45854</v>
      </c>
      <c r="N37" s="18" t="s">
        <v>47</v>
      </c>
      <c r="O37" s="21" t="str">
        <f t="shared" si="0"/>
        <v>DENTRO</v>
      </c>
      <c r="P37" s="10"/>
      <c r="Q37" s="10"/>
      <c r="R37" s="25">
        <f>+NETWORKDAYS.INTL(H37,M37,1,[1]Hoja1!$B$2:$B$11)-1</f>
        <v>0</v>
      </c>
      <c r="S37" s="10"/>
    </row>
    <row r="38" spans="2:19" ht="15" x14ac:dyDescent="0.2">
      <c r="B38" s="18">
        <v>20251400034142</v>
      </c>
      <c r="C38" s="21" t="s">
        <v>24</v>
      </c>
      <c r="D38" s="22" t="s">
        <v>25</v>
      </c>
      <c r="E38" s="19" t="s">
        <v>46</v>
      </c>
      <c r="F38" s="19" t="s">
        <v>38</v>
      </c>
      <c r="G38" s="20" t="s">
        <v>43</v>
      </c>
      <c r="H38" s="23">
        <v>45854</v>
      </c>
      <c r="I38" s="20">
        <v>15</v>
      </c>
      <c r="J38" s="33">
        <v>45854</v>
      </c>
      <c r="K38" s="19" t="s">
        <v>26</v>
      </c>
      <c r="L38" s="23">
        <f>+WORKDAY(H38,I38,[1]Hoja1!$B$2:$B$14)</f>
        <v>45875</v>
      </c>
      <c r="M38" s="33">
        <v>45854</v>
      </c>
      <c r="N38" s="18" t="s">
        <v>47</v>
      </c>
      <c r="O38" s="21" t="str">
        <f t="shared" si="0"/>
        <v>DENTRO</v>
      </c>
      <c r="P38" s="10"/>
      <c r="Q38" s="10"/>
      <c r="R38" s="25">
        <f>+NETWORKDAYS.INTL(H38,M38,1,[1]Hoja1!$B$2:$B$11)-1</f>
        <v>0</v>
      </c>
      <c r="S38" s="10"/>
    </row>
    <row r="39" spans="2:19" ht="15" x14ac:dyDescent="0.2">
      <c r="B39" s="18">
        <v>20251400034152</v>
      </c>
      <c r="C39" s="21" t="s">
        <v>24</v>
      </c>
      <c r="D39" s="22" t="s">
        <v>25</v>
      </c>
      <c r="E39" s="19" t="s">
        <v>46</v>
      </c>
      <c r="F39" s="19" t="s">
        <v>37</v>
      </c>
      <c r="G39" s="20" t="s">
        <v>43</v>
      </c>
      <c r="H39" s="23">
        <v>45854</v>
      </c>
      <c r="I39" s="20">
        <v>15</v>
      </c>
      <c r="J39" s="33">
        <v>45854</v>
      </c>
      <c r="K39" s="19" t="s">
        <v>26</v>
      </c>
      <c r="L39" s="23">
        <f>+WORKDAY(H39,I39,[1]Hoja1!$B$2:$B$14)</f>
        <v>45875</v>
      </c>
      <c r="M39" s="33">
        <v>45854</v>
      </c>
      <c r="N39" s="18" t="s">
        <v>47</v>
      </c>
      <c r="O39" s="21" t="str">
        <f t="shared" si="0"/>
        <v>DENTRO</v>
      </c>
      <c r="P39" s="10"/>
      <c r="Q39" s="10"/>
      <c r="R39" s="25">
        <f>+NETWORKDAYS.INTL(H39,M39,1,[1]Hoja1!$B$2:$B$11)-1</f>
        <v>0</v>
      </c>
      <c r="S39" s="10"/>
    </row>
    <row r="40" spans="2:19" ht="15" x14ac:dyDescent="0.2">
      <c r="B40" s="18">
        <v>20251400034192</v>
      </c>
      <c r="C40" s="21" t="s">
        <v>23</v>
      </c>
      <c r="D40" s="22" t="s">
        <v>25</v>
      </c>
      <c r="E40" s="19" t="s">
        <v>22</v>
      </c>
      <c r="F40" s="19" t="s">
        <v>38</v>
      </c>
      <c r="G40" s="20" t="s">
        <v>43</v>
      </c>
      <c r="H40" s="23">
        <v>45854</v>
      </c>
      <c r="I40" s="20">
        <v>15</v>
      </c>
      <c r="J40" s="23"/>
      <c r="K40" s="19" t="s">
        <v>26</v>
      </c>
      <c r="L40" s="23">
        <f>+WORKDAY(H40,I40,[1]Hoja1!$B$2:$B$14)</f>
        <v>45875</v>
      </c>
      <c r="M40" s="33">
        <v>45855</v>
      </c>
      <c r="N40" s="18">
        <v>20251400026131</v>
      </c>
      <c r="O40" s="21" t="str">
        <f t="shared" si="0"/>
        <v>DENTRO</v>
      </c>
      <c r="P40" s="10"/>
      <c r="Q40" s="10"/>
      <c r="R40" s="25">
        <f>+NETWORKDAYS.INTL(H40,M40,1,[1]Hoja1!$B$2:$B$11)-1</f>
        <v>1</v>
      </c>
      <c r="S40" s="10"/>
    </row>
    <row r="41" spans="2:19" ht="15" x14ac:dyDescent="0.2">
      <c r="B41" s="18">
        <v>20251400034252</v>
      </c>
      <c r="C41" s="21" t="s">
        <v>24</v>
      </c>
      <c r="D41" s="22" t="s">
        <v>34</v>
      </c>
      <c r="E41" s="19" t="s">
        <v>22</v>
      </c>
      <c r="F41" s="19" t="s">
        <v>37</v>
      </c>
      <c r="G41" s="20" t="s">
        <v>44</v>
      </c>
      <c r="H41" s="23">
        <v>45854</v>
      </c>
      <c r="I41" s="20">
        <v>30</v>
      </c>
      <c r="J41" s="33">
        <v>45854</v>
      </c>
      <c r="K41" s="19" t="s">
        <v>33</v>
      </c>
      <c r="L41" s="23">
        <f>+WORKDAY(H41,I41,[1]Hoja1!$B$2:$B$14)</f>
        <v>45898</v>
      </c>
      <c r="M41" s="23">
        <v>45894</v>
      </c>
      <c r="N41" s="18" t="s">
        <v>2</v>
      </c>
      <c r="O41" s="21" t="str">
        <f t="shared" si="0"/>
        <v>DENTRO</v>
      </c>
      <c r="P41" s="10"/>
      <c r="Q41" s="10"/>
      <c r="R41" s="25">
        <f>+NETWORKDAYS.INTL(H41,M41,1,[1]Hoja1!$B$2:$B$11)-1</f>
        <v>26</v>
      </c>
      <c r="S41" s="10"/>
    </row>
    <row r="42" spans="2:19" ht="15" x14ac:dyDescent="0.2">
      <c r="B42" s="18">
        <v>20251400034732</v>
      </c>
      <c r="C42" s="21" t="s">
        <v>24</v>
      </c>
      <c r="D42" s="22" t="s">
        <v>25</v>
      </c>
      <c r="E42" s="19" t="s">
        <v>46</v>
      </c>
      <c r="F42" s="19" t="s">
        <v>38</v>
      </c>
      <c r="G42" s="20" t="s">
        <v>43</v>
      </c>
      <c r="H42" s="23">
        <v>45855</v>
      </c>
      <c r="I42" s="20">
        <v>15</v>
      </c>
      <c r="J42" s="23">
        <v>45855</v>
      </c>
      <c r="K42" s="19" t="s">
        <v>26</v>
      </c>
      <c r="L42" s="23">
        <f>+WORKDAY(H42,I42,[1]Hoja1!$B$2:$B$14)</f>
        <v>45877</v>
      </c>
      <c r="M42" s="23">
        <v>45860</v>
      </c>
      <c r="N42" s="18" t="s">
        <v>47</v>
      </c>
      <c r="O42" s="21" t="str">
        <f t="shared" si="0"/>
        <v>DENTRO</v>
      </c>
      <c r="P42" s="10"/>
      <c r="Q42" s="10"/>
      <c r="R42" s="25">
        <f>+NETWORKDAYS.INTL(H42,M42,1,[1]Hoja1!$B$2:$B$11)-1</f>
        <v>3</v>
      </c>
      <c r="S42" s="10"/>
    </row>
    <row r="43" spans="2:19" ht="15" x14ac:dyDescent="0.2">
      <c r="B43" s="18">
        <v>20251400034802</v>
      </c>
      <c r="C43" s="21" t="s">
        <v>24</v>
      </c>
      <c r="D43" s="22" t="s">
        <v>25</v>
      </c>
      <c r="E43" s="19" t="s">
        <v>22</v>
      </c>
      <c r="F43" s="19" t="s">
        <v>38</v>
      </c>
      <c r="G43" s="20" t="s">
        <v>43</v>
      </c>
      <c r="H43" s="23">
        <v>45855</v>
      </c>
      <c r="I43" s="20">
        <v>15</v>
      </c>
      <c r="J43" s="23">
        <v>45856</v>
      </c>
      <c r="K43" s="19" t="s">
        <v>29</v>
      </c>
      <c r="L43" s="23">
        <f>+WORKDAY(H43,I43,[1]Hoja1!$B$2:$B$14)</f>
        <v>45877</v>
      </c>
      <c r="M43" s="23">
        <v>45859</v>
      </c>
      <c r="N43" s="18">
        <v>20251400034802</v>
      </c>
      <c r="O43" s="21" t="str">
        <f t="shared" si="0"/>
        <v>DENTRO</v>
      </c>
      <c r="P43" s="10"/>
      <c r="Q43" s="10"/>
      <c r="R43" s="25">
        <f>+NETWORKDAYS.INTL(H43,M43,1,[1]Hoja1!$B$2:$B$11)-1</f>
        <v>2</v>
      </c>
      <c r="S43" s="10"/>
    </row>
    <row r="44" spans="2:19" ht="15" x14ac:dyDescent="0.2">
      <c r="B44" s="18">
        <v>20251400034812</v>
      </c>
      <c r="C44" s="21" t="s">
        <v>24</v>
      </c>
      <c r="D44" s="22" t="s">
        <v>25</v>
      </c>
      <c r="E44" s="19" t="s">
        <v>22</v>
      </c>
      <c r="F44" s="19" t="s">
        <v>38</v>
      </c>
      <c r="G44" s="20" t="s">
        <v>43</v>
      </c>
      <c r="H44" s="23">
        <v>45855</v>
      </c>
      <c r="I44" s="20">
        <v>15</v>
      </c>
      <c r="J44" s="23">
        <v>45856</v>
      </c>
      <c r="K44" s="19" t="s">
        <v>29</v>
      </c>
      <c r="L44" s="23">
        <f>+WORKDAY(H44,I44,[1]Hoja1!$B$2:$B$14)</f>
        <v>45877</v>
      </c>
      <c r="M44" s="23">
        <v>45859</v>
      </c>
      <c r="N44" s="18">
        <v>20251400034812</v>
      </c>
      <c r="O44" s="21" t="str">
        <f t="shared" si="0"/>
        <v>DENTRO</v>
      </c>
      <c r="P44" s="10"/>
      <c r="Q44" s="10"/>
      <c r="R44" s="25">
        <f>+NETWORKDAYS.INTL(H44,M44,1,[1]Hoja1!$B$2:$B$11)-1</f>
        <v>2</v>
      </c>
      <c r="S44" s="10"/>
    </row>
    <row r="45" spans="2:19" ht="15" x14ac:dyDescent="0.2">
      <c r="B45" s="18">
        <v>20251400034822</v>
      </c>
      <c r="C45" s="21" t="s">
        <v>24</v>
      </c>
      <c r="D45" s="22" t="s">
        <v>25</v>
      </c>
      <c r="E45" s="19" t="s">
        <v>22</v>
      </c>
      <c r="F45" s="19" t="s">
        <v>38</v>
      </c>
      <c r="G45" s="20" t="s">
        <v>43</v>
      </c>
      <c r="H45" s="23">
        <v>45855</v>
      </c>
      <c r="I45" s="20">
        <v>15</v>
      </c>
      <c r="J45" s="23">
        <v>45856</v>
      </c>
      <c r="K45" s="19" t="s">
        <v>29</v>
      </c>
      <c r="L45" s="23">
        <f>+WORKDAY(H45,I45,[1]Hoja1!$B$2:$B$14)</f>
        <v>45877</v>
      </c>
      <c r="M45" s="23">
        <v>45859</v>
      </c>
      <c r="N45" s="18">
        <v>20251400034822</v>
      </c>
      <c r="O45" s="21" t="str">
        <f t="shared" si="0"/>
        <v>DENTRO</v>
      </c>
      <c r="P45" s="10"/>
      <c r="Q45" s="10"/>
      <c r="R45" s="25">
        <f>+NETWORKDAYS.INTL(H45,M45,1,[1]Hoja1!$B$2:$B$11)-1</f>
        <v>2</v>
      </c>
      <c r="S45" s="10"/>
    </row>
    <row r="46" spans="2:19" ht="15" x14ac:dyDescent="0.2">
      <c r="B46" s="18">
        <v>20251400034922</v>
      </c>
      <c r="C46" s="21" t="s">
        <v>24</v>
      </c>
      <c r="D46" s="22" t="s">
        <v>25</v>
      </c>
      <c r="E46" s="19" t="s">
        <v>22</v>
      </c>
      <c r="F46" s="19" t="s">
        <v>37</v>
      </c>
      <c r="G46" s="20" t="s">
        <v>43</v>
      </c>
      <c r="H46" s="23">
        <v>45856</v>
      </c>
      <c r="I46" s="20">
        <v>15</v>
      </c>
      <c r="J46" s="23"/>
      <c r="K46" s="19" t="s">
        <v>26</v>
      </c>
      <c r="L46" s="23">
        <f>+WORKDAY(H46,I46,[1]Hoja1!$B$2:$B$14)</f>
        <v>45880</v>
      </c>
      <c r="M46" s="23">
        <v>45856</v>
      </c>
      <c r="N46" s="18" t="s">
        <v>45</v>
      </c>
      <c r="O46" s="21" t="str">
        <f t="shared" si="0"/>
        <v>DENTRO</v>
      </c>
      <c r="P46" s="10"/>
      <c r="Q46" s="10"/>
      <c r="R46" s="25">
        <f>+NETWORKDAYS.INTL(H46,M46,1,[1]Hoja1!$B$2:$B$11)-1</f>
        <v>0</v>
      </c>
      <c r="S46" s="10"/>
    </row>
    <row r="47" spans="2:19" ht="15" x14ac:dyDescent="0.2">
      <c r="B47" s="18">
        <v>20251400034982</v>
      </c>
      <c r="C47" s="21" t="s">
        <v>24</v>
      </c>
      <c r="D47" s="22" t="s">
        <v>30</v>
      </c>
      <c r="E47" s="19" t="s">
        <v>22</v>
      </c>
      <c r="F47" s="19" t="s">
        <v>37</v>
      </c>
      <c r="G47" s="20" t="s">
        <v>43</v>
      </c>
      <c r="H47" s="23">
        <v>45856</v>
      </c>
      <c r="I47" s="20">
        <v>10</v>
      </c>
      <c r="J47" s="23">
        <v>45860</v>
      </c>
      <c r="K47" s="19" t="s">
        <v>29</v>
      </c>
      <c r="L47" s="23">
        <f>+WORKDAY(H47,I47,[1]Hoja1!$B$2:$B$14)</f>
        <v>45870</v>
      </c>
      <c r="M47" s="23">
        <v>45861</v>
      </c>
      <c r="N47" s="18">
        <v>20251400034982</v>
      </c>
      <c r="O47" s="21" t="str">
        <f t="shared" si="0"/>
        <v>DENTRO</v>
      </c>
      <c r="P47" s="10"/>
      <c r="Q47" s="10"/>
      <c r="R47" s="25">
        <f>+NETWORKDAYS.INTL(H47,M47,1,[1]Hoja1!$B$2:$B$11)-1</f>
        <v>3</v>
      </c>
      <c r="S47" s="10"/>
    </row>
    <row r="48" spans="2:19" ht="15" x14ac:dyDescent="0.2">
      <c r="B48" s="18">
        <v>20251400035002</v>
      </c>
      <c r="C48" s="21" t="s">
        <v>23</v>
      </c>
      <c r="D48" s="22" t="s">
        <v>32</v>
      </c>
      <c r="E48" s="19" t="s">
        <v>22</v>
      </c>
      <c r="F48" s="19" t="s">
        <v>37</v>
      </c>
      <c r="G48" s="20" t="s">
        <v>43</v>
      </c>
      <c r="H48" s="23">
        <v>45856</v>
      </c>
      <c r="I48" s="20">
        <v>10</v>
      </c>
      <c r="J48" s="23">
        <v>45860</v>
      </c>
      <c r="K48" s="19" t="s">
        <v>33</v>
      </c>
      <c r="L48" s="23">
        <f>+WORKDAY(H48,I48,[1]Hoja1!$B$2:$B$14)</f>
        <v>45870</v>
      </c>
      <c r="M48" s="23">
        <v>45862</v>
      </c>
      <c r="N48" s="18">
        <v>20251030027321</v>
      </c>
      <c r="O48" s="21" t="str">
        <f t="shared" si="0"/>
        <v>DENTRO</v>
      </c>
      <c r="P48" s="10"/>
      <c r="Q48" s="10"/>
      <c r="R48" s="25">
        <f>+NETWORKDAYS.INTL(H48,M48,1,[1]Hoja1!$B$2:$B$11)-1</f>
        <v>4</v>
      </c>
      <c r="S48" s="10"/>
    </row>
    <row r="49" spans="2:19" ht="15" x14ac:dyDescent="0.2">
      <c r="B49" s="18">
        <v>20251400035062</v>
      </c>
      <c r="C49" s="21" t="s">
        <v>24</v>
      </c>
      <c r="D49" s="22" t="s">
        <v>25</v>
      </c>
      <c r="E49" s="19" t="s">
        <v>22</v>
      </c>
      <c r="F49" s="19" t="s">
        <v>38</v>
      </c>
      <c r="G49" s="20" t="s">
        <v>43</v>
      </c>
      <c r="H49" s="23">
        <v>45856</v>
      </c>
      <c r="I49" s="20">
        <v>15</v>
      </c>
      <c r="J49" s="23"/>
      <c r="K49" s="19" t="s">
        <v>26</v>
      </c>
      <c r="L49" s="23">
        <f>+WORKDAY(H49,I49,[1]Hoja1!$B$2:$B$14)</f>
        <v>45880</v>
      </c>
      <c r="M49" s="23">
        <v>45860</v>
      </c>
      <c r="N49" s="18">
        <v>20251400026731</v>
      </c>
      <c r="O49" s="21" t="str">
        <f t="shared" si="0"/>
        <v>DENTRO</v>
      </c>
      <c r="P49" s="10"/>
      <c r="Q49" s="10"/>
      <c r="R49" s="25">
        <f>+NETWORKDAYS.INTL(H49,M49,1,[1]Hoja1!$B$2:$B$11)-1</f>
        <v>2</v>
      </c>
      <c r="S49" s="10"/>
    </row>
    <row r="50" spans="2:19" ht="15" x14ac:dyDescent="0.2">
      <c r="B50" s="18">
        <v>20251400035192</v>
      </c>
      <c r="C50" s="21" t="s">
        <v>23</v>
      </c>
      <c r="D50" s="22" t="s">
        <v>25</v>
      </c>
      <c r="E50" s="19" t="s">
        <v>22</v>
      </c>
      <c r="F50" s="19" t="s">
        <v>38</v>
      </c>
      <c r="G50" s="20" t="s">
        <v>43</v>
      </c>
      <c r="H50" s="23">
        <v>45859</v>
      </c>
      <c r="I50" s="20">
        <v>15</v>
      </c>
      <c r="J50" s="23">
        <v>45860</v>
      </c>
      <c r="K50" s="19" t="s">
        <v>33</v>
      </c>
      <c r="L50" s="23">
        <f>+WORKDAY(H50,I50,[1]Hoja1!$B$2:$B$14)</f>
        <v>45881</v>
      </c>
      <c r="M50" s="23">
        <v>45869</v>
      </c>
      <c r="N50" s="18">
        <v>20251240027461</v>
      </c>
      <c r="O50" s="21" t="str">
        <f t="shared" si="0"/>
        <v>DENTRO</v>
      </c>
      <c r="P50" s="10"/>
      <c r="Q50" s="10"/>
      <c r="R50" s="25">
        <f>+NETWORKDAYS.INTL(H50,M50,1,[1]Hoja1!$B$2:$B$11)-1</f>
        <v>8</v>
      </c>
      <c r="S50" s="10"/>
    </row>
    <row r="51" spans="2:19" ht="15" x14ac:dyDescent="0.2">
      <c r="B51" s="18">
        <v>20251400035212</v>
      </c>
      <c r="C51" s="21" t="s">
        <v>24</v>
      </c>
      <c r="D51" s="22" t="s">
        <v>25</v>
      </c>
      <c r="E51" s="19" t="s">
        <v>22</v>
      </c>
      <c r="F51" s="19" t="s">
        <v>37</v>
      </c>
      <c r="G51" s="20" t="s">
        <v>44</v>
      </c>
      <c r="H51" s="23">
        <v>45859</v>
      </c>
      <c r="I51" s="20">
        <v>15</v>
      </c>
      <c r="J51" s="23"/>
      <c r="K51" s="19" t="s">
        <v>26</v>
      </c>
      <c r="L51" s="23">
        <f>+WORKDAY(H51,I51,[1]Hoja1!$B$2:$B$14)</f>
        <v>45881</v>
      </c>
      <c r="M51" s="23">
        <v>45860</v>
      </c>
      <c r="N51" s="18">
        <v>20251400026741</v>
      </c>
      <c r="O51" s="21" t="str">
        <f t="shared" si="0"/>
        <v>DENTRO</v>
      </c>
      <c r="P51" s="10"/>
      <c r="Q51" s="10"/>
      <c r="R51" s="25">
        <f>+NETWORKDAYS.INTL(H51,M51,1,[1]Hoja1!$B$2:$B$11)-1</f>
        <v>1</v>
      </c>
      <c r="S51" s="10"/>
    </row>
    <row r="52" spans="2:19" ht="15" x14ac:dyDescent="0.2">
      <c r="B52" s="26">
        <v>20251400035292</v>
      </c>
      <c r="C52" s="21" t="s">
        <v>24</v>
      </c>
      <c r="D52" s="22" t="s">
        <v>25</v>
      </c>
      <c r="E52" s="28" t="s">
        <v>22</v>
      </c>
      <c r="F52" s="19" t="s">
        <v>38</v>
      </c>
      <c r="G52" s="20" t="s">
        <v>43</v>
      </c>
      <c r="H52" s="23">
        <v>45859</v>
      </c>
      <c r="I52" s="30">
        <v>15</v>
      </c>
      <c r="J52" s="23">
        <v>45860</v>
      </c>
      <c r="K52" s="19" t="s">
        <v>42</v>
      </c>
      <c r="L52" s="23">
        <f>+WORKDAY(H52,I52,[1]Hoja1!$B$2:$B$14)</f>
        <v>45881</v>
      </c>
      <c r="M52" s="23">
        <v>45862</v>
      </c>
      <c r="N52" s="18">
        <v>20251400035292</v>
      </c>
      <c r="O52" s="21" t="str">
        <f t="shared" si="0"/>
        <v>DENTRO</v>
      </c>
      <c r="P52" s="10"/>
      <c r="Q52" s="10"/>
      <c r="R52" s="25">
        <f>+NETWORKDAYS.INTL(H52,M52,1,[1]Hoja1!$B$2:$B$11)-1</f>
        <v>3</v>
      </c>
      <c r="S52" s="10"/>
    </row>
    <row r="53" spans="2:19" ht="15" x14ac:dyDescent="0.2">
      <c r="B53" s="27">
        <v>20251400035302</v>
      </c>
      <c r="C53" s="21" t="s">
        <v>23</v>
      </c>
      <c r="D53" s="22" t="s">
        <v>25</v>
      </c>
      <c r="E53" s="29" t="s">
        <v>22</v>
      </c>
      <c r="F53" s="19" t="s">
        <v>38</v>
      </c>
      <c r="G53" s="20" t="s">
        <v>43</v>
      </c>
      <c r="H53" s="23">
        <v>45859</v>
      </c>
      <c r="I53" s="31">
        <v>15</v>
      </c>
      <c r="J53" s="23">
        <v>45860</v>
      </c>
      <c r="K53" s="19" t="s">
        <v>29</v>
      </c>
      <c r="L53" s="23">
        <f>+WORKDAY(H53,I53,[1]Hoja1!$B$2:$B$14)</f>
        <v>45881</v>
      </c>
      <c r="M53" s="23">
        <v>45880</v>
      </c>
      <c r="N53" s="18" t="s">
        <v>2</v>
      </c>
      <c r="O53" s="21" t="str">
        <f t="shared" si="0"/>
        <v>DENTRO</v>
      </c>
      <c r="P53" s="10"/>
      <c r="Q53" s="10"/>
      <c r="R53" s="25">
        <f>+NETWORKDAYS.INTL(H53,M53,1,[1]Hoja1!$B$2:$B$11)-1</f>
        <v>14</v>
      </c>
      <c r="S53" s="10"/>
    </row>
    <row r="54" spans="2:19" ht="15" x14ac:dyDescent="0.2">
      <c r="B54" s="27">
        <v>20251400035412</v>
      </c>
      <c r="C54" s="21" t="s">
        <v>24</v>
      </c>
      <c r="D54" s="22" t="s">
        <v>25</v>
      </c>
      <c r="E54" s="29" t="s">
        <v>22</v>
      </c>
      <c r="F54" s="19" t="s">
        <v>38</v>
      </c>
      <c r="G54" s="20" t="s">
        <v>43</v>
      </c>
      <c r="H54" s="23">
        <v>45859</v>
      </c>
      <c r="I54" s="31">
        <v>15</v>
      </c>
      <c r="J54" s="24"/>
      <c r="K54" s="19" t="s">
        <v>26</v>
      </c>
      <c r="L54" s="23">
        <f>+WORKDAY(H54,I54,[1]Hoja1!$B$2:$B$14)</f>
        <v>45881</v>
      </c>
      <c r="M54" s="23">
        <v>45860</v>
      </c>
      <c r="N54" s="18">
        <v>20251400026751</v>
      </c>
      <c r="O54" s="21" t="str">
        <f t="shared" si="0"/>
        <v>DENTRO</v>
      </c>
      <c r="P54" s="10"/>
      <c r="Q54" s="10"/>
      <c r="R54" s="25">
        <f>+NETWORKDAYS.INTL(H54,M54,1,[1]Hoja1!$B$2:$B$11)-1</f>
        <v>1</v>
      </c>
      <c r="S54" s="10"/>
    </row>
    <row r="55" spans="2:19" ht="15" x14ac:dyDescent="0.2">
      <c r="B55" s="27">
        <v>20251400035422</v>
      </c>
      <c r="C55" s="21" t="s">
        <v>23</v>
      </c>
      <c r="D55" s="22" t="s">
        <v>25</v>
      </c>
      <c r="E55" s="29" t="s">
        <v>22</v>
      </c>
      <c r="F55" s="19" t="s">
        <v>38</v>
      </c>
      <c r="G55" s="20" t="s">
        <v>43</v>
      </c>
      <c r="H55" s="23">
        <v>45859</v>
      </c>
      <c r="I55" s="31">
        <v>15</v>
      </c>
      <c r="J55" s="23">
        <v>45860</v>
      </c>
      <c r="K55" s="19" t="s">
        <v>29</v>
      </c>
      <c r="L55" s="23">
        <f>+WORKDAY(H55,I55,[1]Hoja1!$B$2:$B$14)</f>
        <v>45881</v>
      </c>
      <c r="M55" s="23">
        <v>45877</v>
      </c>
      <c r="N55" s="18">
        <v>20251400035422</v>
      </c>
      <c r="O55" s="21" t="str">
        <f t="shared" si="0"/>
        <v>DENTRO</v>
      </c>
      <c r="P55" s="10"/>
      <c r="Q55" s="10"/>
      <c r="R55" s="25">
        <f>+NETWORKDAYS.INTL(H55,M55,1,[1]Hoja1!$B$2:$B$11)-1</f>
        <v>13</v>
      </c>
      <c r="S55" s="10"/>
    </row>
    <row r="56" spans="2:19" ht="15" x14ac:dyDescent="0.2">
      <c r="B56" s="27">
        <v>20251400035562</v>
      </c>
      <c r="C56" s="21" t="s">
        <v>23</v>
      </c>
      <c r="D56" s="22" t="s">
        <v>25</v>
      </c>
      <c r="E56" s="29" t="s">
        <v>22</v>
      </c>
      <c r="F56" s="19" t="s">
        <v>38</v>
      </c>
      <c r="G56" s="20" t="s">
        <v>43</v>
      </c>
      <c r="H56" s="24">
        <v>45860</v>
      </c>
      <c r="I56" s="31">
        <v>15</v>
      </c>
      <c r="J56" s="24"/>
      <c r="K56" s="19" t="s">
        <v>26</v>
      </c>
      <c r="L56" s="23">
        <f>+WORKDAY(H56,I56,[1]Hoja1!$B$2:$B$14)</f>
        <v>45882</v>
      </c>
      <c r="M56" s="23">
        <v>45860</v>
      </c>
      <c r="N56" s="18">
        <v>20251400026761</v>
      </c>
      <c r="O56" s="21" t="str">
        <f t="shared" si="0"/>
        <v>DENTRO</v>
      </c>
      <c r="P56" s="10"/>
      <c r="Q56" s="10"/>
      <c r="R56" s="25">
        <f>+NETWORKDAYS.INTL(H56,M56,1,[1]Hoja1!$B$2:$B$11)-1</f>
        <v>0</v>
      </c>
      <c r="S56" s="10"/>
    </row>
    <row r="57" spans="2:19" ht="15" x14ac:dyDescent="0.2">
      <c r="B57" s="27">
        <v>20251400035622</v>
      </c>
      <c r="C57" s="21" t="s">
        <v>24</v>
      </c>
      <c r="D57" s="22" t="s">
        <v>25</v>
      </c>
      <c r="E57" s="29" t="s">
        <v>22</v>
      </c>
      <c r="F57" s="19" t="s">
        <v>38</v>
      </c>
      <c r="G57" s="20" t="s">
        <v>43</v>
      </c>
      <c r="H57" s="24">
        <v>45860</v>
      </c>
      <c r="I57" s="31">
        <v>15</v>
      </c>
      <c r="J57" s="29"/>
      <c r="K57" s="19" t="s">
        <v>26</v>
      </c>
      <c r="L57" s="23">
        <f>+WORKDAY(H57,I57,[1]Hoja1!$B$2:$B$14)</f>
        <v>45882</v>
      </c>
      <c r="M57" s="23">
        <v>45861</v>
      </c>
      <c r="N57" s="18">
        <v>20251400026821</v>
      </c>
      <c r="O57" s="21" t="str">
        <f t="shared" si="0"/>
        <v>DENTRO</v>
      </c>
      <c r="P57" s="10"/>
      <c r="Q57" s="10"/>
      <c r="R57" s="25">
        <f>+NETWORKDAYS.INTL(H57,M57,1,[1]Hoja1!$B$2:$B$11)-1</f>
        <v>1</v>
      </c>
      <c r="S57" s="10"/>
    </row>
    <row r="58" spans="2:19" ht="15" x14ac:dyDescent="0.2">
      <c r="B58" s="27">
        <v>20251400035712</v>
      </c>
      <c r="C58" s="21" t="s">
        <v>24</v>
      </c>
      <c r="D58" s="22" t="s">
        <v>25</v>
      </c>
      <c r="E58" s="29" t="s">
        <v>22</v>
      </c>
      <c r="F58" s="19" t="s">
        <v>38</v>
      </c>
      <c r="G58" s="20" t="s">
        <v>43</v>
      </c>
      <c r="H58" s="24">
        <v>45861</v>
      </c>
      <c r="I58" s="31">
        <v>15</v>
      </c>
      <c r="J58" s="24">
        <v>45861</v>
      </c>
      <c r="K58" s="19" t="s">
        <v>42</v>
      </c>
      <c r="L58" s="23">
        <f>+WORKDAY(H58,I58,[1]Hoja1!$B$2:$B$14)</f>
        <v>45883</v>
      </c>
      <c r="M58" s="23">
        <v>45880</v>
      </c>
      <c r="N58" s="18" t="s">
        <v>2</v>
      </c>
      <c r="O58" s="21" t="str">
        <f t="shared" si="0"/>
        <v>DENTRO</v>
      </c>
      <c r="P58" s="10"/>
      <c r="Q58" s="10"/>
      <c r="R58" s="25">
        <f>+NETWORKDAYS.INTL(H58,M58,1,[1]Hoja1!$B$2:$B$11)-1</f>
        <v>12</v>
      </c>
      <c r="S58" s="10"/>
    </row>
    <row r="59" spans="2:19" ht="15" x14ac:dyDescent="0.2">
      <c r="B59" s="27">
        <v>20251400035742</v>
      </c>
      <c r="C59" s="21" t="s">
        <v>24</v>
      </c>
      <c r="D59" s="22" t="s">
        <v>25</v>
      </c>
      <c r="E59" s="29" t="s">
        <v>22</v>
      </c>
      <c r="F59" s="19" t="s">
        <v>38</v>
      </c>
      <c r="G59" s="20" t="s">
        <v>43</v>
      </c>
      <c r="H59" s="24">
        <v>45861</v>
      </c>
      <c r="I59" s="31">
        <v>15</v>
      </c>
      <c r="J59" s="24">
        <v>45861</v>
      </c>
      <c r="K59" s="19" t="s">
        <v>42</v>
      </c>
      <c r="L59" s="23">
        <f>+WORKDAY(H59,I59,[1]Hoja1!$B$2:$B$14)</f>
        <v>45883</v>
      </c>
      <c r="M59" s="23">
        <v>45880</v>
      </c>
      <c r="N59" s="18" t="s">
        <v>2</v>
      </c>
      <c r="O59" s="21" t="str">
        <f t="shared" si="0"/>
        <v>DENTRO</v>
      </c>
      <c r="P59" s="10"/>
      <c r="Q59" s="10"/>
      <c r="R59" s="25">
        <f>+NETWORKDAYS.INTL(H59,M59,1,[1]Hoja1!$B$2:$B$11)-1</f>
        <v>12</v>
      </c>
      <c r="S59" s="10"/>
    </row>
    <row r="60" spans="2:19" ht="15" x14ac:dyDescent="0.2">
      <c r="B60" s="27">
        <v>20251400035762</v>
      </c>
      <c r="C60" s="21" t="s">
        <v>23</v>
      </c>
      <c r="D60" s="22" t="s">
        <v>25</v>
      </c>
      <c r="E60" s="29" t="s">
        <v>22</v>
      </c>
      <c r="F60" s="19" t="s">
        <v>38</v>
      </c>
      <c r="G60" s="20" t="s">
        <v>43</v>
      </c>
      <c r="H60" s="24">
        <v>45861</v>
      </c>
      <c r="I60" s="31">
        <v>15</v>
      </c>
      <c r="J60" s="24">
        <v>45861</v>
      </c>
      <c r="K60" s="19" t="s">
        <v>29</v>
      </c>
      <c r="L60" s="23">
        <f>+WORKDAY(H60,I60,[1]Hoja1!$B$2:$B$14)</f>
        <v>45883</v>
      </c>
      <c r="M60" s="23">
        <v>45861</v>
      </c>
      <c r="N60" s="18">
        <v>20251400035762</v>
      </c>
      <c r="O60" s="21" t="str">
        <f t="shared" si="0"/>
        <v>DENTRO</v>
      </c>
      <c r="P60" s="10"/>
      <c r="Q60" s="10"/>
      <c r="R60" s="25">
        <f>+NETWORKDAYS.INTL(H60,M60,1,[1]Hoja1!$B$2:$B$11)-1</f>
        <v>0</v>
      </c>
      <c r="S60" s="10"/>
    </row>
    <row r="61" spans="2:19" ht="15" x14ac:dyDescent="0.2">
      <c r="B61" s="27">
        <v>20251400035782</v>
      </c>
      <c r="C61" s="21" t="s">
        <v>23</v>
      </c>
      <c r="D61" s="22" t="s">
        <v>25</v>
      </c>
      <c r="E61" s="29" t="s">
        <v>22</v>
      </c>
      <c r="F61" s="19" t="s">
        <v>38</v>
      </c>
      <c r="G61" s="20" t="s">
        <v>43</v>
      </c>
      <c r="H61" s="24">
        <v>45861</v>
      </c>
      <c r="I61" s="31">
        <v>15</v>
      </c>
      <c r="J61" s="24">
        <v>45861</v>
      </c>
      <c r="K61" s="19" t="s">
        <v>29</v>
      </c>
      <c r="L61" s="23">
        <f>+WORKDAY(H61,I61,[1]Hoja1!$B$2:$B$14)</f>
        <v>45883</v>
      </c>
      <c r="M61" s="23">
        <v>45862</v>
      </c>
      <c r="N61" s="18">
        <v>20251400035782</v>
      </c>
      <c r="O61" s="21" t="str">
        <f t="shared" si="0"/>
        <v>DENTRO</v>
      </c>
      <c r="P61" s="10"/>
      <c r="Q61" s="10"/>
      <c r="R61" s="25">
        <f>+NETWORKDAYS.INTL(H61,M61,1,[1]Hoja1!$B$2:$B$11)-1</f>
        <v>1</v>
      </c>
      <c r="S61" s="10"/>
    </row>
    <row r="62" spans="2:19" ht="15" x14ac:dyDescent="0.2">
      <c r="B62" s="27">
        <v>20251400035852</v>
      </c>
      <c r="C62" s="21" t="s">
        <v>24</v>
      </c>
      <c r="D62" s="22" t="s">
        <v>34</v>
      </c>
      <c r="E62" s="29" t="s">
        <v>22</v>
      </c>
      <c r="F62" s="19" t="s">
        <v>37</v>
      </c>
      <c r="G62" s="20" t="s">
        <v>43</v>
      </c>
      <c r="H62" s="24">
        <v>45861</v>
      </c>
      <c r="I62" s="31">
        <v>30</v>
      </c>
      <c r="J62" s="29"/>
      <c r="K62" s="19" t="s">
        <v>26</v>
      </c>
      <c r="L62" s="23">
        <f>+WORKDAY(H62,I62,[1]Hoja1!$B$2:$B$14)</f>
        <v>45905</v>
      </c>
      <c r="M62" s="23">
        <v>45861</v>
      </c>
      <c r="N62" s="18">
        <v>20251400026881</v>
      </c>
      <c r="O62" s="21" t="str">
        <f t="shared" si="0"/>
        <v>DENTRO</v>
      </c>
      <c r="P62" s="10"/>
      <c r="Q62" s="10"/>
      <c r="R62" s="25">
        <f>+NETWORKDAYS.INTL(H62,M62,1,[1]Hoja1!$B$2:$B$11)-1</f>
        <v>0</v>
      </c>
      <c r="S62" s="10"/>
    </row>
    <row r="63" spans="2:19" ht="15" x14ac:dyDescent="0.2">
      <c r="B63" s="27">
        <v>20251400035942</v>
      </c>
      <c r="C63" s="21" t="s">
        <v>24</v>
      </c>
      <c r="D63" s="22" t="s">
        <v>34</v>
      </c>
      <c r="E63" s="29" t="s">
        <v>22</v>
      </c>
      <c r="F63" s="19" t="s">
        <v>37</v>
      </c>
      <c r="G63" s="20" t="s">
        <v>43</v>
      </c>
      <c r="H63" s="24">
        <v>45861</v>
      </c>
      <c r="I63" s="31">
        <v>30</v>
      </c>
      <c r="J63" s="29"/>
      <c r="K63" s="19" t="s">
        <v>26</v>
      </c>
      <c r="L63" s="23">
        <f>+WORKDAY(H63,I63,[1]Hoja1!$B$2:$B$14)</f>
        <v>45905</v>
      </c>
      <c r="M63" s="23">
        <v>45862</v>
      </c>
      <c r="N63" s="18">
        <v>20251400027001</v>
      </c>
      <c r="O63" s="21" t="str">
        <f t="shared" si="0"/>
        <v>DENTRO</v>
      </c>
      <c r="P63" s="10"/>
      <c r="Q63" s="10"/>
      <c r="R63" s="25">
        <f>+NETWORKDAYS.INTL(H63,M63,1,[1]Hoja1!$B$2:$B$11)-1</f>
        <v>1</v>
      </c>
      <c r="S63" s="10"/>
    </row>
    <row r="64" spans="2:19" ht="15" x14ac:dyDescent="0.2">
      <c r="B64" s="27">
        <v>20251400036142</v>
      </c>
      <c r="C64" s="21" t="s">
        <v>24</v>
      </c>
      <c r="D64" s="22" t="s">
        <v>30</v>
      </c>
      <c r="E64" s="29" t="s">
        <v>22</v>
      </c>
      <c r="F64" s="19" t="s">
        <v>37</v>
      </c>
      <c r="G64" s="20" t="s">
        <v>43</v>
      </c>
      <c r="H64" s="36">
        <v>45862</v>
      </c>
      <c r="I64" s="31">
        <v>10</v>
      </c>
      <c r="J64" s="24">
        <v>45863</v>
      </c>
      <c r="K64" s="19" t="s">
        <v>33</v>
      </c>
      <c r="L64" s="23">
        <f>+WORKDAY(H64,I64,[1]Hoja1!$B$2:$B$14)</f>
        <v>45877</v>
      </c>
      <c r="M64" s="23">
        <v>45867</v>
      </c>
      <c r="N64" s="18">
        <v>20251210027531</v>
      </c>
      <c r="O64" s="21" t="str">
        <f t="shared" si="0"/>
        <v>DENTRO</v>
      </c>
      <c r="P64" s="10"/>
      <c r="Q64" s="10"/>
      <c r="R64" s="25">
        <f>+NETWORKDAYS.INTL(H64,M64,1,[1]Hoja1!$B$2:$B$11)-1</f>
        <v>3</v>
      </c>
      <c r="S64" s="10"/>
    </row>
    <row r="65" spans="2:19" ht="15" x14ac:dyDescent="0.2">
      <c r="B65" s="27">
        <v>20251400036172</v>
      </c>
      <c r="C65" s="21" t="s">
        <v>23</v>
      </c>
      <c r="D65" s="22" t="s">
        <v>25</v>
      </c>
      <c r="E65" s="29" t="s">
        <v>22</v>
      </c>
      <c r="F65" s="19" t="s">
        <v>38</v>
      </c>
      <c r="G65" s="20" t="s">
        <v>43</v>
      </c>
      <c r="H65" s="24">
        <v>45863</v>
      </c>
      <c r="I65" s="31">
        <v>15</v>
      </c>
      <c r="J65" s="24"/>
      <c r="K65" s="19" t="s">
        <v>26</v>
      </c>
      <c r="L65" s="23">
        <f>+WORKDAY(H65,I65,[1]Hoja1!$B$2:$B$14)</f>
        <v>45888</v>
      </c>
      <c r="M65" s="23">
        <v>45867</v>
      </c>
      <c r="N65" s="18">
        <v>20251400027371</v>
      </c>
      <c r="O65" s="21" t="str">
        <f t="shared" si="0"/>
        <v>DENTRO</v>
      </c>
      <c r="P65" s="10"/>
      <c r="Q65" s="10"/>
      <c r="R65" s="25">
        <f>+NETWORKDAYS.INTL(H65,M65,1,[1]Hoja1!$B$2:$B$11)-1</f>
        <v>2</v>
      </c>
      <c r="S65" s="10"/>
    </row>
    <row r="66" spans="2:19" ht="15" x14ac:dyDescent="0.2">
      <c r="B66" s="27">
        <v>20251400036192</v>
      </c>
      <c r="C66" s="21" t="s">
        <v>24</v>
      </c>
      <c r="D66" s="22" t="s">
        <v>25</v>
      </c>
      <c r="E66" s="29" t="s">
        <v>22</v>
      </c>
      <c r="F66" s="19" t="s">
        <v>38</v>
      </c>
      <c r="G66" s="20" t="s">
        <v>43</v>
      </c>
      <c r="H66" s="24">
        <v>45863</v>
      </c>
      <c r="I66" s="31">
        <v>15</v>
      </c>
      <c r="J66" s="24">
        <v>45867</v>
      </c>
      <c r="K66" s="19" t="s">
        <v>33</v>
      </c>
      <c r="L66" s="23">
        <f>+WORKDAY(H66,I66,[1]Hoja1!$B$2:$B$14)</f>
        <v>45888</v>
      </c>
      <c r="M66" s="23">
        <v>45880</v>
      </c>
      <c r="N66" s="18">
        <v>20251030029351</v>
      </c>
      <c r="O66" s="21" t="str">
        <f t="shared" si="0"/>
        <v>DENTRO</v>
      </c>
      <c r="P66" s="10"/>
      <c r="Q66" s="10"/>
      <c r="R66" s="25">
        <f>+NETWORKDAYS.INTL(H66,M66,1,[1]Hoja1!$B$2:$B$11)-1</f>
        <v>10</v>
      </c>
      <c r="S66" s="10"/>
    </row>
    <row r="67" spans="2:19" ht="15" x14ac:dyDescent="0.2">
      <c r="B67" s="27">
        <v>20251400036382</v>
      </c>
      <c r="C67" s="21" t="s">
        <v>24</v>
      </c>
      <c r="D67" s="22" t="s">
        <v>25</v>
      </c>
      <c r="E67" s="29" t="s">
        <v>22</v>
      </c>
      <c r="F67" s="19" t="s">
        <v>38</v>
      </c>
      <c r="G67" s="20" t="s">
        <v>43</v>
      </c>
      <c r="H67" s="24">
        <v>45866</v>
      </c>
      <c r="I67" s="31">
        <v>15</v>
      </c>
      <c r="J67" s="24">
        <v>45867</v>
      </c>
      <c r="K67" s="19" t="s">
        <v>29</v>
      </c>
      <c r="L67" s="23">
        <f>+WORKDAY(H67,I67,[1]Hoja1!$B$2:$B$14)</f>
        <v>45889</v>
      </c>
      <c r="M67" s="23">
        <v>45887</v>
      </c>
      <c r="N67" s="18" t="s">
        <v>2</v>
      </c>
      <c r="O67" s="21" t="str">
        <f t="shared" si="0"/>
        <v>DENTRO</v>
      </c>
      <c r="P67" s="10"/>
      <c r="Q67" s="10"/>
      <c r="R67" s="25">
        <f>+NETWORKDAYS.INTL(H67,M67,1,[1]Hoja1!$B$2:$B$11)-1</f>
        <v>13</v>
      </c>
      <c r="S67" s="10"/>
    </row>
    <row r="68" spans="2:19" ht="15" x14ac:dyDescent="0.2">
      <c r="B68" s="27">
        <v>20251400036392</v>
      </c>
      <c r="C68" s="21" t="s">
        <v>24</v>
      </c>
      <c r="D68" s="22" t="s">
        <v>25</v>
      </c>
      <c r="E68" s="29" t="s">
        <v>22</v>
      </c>
      <c r="F68" s="19" t="s">
        <v>38</v>
      </c>
      <c r="G68" s="20" t="s">
        <v>43</v>
      </c>
      <c r="H68" s="24">
        <v>45866</v>
      </c>
      <c r="I68" s="31">
        <v>15</v>
      </c>
      <c r="J68" s="24"/>
      <c r="K68" s="19" t="s">
        <v>26</v>
      </c>
      <c r="L68" s="23">
        <f>+WORKDAY(H68,I68,[1]Hoja1!$B$2:$B$14)</f>
        <v>45889</v>
      </c>
      <c r="M68" s="23">
        <v>45867</v>
      </c>
      <c r="N68" s="18">
        <v>20251400027381</v>
      </c>
      <c r="O68" s="21" t="str">
        <f t="shared" si="0"/>
        <v>DENTRO</v>
      </c>
      <c r="P68" s="10"/>
      <c r="Q68" s="10"/>
      <c r="R68" s="25">
        <f>+NETWORKDAYS.INTL(H68,M68,1,[1]Hoja1!$B$2:$B$11)-1</f>
        <v>1</v>
      </c>
      <c r="S68" s="10"/>
    </row>
    <row r="69" spans="2:19" ht="15" x14ac:dyDescent="0.2">
      <c r="B69" s="27">
        <v>20251400036422</v>
      </c>
      <c r="C69" s="21" t="s">
        <v>24</v>
      </c>
      <c r="D69" s="22" t="s">
        <v>25</v>
      </c>
      <c r="E69" s="29" t="s">
        <v>22</v>
      </c>
      <c r="F69" s="19" t="s">
        <v>38</v>
      </c>
      <c r="G69" s="20" t="s">
        <v>43</v>
      </c>
      <c r="H69" s="24">
        <v>45866</v>
      </c>
      <c r="I69" s="31">
        <v>15</v>
      </c>
      <c r="J69" s="24"/>
      <c r="K69" s="19" t="s">
        <v>26</v>
      </c>
      <c r="L69" s="23">
        <f>+WORKDAY(H69,I69,[1]Hoja1!$B$2:$B$14)</f>
        <v>45889</v>
      </c>
      <c r="M69" s="23">
        <v>45867</v>
      </c>
      <c r="N69" s="18">
        <v>20251400027391</v>
      </c>
      <c r="O69" s="21" t="str">
        <f t="shared" si="0"/>
        <v>DENTRO</v>
      </c>
      <c r="P69" s="10"/>
      <c r="Q69" s="10"/>
      <c r="R69" s="25">
        <f>+NETWORKDAYS.INTL(H69,M69,1,[1]Hoja1!$B$2:$B$11)-1</f>
        <v>1</v>
      </c>
      <c r="S69" s="10"/>
    </row>
    <row r="70" spans="2:19" ht="15" x14ac:dyDescent="0.2">
      <c r="B70" s="27">
        <v>20251400036452</v>
      </c>
      <c r="C70" s="21" t="s">
        <v>24</v>
      </c>
      <c r="D70" s="22" t="s">
        <v>25</v>
      </c>
      <c r="E70" s="29" t="s">
        <v>22</v>
      </c>
      <c r="F70" s="19" t="s">
        <v>38</v>
      </c>
      <c r="G70" s="20" t="s">
        <v>43</v>
      </c>
      <c r="H70" s="24">
        <v>45866</v>
      </c>
      <c r="I70" s="31">
        <v>15</v>
      </c>
      <c r="J70" s="24">
        <v>45867</v>
      </c>
      <c r="K70" s="19" t="s">
        <v>29</v>
      </c>
      <c r="L70" s="23">
        <f>+WORKDAY(H70,I70,[1]Hoja1!$B$2:$B$14)</f>
        <v>45889</v>
      </c>
      <c r="M70" s="23">
        <v>45873</v>
      </c>
      <c r="N70" s="18" t="s">
        <v>47</v>
      </c>
      <c r="O70" s="21" t="str">
        <f t="shared" si="0"/>
        <v>DENTRO</v>
      </c>
      <c r="P70" s="10"/>
      <c r="Q70" s="10"/>
      <c r="R70" s="25">
        <f>+NETWORKDAYS.INTL(H70,M70,1,[1]Hoja1!$B$2:$B$11)-1</f>
        <v>5</v>
      </c>
      <c r="S70" s="10"/>
    </row>
    <row r="71" spans="2:19" ht="15" x14ac:dyDescent="0.2">
      <c r="B71" s="27">
        <v>20251400036532</v>
      </c>
      <c r="C71" s="21" t="s">
        <v>24</v>
      </c>
      <c r="D71" s="22" t="s">
        <v>25</v>
      </c>
      <c r="E71" s="29" t="s">
        <v>22</v>
      </c>
      <c r="F71" s="19" t="s">
        <v>38</v>
      </c>
      <c r="G71" s="20" t="s">
        <v>43</v>
      </c>
      <c r="H71" s="24">
        <v>45866</v>
      </c>
      <c r="I71" s="31">
        <v>15</v>
      </c>
      <c r="J71" s="24"/>
      <c r="K71" s="19" t="s">
        <v>26</v>
      </c>
      <c r="L71" s="23">
        <f>+WORKDAY(H71,I71,[1]Hoja1!$B$2:$B$14)</f>
        <v>45889</v>
      </c>
      <c r="M71" s="23">
        <v>45867</v>
      </c>
      <c r="N71" s="18">
        <v>20251400027401</v>
      </c>
      <c r="O71" s="21" t="str">
        <f t="shared" si="0"/>
        <v>DENTRO</v>
      </c>
      <c r="P71" s="10"/>
      <c r="Q71" s="10"/>
      <c r="R71" s="25">
        <f>+NETWORKDAYS.INTL(H71,M71,1,[1]Hoja1!$B$2:$B$11)-1</f>
        <v>1</v>
      </c>
      <c r="S71" s="10"/>
    </row>
    <row r="72" spans="2:19" ht="15" x14ac:dyDescent="0.2">
      <c r="B72" s="27">
        <v>20251400036702</v>
      </c>
      <c r="C72" s="21" t="s">
        <v>23</v>
      </c>
      <c r="D72" s="22" t="s">
        <v>25</v>
      </c>
      <c r="E72" s="29" t="s">
        <v>22</v>
      </c>
      <c r="F72" s="19" t="s">
        <v>38</v>
      </c>
      <c r="G72" s="20" t="s">
        <v>43</v>
      </c>
      <c r="H72" s="24">
        <v>45866</v>
      </c>
      <c r="I72" s="31">
        <v>15</v>
      </c>
      <c r="J72" s="24"/>
      <c r="K72" s="19" t="s">
        <v>26</v>
      </c>
      <c r="L72" s="23">
        <f>+WORKDAY(H72,I72,[1]Hoja1!$B$2:$B$14)</f>
        <v>45889</v>
      </c>
      <c r="M72" s="23">
        <v>45867</v>
      </c>
      <c r="N72" s="18">
        <v>20251400027411</v>
      </c>
      <c r="O72" s="21" t="str">
        <f t="shared" si="0"/>
        <v>DENTRO</v>
      </c>
      <c r="P72" s="10"/>
      <c r="Q72" s="10"/>
      <c r="R72" s="25">
        <f>+NETWORKDAYS.INTL(H72,M72,1,[1]Hoja1!$B$2:$B$11)-1</f>
        <v>1</v>
      </c>
      <c r="S72" s="10"/>
    </row>
    <row r="73" spans="2:19" ht="15" x14ac:dyDescent="0.2">
      <c r="B73" s="27">
        <v>20251400036762</v>
      </c>
      <c r="C73" s="21" t="s">
        <v>24</v>
      </c>
      <c r="D73" s="22" t="s">
        <v>25</v>
      </c>
      <c r="E73" s="29" t="s">
        <v>22</v>
      </c>
      <c r="F73" s="19" t="s">
        <v>38</v>
      </c>
      <c r="G73" s="20" t="s">
        <v>43</v>
      </c>
      <c r="H73" s="24">
        <v>45867</v>
      </c>
      <c r="I73" s="31">
        <v>15</v>
      </c>
      <c r="J73" s="24"/>
      <c r="K73" s="19" t="s">
        <v>26</v>
      </c>
      <c r="L73" s="23">
        <f>+WORKDAY(H73,I73,[1]Hoja1!$B$2:$B$14)</f>
        <v>45890</v>
      </c>
      <c r="M73" s="23">
        <v>45867</v>
      </c>
      <c r="N73" s="18">
        <v>20251400027421</v>
      </c>
      <c r="O73" s="21" t="str">
        <f t="shared" si="0"/>
        <v>DENTRO</v>
      </c>
      <c r="P73" s="10"/>
      <c r="Q73" s="10"/>
      <c r="R73" s="25">
        <f>+NETWORKDAYS.INTL(H73,M73,1,[1]Hoja1!$B$2:$B$11)-1</f>
        <v>0</v>
      </c>
      <c r="S73" s="10"/>
    </row>
    <row r="74" spans="2:19" ht="15" x14ac:dyDescent="0.2">
      <c r="B74" s="27">
        <v>20251400036842</v>
      </c>
      <c r="C74" s="21" t="s">
        <v>23</v>
      </c>
      <c r="D74" s="22" t="s">
        <v>27</v>
      </c>
      <c r="E74" s="29" t="s">
        <v>22</v>
      </c>
      <c r="F74" s="19" t="s">
        <v>38</v>
      </c>
      <c r="G74" s="20" t="s">
        <v>43</v>
      </c>
      <c r="H74" s="24">
        <v>45867</v>
      </c>
      <c r="I74" s="31">
        <v>30</v>
      </c>
      <c r="J74" s="24">
        <v>45867</v>
      </c>
      <c r="K74" s="19" t="s">
        <v>39</v>
      </c>
      <c r="L74" s="23">
        <f>+WORKDAY(H74,I74,[1]Hoja1!$B$2:$B$14)</f>
        <v>45911</v>
      </c>
      <c r="M74" s="23">
        <v>45867</v>
      </c>
      <c r="N74" s="18" t="s">
        <v>45</v>
      </c>
      <c r="O74" s="21" t="str">
        <f t="shared" ref="O74:O81" si="1">+IF(N74=0,"",(IF(R74&lt;I74,"DENTRO","FUERA")))</f>
        <v>DENTRO</v>
      </c>
      <c r="P74" s="10"/>
      <c r="Q74" s="10"/>
      <c r="R74" s="25">
        <f>+NETWORKDAYS.INTL(H74,M74,1,[1]Hoja1!$B$2:$B$11)-1</f>
        <v>0</v>
      </c>
      <c r="S74" s="10"/>
    </row>
    <row r="75" spans="2:19" ht="15" x14ac:dyDescent="0.2">
      <c r="B75" s="27">
        <v>20251400037022</v>
      </c>
      <c r="C75" s="21" t="s">
        <v>24</v>
      </c>
      <c r="D75" s="22" t="s">
        <v>30</v>
      </c>
      <c r="E75" s="29" t="s">
        <v>22</v>
      </c>
      <c r="F75" s="19" t="s">
        <v>37</v>
      </c>
      <c r="G75" s="20" t="s">
        <v>44</v>
      </c>
      <c r="H75" s="24">
        <v>45867</v>
      </c>
      <c r="I75" s="31">
        <v>10</v>
      </c>
      <c r="J75" s="24">
        <v>45867</v>
      </c>
      <c r="K75" s="19" t="s">
        <v>29</v>
      </c>
      <c r="L75" s="23">
        <f>+WORKDAY(H75,I75,[1]Hoja1!$B$2:$B$14)</f>
        <v>45882</v>
      </c>
      <c r="M75" s="23">
        <v>45880</v>
      </c>
      <c r="N75" s="18" t="s">
        <v>47</v>
      </c>
      <c r="O75" s="21" t="str">
        <f t="shared" si="1"/>
        <v>DENTRO</v>
      </c>
      <c r="P75" s="10"/>
      <c r="Q75" s="10"/>
      <c r="R75" s="25">
        <f>+NETWORKDAYS.INTL(H75,M75,1,[1]Hoja1!$B$2:$B$11)-1</f>
        <v>8</v>
      </c>
      <c r="S75" s="10"/>
    </row>
    <row r="76" spans="2:19" ht="15" x14ac:dyDescent="0.2">
      <c r="B76" s="27">
        <v>20251400037222</v>
      </c>
      <c r="C76" s="21" t="s">
        <v>24</v>
      </c>
      <c r="D76" s="22" t="s">
        <v>25</v>
      </c>
      <c r="E76" s="29" t="s">
        <v>22</v>
      </c>
      <c r="F76" s="19" t="s">
        <v>38</v>
      </c>
      <c r="G76" s="20" t="s">
        <v>43</v>
      </c>
      <c r="H76" s="24">
        <v>45868</v>
      </c>
      <c r="I76" s="31">
        <v>15</v>
      </c>
      <c r="J76" s="24"/>
      <c r="K76" s="19" t="s">
        <v>26</v>
      </c>
      <c r="L76" s="23">
        <f>+WORKDAY(H76,I76,[1]Hoja1!$B$2:$B$14)</f>
        <v>45891</v>
      </c>
      <c r="M76" s="23">
        <v>45869</v>
      </c>
      <c r="N76" s="18">
        <v>20251400027711</v>
      </c>
      <c r="O76" s="21" t="str">
        <f t="shared" si="1"/>
        <v>DENTRO</v>
      </c>
      <c r="P76" s="10"/>
      <c r="Q76" s="10"/>
      <c r="R76" s="25">
        <f>+NETWORKDAYS.INTL(H76,M76,1,[1]Hoja1!$B$2:$B$11)-1</f>
        <v>1</v>
      </c>
      <c r="S76" s="10"/>
    </row>
    <row r="77" spans="2:19" ht="15" x14ac:dyDescent="0.2">
      <c r="B77" s="27">
        <v>20251400037232</v>
      </c>
      <c r="C77" s="21" t="s">
        <v>24</v>
      </c>
      <c r="D77" s="22" t="s">
        <v>25</v>
      </c>
      <c r="E77" s="29" t="s">
        <v>22</v>
      </c>
      <c r="F77" s="19" t="s">
        <v>38</v>
      </c>
      <c r="G77" s="20" t="s">
        <v>43</v>
      </c>
      <c r="H77" s="24">
        <v>45868</v>
      </c>
      <c r="I77" s="31">
        <v>15</v>
      </c>
      <c r="J77" s="24"/>
      <c r="K77" s="19" t="s">
        <v>26</v>
      </c>
      <c r="L77" s="23">
        <f>+WORKDAY(H77,I77,[1]Hoja1!$B$2:$B$14)</f>
        <v>45891</v>
      </c>
      <c r="M77" s="23">
        <v>45869</v>
      </c>
      <c r="N77" s="18" t="s">
        <v>45</v>
      </c>
      <c r="O77" s="21" t="str">
        <f t="shared" si="1"/>
        <v>DENTRO</v>
      </c>
      <c r="P77" s="10"/>
      <c r="Q77" s="10"/>
      <c r="R77" s="25">
        <f>+NETWORKDAYS.INTL(H77,M77,1,[1]Hoja1!$B$2:$B$11)-1</f>
        <v>1</v>
      </c>
      <c r="S77" s="10"/>
    </row>
    <row r="78" spans="2:19" ht="15" x14ac:dyDescent="0.2">
      <c r="B78" s="27">
        <v>20251400037242</v>
      </c>
      <c r="C78" s="21" t="s">
        <v>24</v>
      </c>
      <c r="D78" s="22" t="s">
        <v>25</v>
      </c>
      <c r="E78" s="29" t="s">
        <v>22</v>
      </c>
      <c r="F78" s="19" t="s">
        <v>38</v>
      </c>
      <c r="G78" s="20" t="s">
        <v>43</v>
      </c>
      <c r="H78" s="24">
        <v>45868</v>
      </c>
      <c r="I78" s="31">
        <v>15</v>
      </c>
      <c r="J78" s="24"/>
      <c r="K78" s="19" t="s">
        <v>26</v>
      </c>
      <c r="L78" s="23">
        <f>+WORKDAY(H78,I78,[1]Hoja1!$B$2:$B$14)</f>
        <v>45891</v>
      </c>
      <c r="M78" s="23">
        <v>45869</v>
      </c>
      <c r="N78" s="18">
        <v>20251400027731</v>
      </c>
      <c r="O78" s="21" t="str">
        <f t="shared" si="1"/>
        <v>DENTRO</v>
      </c>
      <c r="P78" s="10"/>
      <c r="Q78" s="10"/>
      <c r="R78" s="25">
        <f>+NETWORKDAYS.INTL(H78,M78,1,[1]Hoja1!$B$2:$B$11)-1</f>
        <v>1</v>
      </c>
      <c r="S78" s="10"/>
    </row>
    <row r="79" spans="2:19" ht="15" x14ac:dyDescent="0.2">
      <c r="B79" s="27">
        <v>20251400037292</v>
      </c>
      <c r="C79" s="21" t="s">
        <v>24</v>
      </c>
      <c r="D79" s="22" t="s">
        <v>25</v>
      </c>
      <c r="E79" s="29" t="s">
        <v>22</v>
      </c>
      <c r="F79" s="19" t="s">
        <v>38</v>
      </c>
      <c r="G79" s="20" t="s">
        <v>43</v>
      </c>
      <c r="H79" s="24">
        <v>45868</v>
      </c>
      <c r="I79" s="31">
        <v>15</v>
      </c>
      <c r="J79" s="24"/>
      <c r="K79" s="19" t="s">
        <v>26</v>
      </c>
      <c r="L79" s="23">
        <f>+WORKDAY(H79,I79,[1]Hoja1!$B$2:$B$14)</f>
        <v>45891</v>
      </c>
      <c r="M79" s="23">
        <v>45869</v>
      </c>
      <c r="N79" s="18">
        <v>20251400027751</v>
      </c>
      <c r="O79" s="21" t="str">
        <f t="shared" si="1"/>
        <v>DENTRO</v>
      </c>
      <c r="P79" s="10"/>
      <c r="Q79" s="10"/>
      <c r="R79" s="25">
        <f>+NETWORKDAYS.INTL(H79,M79,1,[1]Hoja1!$B$2:$B$11)-1</f>
        <v>1</v>
      </c>
      <c r="S79" s="10"/>
    </row>
    <row r="80" spans="2:19" ht="15" x14ac:dyDescent="0.2">
      <c r="B80" s="27">
        <v>20251400037462</v>
      </c>
      <c r="C80" s="21" t="s">
        <v>24</v>
      </c>
      <c r="D80" s="22" t="s">
        <v>25</v>
      </c>
      <c r="E80" s="29" t="s">
        <v>22</v>
      </c>
      <c r="F80" s="19" t="s">
        <v>38</v>
      </c>
      <c r="G80" s="20" t="s">
        <v>43</v>
      </c>
      <c r="H80" s="24">
        <v>45869</v>
      </c>
      <c r="I80" s="31">
        <v>15</v>
      </c>
      <c r="J80" s="24"/>
      <c r="K80" s="19" t="s">
        <v>26</v>
      </c>
      <c r="L80" s="23">
        <f>+WORKDAY(H80,I80,[1]Hoja1!$B$2:$B$14)</f>
        <v>45894</v>
      </c>
      <c r="M80" s="23">
        <v>45870</v>
      </c>
      <c r="N80" s="18">
        <v>20251400028031</v>
      </c>
      <c r="O80" s="21" t="str">
        <f t="shared" si="1"/>
        <v>DENTRO</v>
      </c>
      <c r="P80" s="10"/>
      <c r="Q80" s="10"/>
      <c r="R80" s="25">
        <f>+NETWORKDAYS.INTL(H80,M80,1,[1]Hoja1!$B$2:$B$11)-1</f>
        <v>1</v>
      </c>
      <c r="S80" s="10"/>
    </row>
    <row r="81" spans="2:19" ht="15" x14ac:dyDescent="0.2">
      <c r="B81" s="27">
        <v>20251400037542</v>
      </c>
      <c r="C81" s="21" t="s">
        <v>24</v>
      </c>
      <c r="D81" s="22" t="s">
        <v>25</v>
      </c>
      <c r="E81" s="29" t="s">
        <v>22</v>
      </c>
      <c r="F81" s="19" t="s">
        <v>38</v>
      </c>
      <c r="G81" s="20" t="s">
        <v>43</v>
      </c>
      <c r="H81" s="24">
        <v>45869</v>
      </c>
      <c r="I81" s="31">
        <v>15</v>
      </c>
      <c r="J81" s="24"/>
      <c r="K81" s="19" t="s">
        <v>26</v>
      </c>
      <c r="L81" s="23">
        <f>+WORKDAY(H81,I81,[1]Hoja1!$B$2:$B$14)</f>
        <v>45894</v>
      </c>
      <c r="M81" s="23">
        <v>45870</v>
      </c>
      <c r="N81" s="18">
        <v>20251400028011</v>
      </c>
      <c r="O81" s="21" t="str">
        <f t="shared" si="1"/>
        <v>DENTRO</v>
      </c>
      <c r="P81" s="10"/>
      <c r="Q81" s="10"/>
      <c r="R81" s="25">
        <f>+NETWORKDAYS.INTL(H81,M81,1,[1]Hoja1!$B$2:$B$11)-1</f>
        <v>1</v>
      </c>
      <c r="S81" s="10"/>
    </row>
    <row r="82" spans="2:19" ht="15" x14ac:dyDescent="0.2">
      <c r="B82" s="18">
        <v>20251400037782</v>
      </c>
      <c r="C82" s="21" t="s">
        <v>24</v>
      </c>
      <c r="D82" s="22" t="s">
        <v>35</v>
      </c>
      <c r="E82" s="19" t="s">
        <v>22</v>
      </c>
      <c r="F82" s="19" t="s">
        <v>37</v>
      </c>
      <c r="G82" s="9" t="s">
        <v>43</v>
      </c>
      <c r="H82" s="24">
        <v>45873</v>
      </c>
      <c r="I82" s="20">
        <v>15</v>
      </c>
      <c r="J82" s="32">
        <v>45873</v>
      </c>
      <c r="K82" s="19" t="s">
        <v>31</v>
      </c>
      <c r="L82" s="23">
        <f>+WORKDAY(H82,I82,[1]Hoja1!$B$2:$B$14)</f>
        <v>45896</v>
      </c>
      <c r="M82" s="23">
        <v>45875</v>
      </c>
      <c r="N82" s="18">
        <v>20251030028771</v>
      </c>
      <c r="O82" s="21" t="str">
        <f t="shared" ref="O82:O88" si="2">+IF(N82=0,"",(IF(R82&lt;=I82,"DENTRO","FUERA")))</f>
        <v>DENTRO</v>
      </c>
      <c r="P82" s="10"/>
      <c r="Q82" s="10"/>
      <c r="R82" s="25">
        <f>+NETWORKDAYS.INTL(H82,M82,1,[1]Hoja1!$B$2:$B$11)-1</f>
        <v>2</v>
      </c>
      <c r="S82" s="11"/>
    </row>
    <row r="83" spans="2:19" ht="15" x14ac:dyDescent="0.2">
      <c r="B83" s="18">
        <v>20251400037812</v>
      </c>
      <c r="C83" s="21" t="s">
        <v>23</v>
      </c>
      <c r="D83" s="22" t="s">
        <v>30</v>
      </c>
      <c r="E83" s="19" t="s">
        <v>22</v>
      </c>
      <c r="F83" s="19" t="s">
        <v>37</v>
      </c>
      <c r="G83" s="9" t="s">
        <v>43</v>
      </c>
      <c r="H83" s="24">
        <v>45873</v>
      </c>
      <c r="I83" s="20">
        <v>10</v>
      </c>
      <c r="J83" s="32">
        <v>45873</v>
      </c>
      <c r="K83" s="19" t="s">
        <v>29</v>
      </c>
      <c r="L83" s="23">
        <f>+WORKDAY(H83,I83,[1]Hoja1!$B$2:$B$14)</f>
        <v>45889</v>
      </c>
      <c r="M83" s="23">
        <v>45873</v>
      </c>
      <c r="N83" s="18" t="s">
        <v>48</v>
      </c>
      <c r="O83" s="21" t="str">
        <f t="shared" si="2"/>
        <v>DENTRO</v>
      </c>
      <c r="P83" s="9"/>
      <c r="Q83" s="10"/>
      <c r="R83" s="25">
        <f>+NETWORKDAYS.INTL(H83,M83,1,[1]Hoja1!$B$2:$B$11)-1</f>
        <v>0</v>
      </c>
      <c r="S83" s="11"/>
    </row>
    <row r="84" spans="2:19" ht="15" x14ac:dyDescent="0.2">
      <c r="B84" s="18">
        <v>20251400037852</v>
      </c>
      <c r="C84" s="21" t="s">
        <v>24</v>
      </c>
      <c r="D84" s="22" t="s">
        <v>25</v>
      </c>
      <c r="E84" s="19" t="s">
        <v>22</v>
      </c>
      <c r="F84" s="19" t="s">
        <v>37</v>
      </c>
      <c r="G84" s="9" t="s">
        <v>44</v>
      </c>
      <c r="H84" s="24">
        <v>45873</v>
      </c>
      <c r="I84" s="20">
        <v>15</v>
      </c>
      <c r="J84" s="23"/>
      <c r="K84" s="19" t="s">
        <v>26</v>
      </c>
      <c r="L84" s="23">
        <f>+WORKDAY(H84,I84,[1]Hoja1!$B$2:$B$14)</f>
        <v>45896</v>
      </c>
      <c r="M84" s="33">
        <v>45874</v>
      </c>
      <c r="N84" s="18">
        <v>20251400028631</v>
      </c>
      <c r="O84" s="21" t="str">
        <f t="shared" si="2"/>
        <v>DENTRO</v>
      </c>
      <c r="P84" s="12"/>
      <c r="Q84" s="10"/>
      <c r="R84" s="25">
        <f>+NETWORKDAYS.INTL(H84,M84,1,[1]Hoja1!$B$2:$B$11)-1</f>
        <v>1</v>
      </c>
      <c r="S84" s="11"/>
    </row>
    <row r="85" spans="2:19" ht="15" x14ac:dyDescent="0.2">
      <c r="B85" s="18">
        <v>20251400038162</v>
      </c>
      <c r="C85" s="21" t="s">
        <v>24</v>
      </c>
      <c r="D85" s="22" t="s">
        <v>25</v>
      </c>
      <c r="E85" s="19" t="s">
        <v>49</v>
      </c>
      <c r="F85" s="19" t="s">
        <v>38</v>
      </c>
      <c r="G85" s="9" t="s">
        <v>43</v>
      </c>
      <c r="H85" s="24">
        <v>45874</v>
      </c>
      <c r="I85" s="20">
        <v>15</v>
      </c>
      <c r="J85" s="23">
        <v>45875</v>
      </c>
      <c r="K85" s="19" t="s">
        <v>26</v>
      </c>
      <c r="L85" s="23">
        <f>+WORKDAY(H85,I85,[1]Hoja1!$B$2:$B$14)</f>
        <v>45897</v>
      </c>
      <c r="M85" s="33">
        <v>45880</v>
      </c>
      <c r="N85" s="18" t="s">
        <v>45</v>
      </c>
      <c r="O85" s="21" t="str">
        <f t="shared" si="2"/>
        <v>DENTRO</v>
      </c>
      <c r="P85" s="12"/>
      <c r="Q85" s="10"/>
      <c r="R85" s="25">
        <f>+NETWORKDAYS.INTL(H85,M85,1,[1]Hoja1!$B$2:$B$11)-1</f>
        <v>3</v>
      </c>
      <c r="S85" s="11"/>
    </row>
    <row r="86" spans="2:19" ht="15" x14ac:dyDescent="0.2">
      <c r="B86" s="18">
        <v>20251400038172</v>
      </c>
      <c r="C86" s="21" t="s">
        <v>24</v>
      </c>
      <c r="D86" s="22" t="s">
        <v>25</v>
      </c>
      <c r="E86" s="19" t="s">
        <v>49</v>
      </c>
      <c r="F86" s="19" t="s">
        <v>38</v>
      </c>
      <c r="G86" s="9" t="s">
        <v>43</v>
      </c>
      <c r="H86" s="24">
        <v>45874</v>
      </c>
      <c r="I86" s="20">
        <v>15</v>
      </c>
      <c r="J86" s="23">
        <v>45875</v>
      </c>
      <c r="K86" s="19" t="s">
        <v>26</v>
      </c>
      <c r="L86" s="23">
        <f>+WORKDAY(H86,I86,[1]Hoja1!$B$2:$B$14)</f>
        <v>45897</v>
      </c>
      <c r="M86" s="33">
        <v>45880</v>
      </c>
      <c r="N86" s="18" t="s">
        <v>45</v>
      </c>
      <c r="O86" s="21" t="str">
        <f t="shared" si="2"/>
        <v>DENTRO</v>
      </c>
      <c r="P86" s="12"/>
      <c r="Q86" s="10"/>
      <c r="R86" s="25">
        <f>+NETWORKDAYS.INTL(H86,M86,1,[1]Hoja1!$B$2:$B$11)-1</f>
        <v>3</v>
      </c>
      <c r="S86" s="11"/>
    </row>
    <row r="87" spans="2:19" ht="15" x14ac:dyDescent="0.2">
      <c r="B87" s="18">
        <v>20251400038212</v>
      </c>
      <c r="C87" s="21" t="s">
        <v>24</v>
      </c>
      <c r="D87" s="22" t="s">
        <v>25</v>
      </c>
      <c r="E87" s="19" t="s">
        <v>49</v>
      </c>
      <c r="F87" s="19" t="s">
        <v>38</v>
      </c>
      <c r="G87" s="9" t="s">
        <v>43</v>
      </c>
      <c r="H87" s="24">
        <v>45874</v>
      </c>
      <c r="I87" s="20">
        <v>15</v>
      </c>
      <c r="J87" s="23">
        <v>45875</v>
      </c>
      <c r="K87" s="19" t="s">
        <v>26</v>
      </c>
      <c r="L87" s="23">
        <f>+WORKDAY(H87,I87,[1]Hoja1!$B$2:$B$14)</f>
        <v>45897</v>
      </c>
      <c r="M87" s="33">
        <v>45880</v>
      </c>
      <c r="N87" s="18" t="s">
        <v>45</v>
      </c>
      <c r="O87" s="21" t="str">
        <f t="shared" si="2"/>
        <v>DENTRO</v>
      </c>
      <c r="P87" s="12"/>
      <c r="Q87" s="10"/>
      <c r="R87" s="25">
        <f>+NETWORKDAYS.INTL(H87,M87,1,[1]Hoja1!$B$2:$B$11)-1</f>
        <v>3</v>
      </c>
      <c r="S87" s="11"/>
    </row>
    <row r="88" spans="2:19" ht="15" x14ac:dyDescent="0.2">
      <c r="B88" s="18">
        <v>20251400038252</v>
      </c>
      <c r="C88" s="21" t="s">
        <v>24</v>
      </c>
      <c r="D88" s="22" t="s">
        <v>34</v>
      </c>
      <c r="E88" s="19" t="s">
        <v>22</v>
      </c>
      <c r="F88" s="19" t="s">
        <v>37</v>
      </c>
      <c r="G88" s="9" t="s">
        <v>44</v>
      </c>
      <c r="H88" s="24">
        <v>45874</v>
      </c>
      <c r="I88" s="20">
        <v>30</v>
      </c>
      <c r="J88" s="23"/>
      <c r="K88" s="19" t="s">
        <v>26</v>
      </c>
      <c r="L88" s="23">
        <f>+WORKDAY(H88,I88,[1]Hoja1!$B$2:$B$14)</f>
        <v>45918</v>
      </c>
      <c r="M88" s="33">
        <v>45875</v>
      </c>
      <c r="N88" s="18">
        <v>20251400028871</v>
      </c>
      <c r="O88" s="21" t="str">
        <f t="shared" si="2"/>
        <v>DENTRO</v>
      </c>
      <c r="P88" s="12"/>
      <c r="Q88" s="10"/>
      <c r="R88" s="25">
        <f>+NETWORKDAYS.INTL(H88,M88,1,[1]Hoja1!$B$2:$B$11)-1</f>
        <v>1</v>
      </c>
      <c r="S88" s="11"/>
    </row>
    <row r="89" spans="2:19" ht="15" x14ac:dyDescent="0.2">
      <c r="B89" s="18">
        <v>20251400038272</v>
      </c>
      <c r="C89" s="21" t="s">
        <v>23</v>
      </c>
      <c r="D89" s="22" t="s">
        <v>25</v>
      </c>
      <c r="E89" s="19" t="s">
        <v>22</v>
      </c>
      <c r="F89" s="19" t="s">
        <v>38</v>
      </c>
      <c r="G89" s="9" t="s">
        <v>43</v>
      </c>
      <c r="H89" s="24">
        <v>45875</v>
      </c>
      <c r="I89" s="20">
        <v>15</v>
      </c>
      <c r="J89" s="23">
        <v>45875</v>
      </c>
      <c r="K89" s="19" t="s">
        <v>39</v>
      </c>
      <c r="L89" s="23">
        <f>+WORKDAY(H89,I89,[1]Hoja1!$B$2:$B$14)</f>
        <v>45898</v>
      </c>
      <c r="M89" s="33">
        <v>45898</v>
      </c>
      <c r="N89" s="18" t="s">
        <v>45</v>
      </c>
      <c r="O89" s="21" t="str">
        <f>+IF(N89=0,"",(IF(R89&lt;=I89,"DENTRO","FUERA")))</f>
        <v>DENTRO</v>
      </c>
      <c r="P89" s="12"/>
      <c r="Q89" s="10"/>
      <c r="R89" s="25">
        <f>+NETWORKDAYS.INTL(H89,M89,1,[1]Hoja1!$B$2:$B$11)-1</f>
        <v>15</v>
      </c>
      <c r="S89" s="11"/>
    </row>
    <row r="90" spans="2:19" ht="15" x14ac:dyDescent="0.2">
      <c r="B90" s="18">
        <v>20251400038322</v>
      </c>
      <c r="C90" s="21" t="s">
        <v>24</v>
      </c>
      <c r="D90" s="22" t="s">
        <v>25</v>
      </c>
      <c r="E90" s="37" t="s">
        <v>22</v>
      </c>
      <c r="F90" s="19" t="s">
        <v>38</v>
      </c>
      <c r="G90" s="9" t="s">
        <v>43</v>
      </c>
      <c r="H90" s="24">
        <v>45875</v>
      </c>
      <c r="I90" s="20">
        <v>15</v>
      </c>
      <c r="J90" s="23"/>
      <c r="K90" s="19" t="s">
        <v>26</v>
      </c>
      <c r="L90" s="23">
        <f>+WORKDAY(H90,I90,[1]Hoja1!$B$2:$B$14)</f>
        <v>45898</v>
      </c>
      <c r="M90" s="33">
        <v>45875</v>
      </c>
      <c r="N90" s="18">
        <v>20251400028921</v>
      </c>
      <c r="O90" s="21" t="str">
        <f t="shared" ref="O90:O134" si="3">+IF(N90=0,"",(IF(R90&lt;=I90,"DENTRO","FUERA")))</f>
        <v>DENTRO</v>
      </c>
      <c r="P90" s="12"/>
      <c r="Q90" s="10"/>
      <c r="R90" s="25">
        <f>+NETWORKDAYS.INTL(H90,M90,1,[1]Hoja1!$B$2:$B$11)-1</f>
        <v>0</v>
      </c>
      <c r="S90" s="11"/>
    </row>
    <row r="91" spans="2:19" ht="15" x14ac:dyDescent="0.2">
      <c r="B91" s="18">
        <v>20251400038782</v>
      </c>
      <c r="C91" s="21" t="s">
        <v>23</v>
      </c>
      <c r="D91" s="22" t="s">
        <v>25</v>
      </c>
      <c r="E91" s="37" t="s">
        <v>22</v>
      </c>
      <c r="F91" s="19" t="s">
        <v>37</v>
      </c>
      <c r="G91" s="9" t="s">
        <v>43</v>
      </c>
      <c r="H91" s="24">
        <v>45877</v>
      </c>
      <c r="I91" s="20">
        <v>15</v>
      </c>
      <c r="J91" s="23">
        <v>45880</v>
      </c>
      <c r="K91" s="19" t="s">
        <v>31</v>
      </c>
      <c r="L91" s="23">
        <f>+WORKDAY(H91,I91,[1]Hoja1!$B$2:$B$14)</f>
        <v>45901</v>
      </c>
      <c r="M91" s="23">
        <v>45889</v>
      </c>
      <c r="N91" s="18" t="s">
        <v>2</v>
      </c>
      <c r="O91" s="21" t="str">
        <f t="shared" si="3"/>
        <v>DENTRO</v>
      </c>
      <c r="P91" s="12"/>
      <c r="Q91" s="10"/>
      <c r="R91" s="25">
        <f>+NETWORKDAYS.INTL(H91,M91,1,[1]Hoja1!$B$2:$B$11)-1</f>
        <v>7</v>
      </c>
      <c r="S91" s="11"/>
    </row>
    <row r="92" spans="2:19" ht="15" x14ac:dyDescent="0.2">
      <c r="B92" s="18">
        <v>20251400038832</v>
      </c>
      <c r="C92" s="21" t="s">
        <v>24</v>
      </c>
      <c r="D92" s="22" t="s">
        <v>25</v>
      </c>
      <c r="E92" s="37" t="s">
        <v>22</v>
      </c>
      <c r="F92" s="19" t="s">
        <v>38</v>
      </c>
      <c r="G92" s="9" t="s">
        <v>43</v>
      </c>
      <c r="H92" s="24">
        <v>45877</v>
      </c>
      <c r="I92" s="20">
        <v>15</v>
      </c>
      <c r="J92" s="23"/>
      <c r="K92" s="19" t="s">
        <v>26</v>
      </c>
      <c r="L92" s="23">
        <f>+WORKDAY(H92,I92,[1]Hoja1!$B$2:$B$14)</f>
        <v>45901</v>
      </c>
      <c r="M92" s="23">
        <v>45880</v>
      </c>
      <c r="N92" s="18">
        <v>20251400029391</v>
      </c>
      <c r="O92" s="21" t="str">
        <f t="shared" si="3"/>
        <v>DENTRO</v>
      </c>
      <c r="P92" s="12"/>
      <c r="Q92" s="10"/>
      <c r="R92" s="25">
        <f>+NETWORKDAYS.INTL(H92,M92,1,[1]Hoja1!$B$2:$B$11)-1</f>
        <v>1</v>
      </c>
      <c r="S92" s="11"/>
    </row>
    <row r="93" spans="2:19" ht="15" x14ac:dyDescent="0.2">
      <c r="B93" s="18">
        <v>20251400038862</v>
      </c>
      <c r="C93" s="21" t="s">
        <v>24</v>
      </c>
      <c r="D93" s="22" t="s">
        <v>25</v>
      </c>
      <c r="E93" s="37" t="s">
        <v>22</v>
      </c>
      <c r="F93" s="19" t="s">
        <v>38</v>
      </c>
      <c r="G93" s="9" t="s">
        <v>43</v>
      </c>
      <c r="H93" s="24">
        <v>45877</v>
      </c>
      <c r="I93" s="20">
        <v>15</v>
      </c>
      <c r="J93" s="23"/>
      <c r="K93" s="19" t="s">
        <v>26</v>
      </c>
      <c r="L93" s="23">
        <f>+WORKDAY(H93,I93,[1]Hoja1!$B$2:$B$14)</f>
        <v>45901</v>
      </c>
      <c r="M93" s="23">
        <v>45880</v>
      </c>
      <c r="N93" s="18">
        <v>20251400029421</v>
      </c>
      <c r="O93" s="21" t="str">
        <f t="shared" si="3"/>
        <v>DENTRO</v>
      </c>
      <c r="P93" s="12"/>
      <c r="Q93" s="10"/>
      <c r="R93" s="25">
        <f>+NETWORKDAYS.INTL(H93,M93,1,[1]Hoja1!$B$2:$B$11)-1</f>
        <v>1</v>
      </c>
      <c r="S93" s="11"/>
    </row>
    <row r="94" spans="2:19" ht="15" x14ac:dyDescent="0.2">
      <c r="B94" s="18">
        <v>20251400039032</v>
      </c>
      <c r="C94" s="21" t="s">
        <v>24</v>
      </c>
      <c r="D94" s="22" t="s">
        <v>25</v>
      </c>
      <c r="E94" s="37" t="s">
        <v>49</v>
      </c>
      <c r="F94" s="19" t="s">
        <v>38</v>
      </c>
      <c r="G94" s="9" t="s">
        <v>43</v>
      </c>
      <c r="H94" s="24">
        <v>45877</v>
      </c>
      <c r="I94" s="20">
        <v>15</v>
      </c>
      <c r="J94" s="23">
        <v>45880</v>
      </c>
      <c r="K94" s="19" t="s">
        <v>26</v>
      </c>
      <c r="L94" s="23">
        <f>+WORKDAY(H94,I94,[1]Hoja1!$B$2:$B$14)</f>
        <v>45901</v>
      </c>
      <c r="M94" s="23">
        <v>45882</v>
      </c>
      <c r="N94" s="18" t="s">
        <v>45</v>
      </c>
      <c r="O94" s="21" t="str">
        <f t="shared" si="3"/>
        <v>DENTRO</v>
      </c>
      <c r="P94" s="12"/>
      <c r="Q94" s="10"/>
      <c r="R94" s="25">
        <f>+NETWORKDAYS.INTL(H94,M94,1,[1]Hoja1!$B$2:$B$11)-1</f>
        <v>3</v>
      </c>
      <c r="S94" s="11"/>
    </row>
    <row r="95" spans="2:19" ht="15" x14ac:dyDescent="0.2">
      <c r="B95" s="18">
        <v>20251400039042</v>
      </c>
      <c r="C95" s="21" t="s">
        <v>24</v>
      </c>
      <c r="D95" s="22" t="s">
        <v>25</v>
      </c>
      <c r="E95" s="10" t="s">
        <v>22</v>
      </c>
      <c r="F95" s="19" t="s">
        <v>37</v>
      </c>
      <c r="G95" s="9" t="s">
        <v>43</v>
      </c>
      <c r="H95" s="24">
        <v>45877</v>
      </c>
      <c r="I95" s="20">
        <v>15</v>
      </c>
      <c r="J95" s="23">
        <v>45880</v>
      </c>
      <c r="K95" s="19" t="s">
        <v>31</v>
      </c>
      <c r="L95" s="23">
        <f>+WORKDAY(H95,I95,[1]Hoja1!$B$2:$B$14)</f>
        <v>45901</v>
      </c>
      <c r="M95" s="23">
        <v>45888</v>
      </c>
      <c r="N95" s="18">
        <v>20250010038992</v>
      </c>
      <c r="O95" s="21" t="str">
        <f t="shared" si="3"/>
        <v>DENTRO</v>
      </c>
      <c r="P95" s="10"/>
      <c r="Q95" s="10"/>
      <c r="R95" s="25">
        <f>+NETWORKDAYS.INTL(H95,M95,1,[1]Hoja1!$B$2:$B$11)-1</f>
        <v>6</v>
      </c>
      <c r="S95" s="10"/>
    </row>
    <row r="96" spans="2:19" ht="15" x14ac:dyDescent="0.2">
      <c r="B96" s="18">
        <v>20251400039052</v>
      </c>
      <c r="C96" s="21" t="s">
        <v>24</v>
      </c>
      <c r="D96" s="22" t="s">
        <v>25</v>
      </c>
      <c r="E96" s="10" t="s">
        <v>49</v>
      </c>
      <c r="F96" s="19" t="s">
        <v>38</v>
      </c>
      <c r="G96" s="9" t="s">
        <v>43</v>
      </c>
      <c r="H96" s="24">
        <v>45877</v>
      </c>
      <c r="I96" s="20">
        <v>15</v>
      </c>
      <c r="J96" s="23">
        <v>45880</v>
      </c>
      <c r="K96" s="19" t="s">
        <v>26</v>
      </c>
      <c r="L96" s="23">
        <f>+WORKDAY(H96,I96,[1]Hoja1!$B$2:$B$14)</f>
        <v>45901</v>
      </c>
      <c r="M96" s="23">
        <v>45882</v>
      </c>
      <c r="N96" s="18" t="s">
        <v>45</v>
      </c>
      <c r="O96" s="21" t="str">
        <f t="shared" si="3"/>
        <v>DENTRO</v>
      </c>
      <c r="P96" s="10"/>
      <c r="Q96" s="10"/>
      <c r="R96" s="25">
        <f>+NETWORKDAYS.INTL(H96,M96,1,[1]Hoja1!$B$2:$B$11)-1</f>
        <v>3</v>
      </c>
      <c r="S96" s="10"/>
    </row>
    <row r="97" spans="2:19" ht="15" x14ac:dyDescent="0.2">
      <c r="B97" s="18">
        <v>20251400039152</v>
      </c>
      <c r="C97" s="21" t="s">
        <v>23</v>
      </c>
      <c r="D97" s="22" t="s">
        <v>35</v>
      </c>
      <c r="E97" s="10" t="s">
        <v>22</v>
      </c>
      <c r="F97" s="19" t="s">
        <v>37</v>
      </c>
      <c r="G97" s="9" t="s">
        <v>43</v>
      </c>
      <c r="H97" s="24">
        <v>45878</v>
      </c>
      <c r="I97" s="20">
        <v>15</v>
      </c>
      <c r="J97" s="23">
        <v>45880</v>
      </c>
      <c r="K97" s="19" t="s">
        <v>33</v>
      </c>
      <c r="L97" s="23">
        <f>+WORKDAY(H97,I97,[1]Hoja1!$B$2:$B$14)</f>
        <v>45901</v>
      </c>
      <c r="M97" s="23">
        <v>45881</v>
      </c>
      <c r="N97" s="18">
        <v>20251030029961</v>
      </c>
      <c r="O97" s="21" t="str">
        <f t="shared" si="3"/>
        <v>DENTRO</v>
      </c>
      <c r="P97" s="10"/>
      <c r="Q97" s="10"/>
      <c r="R97" s="25">
        <f>+NETWORKDAYS.INTL(H97,M97,1,[1]Hoja1!$B$2:$B$11)-1</f>
        <v>1</v>
      </c>
      <c r="S97" s="10"/>
    </row>
    <row r="98" spans="2:19" ht="15" x14ac:dyDescent="0.2">
      <c r="B98" s="18">
        <v>20251400039222</v>
      </c>
      <c r="C98" s="21" t="s">
        <v>23</v>
      </c>
      <c r="D98" s="22" t="s">
        <v>27</v>
      </c>
      <c r="E98" s="10" t="s">
        <v>22</v>
      </c>
      <c r="F98" s="19" t="s">
        <v>37</v>
      </c>
      <c r="G98" s="9" t="s">
        <v>43</v>
      </c>
      <c r="H98" s="24">
        <v>45880</v>
      </c>
      <c r="I98" s="20">
        <v>30</v>
      </c>
      <c r="J98" s="23">
        <v>45881</v>
      </c>
      <c r="K98" s="19" t="s">
        <v>33</v>
      </c>
      <c r="L98" s="23">
        <f>+WORKDAY(H98,I98,[1]Hoja1!$B$2:$B$14)</f>
        <v>45923</v>
      </c>
      <c r="M98" s="23">
        <v>45883</v>
      </c>
      <c r="N98" s="18">
        <v>20251030031021</v>
      </c>
      <c r="O98" s="21" t="str">
        <f t="shared" si="3"/>
        <v>DENTRO</v>
      </c>
      <c r="P98" s="10"/>
      <c r="Q98" s="10"/>
      <c r="R98" s="25">
        <f>+NETWORKDAYS.INTL(H98,M98,1,[1]Hoja1!$B$2:$B$11)-1</f>
        <v>3</v>
      </c>
      <c r="S98" s="10"/>
    </row>
    <row r="99" spans="2:19" ht="15" x14ac:dyDescent="0.2">
      <c r="B99" s="18">
        <v>20251400039302</v>
      </c>
      <c r="C99" s="21" t="s">
        <v>23</v>
      </c>
      <c r="D99" s="22" t="s">
        <v>25</v>
      </c>
      <c r="E99" s="10" t="s">
        <v>22</v>
      </c>
      <c r="F99" s="19" t="s">
        <v>38</v>
      </c>
      <c r="G99" s="9" t="s">
        <v>43</v>
      </c>
      <c r="H99" s="24">
        <v>45880</v>
      </c>
      <c r="I99" s="20">
        <v>15</v>
      </c>
      <c r="J99" s="23"/>
      <c r="K99" s="19" t="s">
        <v>26</v>
      </c>
      <c r="L99" s="23">
        <f>+WORKDAY(H99,I99,[1]Hoja1!$B$2:$B$14)</f>
        <v>45902</v>
      </c>
      <c r="M99" s="34">
        <v>45881</v>
      </c>
      <c r="N99" s="18">
        <v>20251400029921</v>
      </c>
      <c r="O99" s="21" t="str">
        <f t="shared" si="3"/>
        <v>DENTRO</v>
      </c>
      <c r="P99" s="10"/>
      <c r="Q99" s="10"/>
      <c r="R99" s="25">
        <f>+NETWORKDAYS.INTL(H99,M99,1,[1]Hoja1!$B$2:$B$11)-1</f>
        <v>1</v>
      </c>
      <c r="S99" s="10"/>
    </row>
    <row r="100" spans="2:19" ht="15" x14ac:dyDescent="0.2">
      <c r="B100" s="18">
        <v>20251400039502</v>
      </c>
      <c r="C100" s="21" t="s">
        <v>24</v>
      </c>
      <c r="D100" s="22" t="s">
        <v>35</v>
      </c>
      <c r="E100" s="10" t="s">
        <v>22</v>
      </c>
      <c r="F100" s="19" t="s">
        <v>38</v>
      </c>
      <c r="G100" s="9" t="s">
        <v>43</v>
      </c>
      <c r="H100" s="24">
        <v>45881</v>
      </c>
      <c r="I100" s="20">
        <v>15</v>
      </c>
      <c r="J100" s="33"/>
      <c r="K100" s="19" t="s">
        <v>26</v>
      </c>
      <c r="L100" s="23">
        <f>+WORKDAY(H100,I100,[1]Hoja1!$B$2:$B$14)</f>
        <v>45903</v>
      </c>
      <c r="M100" s="23">
        <v>45882</v>
      </c>
      <c r="N100" s="35">
        <v>20251400030241</v>
      </c>
      <c r="O100" s="21" t="str">
        <f t="shared" si="3"/>
        <v>DENTRO</v>
      </c>
      <c r="P100" s="10"/>
      <c r="Q100" s="10"/>
      <c r="R100" s="25">
        <f>+NETWORKDAYS.INTL(H100,M100,1,[1]Hoja1!$B$2:$B$11)-1</f>
        <v>1</v>
      </c>
      <c r="S100" s="10"/>
    </row>
    <row r="101" spans="2:19" ht="15" x14ac:dyDescent="0.2">
      <c r="B101" s="18">
        <v>20251400039562</v>
      </c>
      <c r="C101" s="21" t="s">
        <v>24</v>
      </c>
      <c r="D101" s="22" t="s">
        <v>34</v>
      </c>
      <c r="E101" s="10" t="s">
        <v>22</v>
      </c>
      <c r="F101" s="19" t="s">
        <v>37</v>
      </c>
      <c r="G101" s="9" t="s">
        <v>44</v>
      </c>
      <c r="H101" s="24">
        <v>45881</v>
      </c>
      <c r="I101" s="20">
        <v>15</v>
      </c>
      <c r="J101" s="33">
        <v>45882</v>
      </c>
      <c r="K101" s="19" t="s">
        <v>29</v>
      </c>
      <c r="L101" s="23">
        <f>+WORKDAY(H101,I101,[1]Hoja1!$B$2:$B$14)</f>
        <v>45903</v>
      </c>
      <c r="M101" s="23">
        <v>45883</v>
      </c>
      <c r="N101" s="35" t="s">
        <v>48</v>
      </c>
      <c r="O101" s="21" t="str">
        <f t="shared" si="3"/>
        <v>DENTRO</v>
      </c>
      <c r="P101" s="10"/>
      <c r="Q101" s="10"/>
      <c r="R101" s="25">
        <f>+NETWORKDAYS.INTL(H101,M101,1,[1]Hoja1!$B$2:$B$11)-1</f>
        <v>2</v>
      </c>
      <c r="S101" s="10"/>
    </row>
    <row r="102" spans="2:19" ht="15" x14ac:dyDescent="0.2">
      <c r="B102" s="18">
        <v>20251400039682</v>
      </c>
      <c r="C102" s="21" t="s">
        <v>24</v>
      </c>
      <c r="D102" s="22" t="s">
        <v>25</v>
      </c>
      <c r="E102" s="10" t="s">
        <v>22</v>
      </c>
      <c r="F102" s="19" t="s">
        <v>38</v>
      </c>
      <c r="G102" s="9" t="s">
        <v>43</v>
      </c>
      <c r="H102" s="24">
        <v>45882</v>
      </c>
      <c r="I102" s="20">
        <v>15</v>
      </c>
      <c r="J102" s="33"/>
      <c r="K102" s="19" t="s">
        <v>26</v>
      </c>
      <c r="L102" s="23">
        <f>+WORKDAY(H102,I102,[1]Hoja1!$B$2:$B$14)</f>
        <v>45904</v>
      </c>
      <c r="M102" s="23">
        <v>45883</v>
      </c>
      <c r="N102" s="35">
        <v>20251400031041</v>
      </c>
      <c r="O102" s="21" t="str">
        <f t="shared" si="3"/>
        <v>DENTRO</v>
      </c>
      <c r="P102" s="10"/>
      <c r="Q102" s="10"/>
      <c r="R102" s="25">
        <f>+NETWORKDAYS.INTL(H102,M102,1,[1]Hoja1!$B$2:$B$11)-1</f>
        <v>1</v>
      </c>
      <c r="S102" s="10"/>
    </row>
    <row r="103" spans="2:19" ht="15" x14ac:dyDescent="0.2">
      <c r="B103" s="18">
        <v>20251400039842</v>
      </c>
      <c r="C103" s="21" t="s">
        <v>24</v>
      </c>
      <c r="D103" s="22" t="s">
        <v>25</v>
      </c>
      <c r="E103" s="10" t="s">
        <v>22</v>
      </c>
      <c r="F103" s="19" t="s">
        <v>38</v>
      </c>
      <c r="G103" s="9" t="s">
        <v>43</v>
      </c>
      <c r="H103" s="24">
        <v>45882</v>
      </c>
      <c r="I103" s="20">
        <v>15</v>
      </c>
      <c r="J103" s="33">
        <v>45883</v>
      </c>
      <c r="K103" s="19" t="s">
        <v>39</v>
      </c>
      <c r="L103" s="23">
        <f>+WORKDAY(H103,I103,[1]Hoja1!$B$2:$B$14)</f>
        <v>45904</v>
      </c>
      <c r="M103" s="23">
        <v>45895</v>
      </c>
      <c r="N103" s="35" t="s">
        <v>2</v>
      </c>
      <c r="O103" s="21" t="str">
        <f t="shared" si="3"/>
        <v>DENTRO</v>
      </c>
      <c r="P103" s="10"/>
      <c r="Q103" s="10"/>
      <c r="R103" s="25">
        <f>+NETWORKDAYS.INTL(H103,M103,1,[1]Hoja1!$B$2:$B$11)-1</f>
        <v>8</v>
      </c>
      <c r="S103" s="10"/>
    </row>
    <row r="104" spans="2:19" ht="15" x14ac:dyDescent="0.2">
      <c r="B104" s="18">
        <v>20251400039872</v>
      </c>
      <c r="C104" s="21" t="s">
        <v>23</v>
      </c>
      <c r="D104" s="22" t="s">
        <v>25</v>
      </c>
      <c r="E104" s="10" t="s">
        <v>22</v>
      </c>
      <c r="F104" s="19" t="s">
        <v>38</v>
      </c>
      <c r="G104" s="9" t="s">
        <v>43</v>
      </c>
      <c r="H104" s="24">
        <v>45882</v>
      </c>
      <c r="I104" s="20">
        <v>15</v>
      </c>
      <c r="J104" s="33"/>
      <c r="K104" s="19" t="s">
        <v>26</v>
      </c>
      <c r="L104" s="23">
        <f>+WORKDAY(H104,I104,[1]Hoja1!$B$2:$B$14)</f>
        <v>45904</v>
      </c>
      <c r="M104" s="23">
        <v>45883</v>
      </c>
      <c r="N104" s="18" t="s">
        <v>45</v>
      </c>
      <c r="O104" s="21" t="str">
        <f t="shared" si="3"/>
        <v>DENTRO</v>
      </c>
      <c r="P104" s="10"/>
      <c r="Q104" s="10"/>
      <c r="R104" s="25">
        <f>+NETWORKDAYS.INTL(H104,M104,1,[1]Hoja1!$B$2:$B$11)-1</f>
        <v>1</v>
      </c>
      <c r="S104" s="10"/>
    </row>
    <row r="105" spans="2:19" ht="15" x14ac:dyDescent="0.2">
      <c r="B105" s="18">
        <v>20251400040212</v>
      </c>
      <c r="C105" s="21" t="s">
        <v>24</v>
      </c>
      <c r="D105" s="22" t="s">
        <v>25</v>
      </c>
      <c r="E105" s="10" t="s">
        <v>22</v>
      </c>
      <c r="F105" s="19" t="s">
        <v>38</v>
      </c>
      <c r="G105" s="9" t="s">
        <v>43</v>
      </c>
      <c r="H105" s="24">
        <v>45884</v>
      </c>
      <c r="I105" s="20">
        <v>15</v>
      </c>
      <c r="J105" s="33"/>
      <c r="K105" s="19" t="s">
        <v>26</v>
      </c>
      <c r="L105" s="23">
        <f>+WORKDAY(H105,I105,[1]Hoja1!$B$2:$B$14)</f>
        <v>45908</v>
      </c>
      <c r="M105" s="23">
        <v>45888</v>
      </c>
      <c r="N105" s="18">
        <v>20251400031301</v>
      </c>
      <c r="O105" s="21" t="str">
        <f t="shared" si="3"/>
        <v>DENTRO</v>
      </c>
      <c r="P105" s="10"/>
      <c r="Q105" s="10"/>
      <c r="R105" s="25">
        <f>+NETWORKDAYS.INTL(H105,M105,1,[1]Hoja1!$B$2:$B$11)-1</f>
        <v>1</v>
      </c>
      <c r="S105" s="10"/>
    </row>
    <row r="106" spans="2:19" ht="15" x14ac:dyDescent="0.2">
      <c r="B106" s="18">
        <v>20251400040392</v>
      </c>
      <c r="C106" s="21" t="s">
        <v>24</v>
      </c>
      <c r="D106" s="22" t="s">
        <v>25</v>
      </c>
      <c r="E106" s="10" t="s">
        <v>49</v>
      </c>
      <c r="F106" s="19" t="s">
        <v>38</v>
      </c>
      <c r="G106" s="9" t="s">
        <v>43</v>
      </c>
      <c r="H106" s="24">
        <v>45884</v>
      </c>
      <c r="I106" s="20">
        <v>15</v>
      </c>
      <c r="J106" s="33">
        <v>45888</v>
      </c>
      <c r="K106" s="19" t="s">
        <v>26</v>
      </c>
      <c r="L106" s="23">
        <f>+WORKDAY(H106,I106,[1]Hoja1!$B$2:$B$14)</f>
        <v>45908</v>
      </c>
      <c r="M106" s="23">
        <v>45888</v>
      </c>
      <c r="N106" s="18" t="s">
        <v>45</v>
      </c>
      <c r="O106" s="21" t="str">
        <f t="shared" si="3"/>
        <v>DENTRO</v>
      </c>
      <c r="P106" s="10"/>
      <c r="Q106" s="10"/>
      <c r="R106" s="25">
        <f>+NETWORKDAYS.INTL(H106,M106,1,[1]Hoja1!$B$2:$B$11)-1</f>
        <v>1</v>
      </c>
      <c r="S106" s="10"/>
    </row>
    <row r="107" spans="2:19" ht="15" x14ac:dyDescent="0.2">
      <c r="B107" s="18">
        <v>20251400040532</v>
      </c>
      <c r="C107" s="21" t="s">
        <v>23</v>
      </c>
      <c r="D107" s="22" t="s">
        <v>30</v>
      </c>
      <c r="E107" s="10" t="s">
        <v>22</v>
      </c>
      <c r="F107" s="19" t="s">
        <v>37</v>
      </c>
      <c r="G107" s="9" t="s">
        <v>44</v>
      </c>
      <c r="H107" s="24">
        <v>45888</v>
      </c>
      <c r="I107" s="20">
        <v>10</v>
      </c>
      <c r="J107" s="33">
        <v>45889</v>
      </c>
      <c r="K107" s="19" t="s">
        <v>31</v>
      </c>
      <c r="L107" s="23">
        <f>+WORKDAY(H107,I107,[1]Hoja1!$B$2:$B$14)</f>
        <v>45902</v>
      </c>
      <c r="M107" s="23">
        <v>45891</v>
      </c>
      <c r="N107" s="18">
        <v>20251030032131</v>
      </c>
      <c r="O107" s="21" t="str">
        <f t="shared" si="3"/>
        <v>DENTRO</v>
      </c>
      <c r="P107" s="10"/>
      <c r="Q107" s="10"/>
      <c r="R107" s="25">
        <f>+NETWORKDAYS.INTL(H107,M107,1,[1]Hoja1!$B$2:$B$11)-1</f>
        <v>3</v>
      </c>
      <c r="S107" s="10"/>
    </row>
    <row r="108" spans="2:19" ht="15" x14ac:dyDescent="0.2">
      <c r="B108" s="18">
        <v>20251400040652</v>
      </c>
      <c r="C108" s="21" t="s">
        <v>23</v>
      </c>
      <c r="D108" s="22" t="s">
        <v>25</v>
      </c>
      <c r="E108" s="10" t="s">
        <v>22</v>
      </c>
      <c r="F108" s="19" t="s">
        <v>38</v>
      </c>
      <c r="G108" s="9" t="s">
        <v>43</v>
      </c>
      <c r="H108" s="24">
        <v>45889</v>
      </c>
      <c r="I108" s="20">
        <v>15</v>
      </c>
      <c r="J108" s="33"/>
      <c r="K108" s="19" t="s">
        <v>26</v>
      </c>
      <c r="L108" s="23">
        <f>+WORKDAY(H108,I108,[1]Hoja1!$B$2:$B$14)</f>
        <v>45910</v>
      </c>
      <c r="M108" s="23">
        <v>45890</v>
      </c>
      <c r="N108" s="18" t="s">
        <v>45</v>
      </c>
      <c r="O108" s="21" t="str">
        <f t="shared" si="3"/>
        <v>DENTRO</v>
      </c>
      <c r="P108" s="10"/>
      <c r="Q108" s="10"/>
      <c r="R108" s="25">
        <f>+NETWORKDAYS.INTL(H108,M108,1,[1]Hoja1!$B$2:$B$11)-1</f>
        <v>1</v>
      </c>
      <c r="S108" s="10"/>
    </row>
    <row r="109" spans="2:19" ht="15" x14ac:dyDescent="0.2">
      <c r="B109" s="18">
        <v>20251400040672</v>
      </c>
      <c r="C109" s="21" t="s">
        <v>24</v>
      </c>
      <c r="D109" s="22" t="s">
        <v>25</v>
      </c>
      <c r="E109" s="10" t="s">
        <v>22</v>
      </c>
      <c r="F109" s="19" t="s">
        <v>38</v>
      </c>
      <c r="G109" s="9" t="s">
        <v>43</v>
      </c>
      <c r="H109" s="24">
        <v>45889</v>
      </c>
      <c r="I109" s="20">
        <v>15</v>
      </c>
      <c r="J109" s="33"/>
      <c r="K109" s="19" t="s">
        <v>26</v>
      </c>
      <c r="L109" s="23">
        <f>+WORKDAY(H109,I109,[1]Hoja1!$B$2:$B$14)</f>
        <v>45910</v>
      </c>
      <c r="M109" s="23">
        <v>45890</v>
      </c>
      <c r="N109" s="18">
        <v>20251400031941</v>
      </c>
      <c r="O109" s="21" t="str">
        <f t="shared" si="3"/>
        <v>DENTRO</v>
      </c>
      <c r="P109" s="10"/>
      <c r="Q109" s="10"/>
      <c r="R109" s="25">
        <f>+NETWORKDAYS.INTL(H109,M109,1,[1]Hoja1!$B$2:$B$11)-1</f>
        <v>1</v>
      </c>
      <c r="S109" s="10"/>
    </row>
    <row r="110" spans="2:19" ht="15" x14ac:dyDescent="0.2">
      <c r="B110" s="18">
        <v>20251400040712</v>
      </c>
      <c r="C110" s="21" t="s">
        <v>24</v>
      </c>
      <c r="D110" s="22" t="s">
        <v>25</v>
      </c>
      <c r="E110" s="10" t="s">
        <v>22</v>
      </c>
      <c r="F110" s="19" t="s">
        <v>38</v>
      </c>
      <c r="G110" s="9" t="s">
        <v>43</v>
      </c>
      <c r="H110" s="24">
        <v>45889</v>
      </c>
      <c r="I110" s="20">
        <v>15</v>
      </c>
      <c r="J110" s="33"/>
      <c r="K110" s="19" t="s">
        <v>26</v>
      </c>
      <c r="L110" s="23">
        <f>+WORKDAY(H110,I110,[1]Hoja1!$B$2:$B$14)</f>
        <v>45910</v>
      </c>
      <c r="M110" s="23">
        <v>45890</v>
      </c>
      <c r="N110" s="18">
        <v>20251400031951</v>
      </c>
      <c r="O110" s="21" t="str">
        <f t="shared" si="3"/>
        <v>DENTRO</v>
      </c>
      <c r="P110" s="10"/>
      <c r="Q110" s="10"/>
      <c r="R110" s="25">
        <f>+NETWORKDAYS.INTL(H110,M110,1,[1]Hoja1!$B$2:$B$11)-1</f>
        <v>1</v>
      </c>
      <c r="S110" s="10"/>
    </row>
    <row r="111" spans="2:19" ht="15" x14ac:dyDescent="0.2">
      <c r="B111" s="18">
        <v>20251400040772</v>
      </c>
      <c r="C111" s="21" t="s">
        <v>24</v>
      </c>
      <c r="D111" s="22" t="s">
        <v>27</v>
      </c>
      <c r="E111" s="10" t="s">
        <v>22</v>
      </c>
      <c r="F111" s="19" t="s">
        <v>37</v>
      </c>
      <c r="G111" s="9" t="s">
        <v>44</v>
      </c>
      <c r="H111" s="24">
        <v>45890</v>
      </c>
      <c r="I111" s="20">
        <v>30</v>
      </c>
      <c r="J111" s="33">
        <v>45894</v>
      </c>
      <c r="K111" s="19" t="s">
        <v>29</v>
      </c>
      <c r="L111" s="23">
        <f>+WORKDAY(H111,I111,[1]Hoja1!$B$2:$B$14)</f>
        <v>45932</v>
      </c>
      <c r="M111" s="33">
        <v>45919</v>
      </c>
      <c r="N111" s="18" t="s">
        <v>2</v>
      </c>
      <c r="O111" s="21" t="str">
        <f t="shared" si="3"/>
        <v>DENTRO</v>
      </c>
      <c r="P111" s="10"/>
      <c r="Q111" s="10"/>
      <c r="R111" s="25">
        <f>+NETWORKDAYS.INTL(H111,M111,1,[1]Hoja1!$B$2:$B$11)-1</f>
        <v>21</v>
      </c>
      <c r="S111" s="10"/>
    </row>
    <row r="112" spans="2:19" ht="15" x14ac:dyDescent="0.2">
      <c r="B112" s="18">
        <v>20251400040802</v>
      </c>
      <c r="C112" s="21" t="s">
        <v>24</v>
      </c>
      <c r="D112" s="22" t="s">
        <v>25</v>
      </c>
      <c r="E112" s="10" t="s">
        <v>22</v>
      </c>
      <c r="F112" s="19" t="s">
        <v>37</v>
      </c>
      <c r="G112" s="9" t="s">
        <v>44</v>
      </c>
      <c r="H112" s="24">
        <v>45890</v>
      </c>
      <c r="I112" s="20">
        <v>15</v>
      </c>
      <c r="J112" s="33"/>
      <c r="K112" s="19" t="s">
        <v>26</v>
      </c>
      <c r="L112" s="23">
        <f>+WORKDAY(H112,I112,[1]Hoja1!$B$2:$B$14)</f>
        <v>45911</v>
      </c>
      <c r="M112" s="23">
        <v>45894</v>
      </c>
      <c r="N112" s="18">
        <v>20251400032221</v>
      </c>
      <c r="O112" s="21" t="str">
        <f t="shared" si="3"/>
        <v>DENTRO</v>
      </c>
      <c r="P112" s="10"/>
      <c r="Q112" s="10"/>
      <c r="R112" s="25">
        <f>+NETWORKDAYS.INTL(H112,M112,1,[1]Hoja1!$B$2:$B$11)-1</f>
        <v>2</v>
      </c>
      <c r="S112" s="10"/>
    </row>
    <row r="113" spans="2:19" ht="15" x14ac:dyDescent="0.2">
      <c r="B113" s="18">
        <v>20251400040882</v>
      </c>
      <c r="C113" s="21" t="s">
        <v>23</v>
      </c>
      <c r="D113" s="22" t="s">
        <v>25</v>
      </c>
      <c r="E113" s="10" t="s">
        <v>22</v>
      </c>
      <c r="F113" s="19" t="s">
        <v>38</v>
      </c>
      <c r="G113" s="9" t="s">
        <v>43</v>
      </c>
      <c r="H113" s="24">
        <v>45890</v>
      </c>
      <c r="I113" s="20">
        <v>15</v>
      </c>
      <c r="J113" s="23"/>
      <c r="K113" s="19" t="s">
        <v>26</v>
      </c>
      <c r="L113" s="23">
        <f>+WORKDAY(H113,I113,[1]Hoja1!$B$2:$B$14)</f>
        <v>45911</v>
      </c>
      <c r="M113" s="23">
        <v>45894</v>
      </c>
      <c r="N113" s="18">
        <v>20251400032231</v>
      </c>
      <c r="O113" s="21" t="str">
        <f t="shared" si="3"/>
        <v>DENTRO</v>
      </c>
      <c r="P113" s="10"/>
      <c r="Q113" s="10"/>
      <c r="R113" s="25">
        <f>+NETWORKDAYS.INTL(H113,M113,1,[1]Hoja1!$B$2:$B$11)-1</f>
        <v>2</v>
      </c>
      <c r="S113" s="10"/>
    </row>
    <row r="114" spans="2:19" ht="15" x14ac:dyDescent="0.2">
      <c r="B114" s="18">
        <v>20251400040952</v>
      </c>
      <c r="C114" s="21" t="s">
        <v>24</v>
      </c>
      <c r="D114" s="22" t="s">
        <v>25</v>
      </c>
      <c r="E114" s="10" t="s">
        <v>22</v>
      </c>
      <c r="F114" s="19" t="s">
        <v>38</v>
      </c>
      <c r="G114" s="9" t="s">
        <v>43</v>
      </c>
      <c r="H114" s="24">
        <v>45891</v>
      </c>
      <c r="I114" s="20">
        <v>15</v>
      </c>
      <c r="J114" s="33"/>
      <c r="K114" s="19" t="s">
        <v>26</v>
      </c>
      <c r="L114" s="23">
        <f>+WORKDAY(H114,I114,[1]Hoja1!$B$2:$B$14)</f>
        <v>45912</v>
      </c>
      <c r="M114" s="23">
        <v>45894</v>
      </c>
      <c r="N114" s="18">
        <v>20251400032251</v>
      </c>
      <c r="O114" s="21" t="str">
        <f t="shared" si="3"/>
        <v>DENTRO</v>
      </c>
      <c r="P114" s="10"/>
      <c r="Q114" s="10"/>
      <c r="R114" s="25">
        <f>+NETWORKDAYS.INTL(H114,M114,1,[1]Hoja1!$B$2:$B$11)-1</f>
        <v>1</v>
      </c>
      <c r="S114" s="10"/>
    </row>
    <row r="115" spans="2:19" ht="15" x14ac:dyDescent="0.2">
      <c r="B115" s="18">
        <v>20251400041212</v>
      </c>
      <c r="C115" s="21" t="s">
        <v>24</v>
      </c>
      <c r="D115" s="22" t="s">
        <v>25</v>
      </c>
      <c r="E115" s="10" t="s">
        <v>22</v>
      </c>
      <c r="F115" s="19" t="s">
        <v>38</v>
      </c>
      <c r="G115" s="9" t="s">
        <v>43</v>
      </c>
      <c r="H115" s="24">
        <v>45891</v>
      </c>
      <c r="I115" s="20">
        <v>15</v>
      </c>
      <c r="J115" s="23"/>
      <c r="K115" s="19" t="s">
        <v>26</v>
      </c>
      <c r="L115" s="23">
        <f>+WORKDAY(H115,I115,[1]Hoja1!$B$2:$B$14)</f>
        <v>45912</v>
      </c>
      <c r="M115" s="23">
        <v>45894</v>
      </c>
      <c r="N115" s="18">
        <v>20251400032261</v>
      </c>
      <c r="O115" s="21" t="str">
        <f t="shared" si="3"/>
        <v>DENTRO</v>
      </c>
      <c r="P115" s="10"/>
      <c r="Q115" s="10"/>
      <c r="R115" s="25">
        <f>+NETWORKDAYS.INTL(H115,M115,1,[1]Hoja1!$B$2:$B$11)-1</f>
        <v>1</v>
      </c>
      <c r="S115" s="10"/>
    </row>
    <row r="116" spans="2:19" ht="15" x14ac:dyDescent="0.2">
      <c r="B116" s="18">
        <v>20251400041222</v>
      </c>
      <c r="C116" s="21" t="s">
        <v>23</v>
      </c>
      <c r="D116" s="22" t="s">
        <v>25</v>
      </c>
      <c r="E116" s="10" t="s">
        <v>22</v>
      </c>
      <c r="F116" s="19" t="s">
        <v>38</v>
      </c>
      <c r="G116" s="9" t="s">
        <v>43</v>
      </c>
      <c r="H116" s="24">
        <v>45891</v>
      </c>
      <c r="I116" s="20">
        <v>15</v>
      </c>
      <c r="J116" s="23"/>
      <c r="K116" s="19" t="s">
        <v>26</v>
      </c>
      <c r="L116" s="23">
        <f>+WORKDAY(H116,I116,[1]Hoja1!$B$2:$B$14)</f>
        <v>45912</v>
      </c>
      <c r="M116" s="23">
        <v>45894</v>
      </c>
      <c r="N116" s="18" t="s">
        <v>45</v>
      </c>
      <c r="O116" s="21" t="str">
        <f t="shared" si="3"/>
        <v>DENTRO</v>
      </c>
      <c r="P116" s="10"/>
      <c r="Q116" s="10"/>
      <c r="R116" s="25">
        <f>+NETWORKDAYS.INTL(H116,M116,1,[1]Hoja1!$B$2:$B$11)-1</f>
        <v>1</v>
      </c>
      <c r="S116" s="10"/>
    </row>
    <row r="117" spans="2:19" ht="15" x14ac:dyDescent="0.2">
      <c r="B117" s="18">
        <v>20251400041232</v>
      </c>
      <c r="C117" s="21" t="s">
        <v>23</v>
      </c>
      <c r="D117" s="22" t="s">
        <v>25</v>
      </c>
      <c r="E117" s="10" t="s">
        <v>22</v>
      </c>
      <c r="F117" s="19" t="s">
        <v>38</v>
      </c>
      <c r="G117" s="9" t="s">
        <v>43</v>
      </c>
      <c r="H117" s="24">
        <v>45891</v>
      </c>
      <c r="I117" s="20">
        <v>15</v>
      </c>
      <c r="J117" s="23"/>
      <c r="K117" s="19" t="s">
        <v>26</v>
      </c>
      <c r="L117" s="23">
        <f>+WORKDAY(H117,I117,[1]Hoja1!$B$2:$B$14)</f>
        <v>45912</v>
      </c>
      <c r="M117" s="23">
        <v>45894</v>
      </c>
      <c r="N117" s="18">
        <v>20251400032271</v>
      </c>
      <c r="O117" s="21" t="str">
        <f t="shared" si="3"/>
        <v>DENTRO</v>
      </c>
      <c r="P117" s="10"/>
      <c r="Q117" s="10"/>
      <c r="R117" s="25">
        <f>+NETWORKDAYS.INTL(H117,M117,1,[1]Hoja1!$B$2:$B$11)-1</f>
        <v>1</v>
      </c>
      <c r="S117" s="10"/>
    </row>
    <row r="118" spans="2:19" ht="15" x14ac:dyDescent="0.2">
      <c r="B118" s="18">
        <v>20251400041272</v>
      </c>
      <c r="C118" s="21" t="s">
        <v>23</v>
      </c>
      <c r="D118" s="22" t="s">
        <v>32</v>
      </c>
      <c r="E118" s="10" t="s">
        <v>22</v>
      </c>
      <c r="F118" s="19" t="s">
        <v>37</v>
      </c>
      <c r="G118" s="9" t="s">
        <v>43</v>
      </c>
      <c r="H118" s="24">
        <v>45892</v>
      </c>
      <c r="I118" s="20">
        <v>10</v>
      </c>
      <c r="J118" s="23">
        <v>45894</v>
      </c>
      <c r="K118" s="19" t="s">
        <v>29</v>
      </c>
      <c r="L118" s="23">
        <f>+WORKDAY(H118,I118,[1]Hoja1!$B$2:$B$14)</f>
        <v>45905</v>
      </c>
      <c r="M118" s="23">
        <v>45895</v>
      </c>
      <c r="N118" s="18" t="s">
        <v>2</v>
      </c>
      <c r="O118" s="21" t="str">
        <f t="shared" si="3"/>
        <v>DENTRO</v>
      </c>
      <c r="P118" s="10"/>
      <c r="Q118" s="10"/>
      <c r="R118" s="25">
        <f>+NETWORKDAYS.INTL(H118,M118,1,[1]Hoja1!$B$2:$B$11)-1</f>
        <v>1</v>
      </c>
      <c r="S118" s="10"/>
    </row>
    <row r="119" spans="2:19" ht="15" x14ac:dyDescent="0.2">
      <c r="B119" s="18">
        <v>20251400041312</v>
      </c>
      <c r="C119" s="21" t="s">
        <v>24</v>
      </c>
      <c r="D119" s="22" t="s">
        <v>25</v>
      </c>
      <c r="E119" s="10" t="s">
        <v>22</v>
      </c>
      <c r="F119" s="19" t="s">
        <v>38</v>
      </c>
      <c r="G119" s="9" t="s">
        <v>43</v>
      </c>
      <c r="H119" s="24">
        <v>45894</v>
      </c>
      <c r="I119" s="20">
        <v>15</v>
      </c>
      <c r="J119" s="23"/>
      <c r="K119" s="19" t="s">
        <v>26</v>
      </c>
      <c r="L119" s="23">
        <f>+WORKDAY(H119,I119,[1]Hoja1!$B$2:$B$14)</f>
        <v>45915</v>
      </c>
      <c r="M119" s="23">
        <v>45896</v>
      </c>
      <c r="N119" s="18">
        <v>20251400032601</v>
      </c>
      <c r="O119" s="21" t="str">
        <f t="shared" si="3"/>
        <v>DENTRO</v>
      </c>
      <c r="P119" s="10"/>
      <c r="Q119" s="10"/>
      <c r="R119" s="25">
        <f>+NETWORKDAYS.INTL(H119,M119,1,[1]Hoja1!$B$2:$B$11)-1</f>
        <v>2</v>
      </c>
      <c r="S119" s="10"/>
    </row>
    <row r="120" spans="2:19" ht="15" x14ac:dyDescent="0.2">
      <c r="B120" s="18">
        <v>20251400041362</v>
      </c>
      <c r="C120" s="21" t="s">
        <v>24</v>
      </c>
      <c r="D120" s="22" t="s">
        <v>25</v>
      </c>
      <c r="E120" s="10" t="s">
        <v>22</v>
      </c>
      <c r="F120" s="19" t="s">
        <v>38</v>
      </c>
      <c r="G120" s="9" t="s">
        <v>43</v>
      </c>
      <c r="H120" s="24">
        <v>45894</v>
      </c>
      <c r="I120" s="20">
        <v>15</v>
      </c>
      <c r="J120" s="23"/>
      <c r="K120" s="19" t="s">
        <v>26</v>
      </c>
      <c r="L120" s="23">
        <f>+WORKDAY(H120,I120,[1]Hoja1!$B$2:$B$14)</f>
        <v>45915</v>
      </c>
      <c r="M120" s="23">
        <v>45896</v>
      </c>
      <c r="N120" s="18">
        <v>20251400032581</v>
      </c>
      <c r="O120" s="21" t="str">
        <f t="shared" si="3"/>
        <v>DENTRO</v>
      </c>
      <c r="P120" s="10"/>
      <c r="Q120" s="10"/>
      <c r="R120" s="25">
        <f>+NETWORKDAYS.INTL(H120,M120,1,[1]Hoja1!$B$2:$B$11)-1</f>
        <v>2</v>
      </c>
      <c r="S120" s="10"/>
    </row>
    <row r="121" spans="2:19" ht="15" x14ac:dyDescent="0.2">
      <c r="B121" s="18">
        <v>20251400041422</v>
      </c>
      <c r="C121" s="21" t="s">
        <v>23</v>
      </c>
      <c r="D121" s="22" t="s">
        <v>25</v>
      </c>
      <c r="E121" s="10" t="s">
        <v>22</v>
      </c>
      <c r="F121" s="19" t="s">
        <v>38</v>
      </c>
      <c r="G121" s="9" t="s">
        <v>43</v>
      </c>
      <c r="H121" s="24">
        <v>45894</v>
      </c>
      <c r="I121" s="20">
        <v>15</v>
      </c>
      <c r="J121" s="23">
        <v>45896</v>
      </c>
      <c r="K121" s="19" t="s">
        <v>41</v>
      </c>
      <c r="L121" s="23">
        <f>+WORKDAY(H121,I121,[1]Hoja1!$B$2:$B$14)</f>
        <v>45915</v>
      </c>
      <c r="M121" s="23">
        <v>45896</v>
      </c>
      <c r="N121" s="18" t="s">
        <v>45</v>
      </c>
      <c r="O121" s="21" t="str">
        <f t="shared" si="3"/>
        <v>DENTRO</v>
      </c>
      <c r="P121" s="10"/>
      <c r="Q121" s="10"/>
      <c r="R121" s="25">
        <f>+NETWORKDAYS.INTL(H121,M121,1,[1]Hoja1!$B$2:$B$11)-1</f>
        <v>2</v>
      </c>
      <c r="S121" s="10"/>
    </row>
    <row r="122" spans="2:19" ht="15" x14ac:dyDescent="0.2">
      <c r="B122" s="18">
        <v>20251400041472</v>
      </c>
      <c r="C122" s="21" t="s">
        <v>23</v>
      </c>
      <c r="D122" s="22" t="s">
        <v>25</v>
      </c>
      <c r="E122" s="10" t="s">
        <v>22</v>
      </c>
      <c r="F122" s="19" t="s">
        <v>38</v>
      </c>
      <c r="G122" s="9" t="s">
        <v>43</v>
      </c>
      <c r="H122" s="24">
        <v>45895</v>
      </c>
      <c r="I122" s="20">
        <v>15</v>
      </c>
      <c r="J122" s="23"/>
      <c r="K122" s="19" t="s">
        <v>26</v>
      </c>
      <c r="L122" s="23">
        <f>+WORKDAY(H122,I122,[1]Hoja1!$B$2:$B$14)</f>
        <v>45916</v>
      </c>
      <c r="M122" s="23">
        <v>45896</v>
      </c>
      <c r="N122" s="18">
        <v>20251400032621</v>
      </c>
      <c r="O122" s="21" t="str">
        <f t="shared" si="3"/>
        <v>DENTRO</v>
      </c>
      <c r="P122" s="10"/>
      <c r="Q122" s="10"/>
      <c r="R122" s="25">
        <f>+NETWORKDAYS.INTL(H122,M122,1,[1]Hoja1!$B$2:$B$11)-1</f>
        <v>1</v>
      </c>
      <c r="S122" s="10"/>
    </row>
    <row r="123" spans="2:19" ht="15" x14ac:dyDescent="0.2">
      <c r="B123" s="18">
        <v>20251400041532</v>
      </c>
      <c r="C123" s="21" t="s">
        <v>23</v>
      </c>
      <c r="D123" s="22" t="s">
        <v>25</v>
      </c>
      <c r="E123" s="10" t="s">
        <v>22</v>
      </c>
      <c r="F123" s="19" t="s">
        <v>38</v>
      </c>
      <c r="G123" s="9" t="s">
        <v>43</v>
      </c>
      <c r="H123" s="24">
        <v>45895</v>
      </c>
      <c r="I123" s="20">
        <v>15</v>
      </c>
      <c r="J123" s="23">
        <v>45896</v>
      </c>
      <c r="K123" s="19" t="s">
        <v>39</v>
      </c>
      <c r="L123" s="23">
        <f>+WORKDAY(H123,I123,[1]Hoja1!$B$2:$B$14)</f>
        <v>45916</v>
      </c>
      <c r="M123" s="23">
        <v>45898</v>
      </c>
      <c r="N123" s="18" t="s">
        <v>45</v>
      </c>
      <c r="O123" s="21" t="str">
        <f t="shared" si="3"/>
        <v>DENTRO</v>
      </c>
      <c r="P123" s="10"/>
      <c r="Q123" s="10"/>
      <c r="R123" s="25">
        <f>+NETWORKDAYS.INTL(H123,M123,1,[1]Hoja1!$B$2:$B$11)-1</f>
        <v>3</v>
      </c>
      <c r="S123" s="10"/>
    </row>
    <row r="124" spans="2:19" ht="15" x14ac:dyDescent="0.2">
      <c r="B124" s="18">
        <v>20251400041682</v>
      </c>
      <c r="C124" s="21" t="s">
        <v>24</v>
      </c>
      <c r="D124" s="22" t="s">
        <v>27</v>
      </c>
      <c r="E124" s="10" t="s">
        <v>22</v>
      </c>
      <c r="F124" s="19" t="s">
        <v>37</v>
      </c>
      <c r="G124" s="9" t="s">
        <v>43</v>
      </c>
      <c r="H124" s="24">
        <v>45895</v>
      </c>
      <c r="I124" s="20">
        <v>30</v>
      </c>
      <c r="J124" s="23">
        <v>45896</v>
      </c>
      <c r="K124" s="19" t="s">
        <v>33</v>
      </c>
      <c r="L124" s="23">
        <f>+WORKDAY(H124,I124,[1]Hoja1!$B$2:$B$14)</f>
        <v>45937</v>
      </c>
      <c r="M124" s="23">
        <v>45916</v>
      </c>
      <c r="N124" s="18">
        <v>20251240036651</v>
      </c>
      <c r="O124" s="21" t="str">
        <f t="shared" si="3"/>
        <v>DENTRO</v>
      </c>
      <c r="P124" s="10"/>
      <c r="Q124" s="10"/>
      <c r="R124" s="25">
        <f>+NETWORKDAYS.INTL(H124,M124,1,[1]Hoja1!$B$2:$B$11)-1</f>
        <v>15</v>
      </c>
      <c r="S124" s="10"/>
    </row>
    <row r="125" spans="2:19" ht="15" x14ac:dyDescent="0.2">
      <c r="B125" s="26">
        <v>20251400041882</v>
      </c>
      <c r="C125" s="21" t="s">
        <v>23</v>
      </c>
      <c r="D125" s="22" t="s">
        <v>25</v>
      </c>
      <c r="E125" s="10" t="s">
        <v>22</v>
      </c>
      <c r="F125" s="19" t="s">
        <v>38</v>
      </c>
      <c r="G125" s="9" t="s">
        <v>43</v>
      </c>
      <c r="H125" s="24">
        <v>45896</v>
      </c>
      <c r="I125" s="30">
        <v>15</v>
      </c>
      <c r="J125" s="23"/>
      <c r="K125" s="19" t="s">
        <v>26</v>
      </c>
      <c r="L125" s="23">
        <f>+WORKDAY(H125,I125,[1]Hoja1!$B$2:$B$14)</f>
        <v>45917</v>
      </c>
      <c r="M125" s="23">
        <v>45897</v>
      </c>
      <c r="N125" s="18" t="s">
        <v>45</v>
      </c>
      <c r="O125" s="21" t="str">
        <f t="shared" si="3"/>
        <v>DENTRO</v>
      </c>
      <c r="P125" s="10"/>
      <c r="Q125" s="10"/>
      <c r="R125" s="25">
        <f>+NETWORKDAYS.INTL(H125,M125,1,[1]Hoja1!$B$2:$B$11)-1</f>
        <v>1</v>
      </c>
      <c r="S125" s="10"/>
    </row>
    <row r="126" spans="2:19" ht="15" x14ac:dyDescent="0.2">
      <c r="B126" s="27">
        <v>20251400041982</v>
      </c>
      <c r="C126" s="21" t="s">
        <v>24</v>
      </c>
      <c r="D126" s="22" t="s">
        <v>35</v>
      </c>
      <c r="E126" s="10" t="s">
        <v>22</v>
      </c>
      <c r="F126" s="19" t="s">
        <v>37</v>
      </c>
      <c r="G126" s="9" t="s">
        <v>44</v>
      </c>
      <c r="H126" s="24">
        <v>45896</v>
      </c>
      <c r="I126" s="31">
        <v>15</v>
      </c>
      <c r="J126" s="23"/>
      <c r="K126" s="19" t="s">
        <v>26</v>
      </c>
      <c r="L126" s="23">
        <f>+WORKDAY(H126,I126,[1]Hoja1!$B$2:$B$14)</f>
        <v>45917</v>
      </c>
      <c r="M126" s="23">
        <v>45901</v>
      </c>
      <c r="N126" s="18">
        <v>20251400032911</v>
      </c>
      <c r="O126" s="21" t="str">
        <f t="shared" si="3"/>
        <v>DENTRO</v>
      </c>
      <c r="P126" s="10"/>
      <c r="Q126" s="10"/>
      <c r="R126" s="25">
        <f>+NETWORKDAYS.INTL(H126,M126,1,[1]Hoja1!$B$2:$B$11)-1</f>
        <v>3</v>
      </c>
      <c r="S126" s="10"/>
    </row>
    <row r="127" spans="2:19" ht="15" x14ac:dyDescent="0.2">
      <c r="B127" s="27">
        <v>20251400042012</v>
      </c>
      <c r="C127" s="21" t="s">
        <v>24</v>
      </c>
      <c r="D127" s="22" t="s">
        <v>25</v>
      </c>
      <c r="E127" s="10" t="s">
        <v>22</v>
      </c>
      <c r="F127" s="19" t="s">
        <v>38</v>
      </c>
      <c r="G127" s="9" t="s">
        <v>43</v>
      </c>
      <c r="H127" s="24">
        <v>45897</v>
      </c>
      <c r="I127" s="31">
        <v>15</v>
      </c>
      <c r="J127" s="24"/>
      <c r="K127" s="19" t="s">
        <v>26</v>
      </c>
      <c r="L127" s="23">
        <f>+WORKDAY(H127,I127,[1]Hoja1!$B$2:$B$14)</f>
        <v>45918</v>
      </c>
      <c r="M127" s="23">
        <v>45897</v>
      </c>
      <c r="N127" s="18">
        <v>20251400032951</v>
      </c>
      <c r="O127" s="21" t="str">
        <f t="shared" si="3"/>
        <v>DENTRO</v>
      </c>
      <c r="P127" s="10"/>
      <c r="Q127" s="10"/>
      <c r="R127" s="25">
        <f>+NETWORKDAYS.INTL(H127,M127,1,[1]Hoja1!$B$2:$B$11)-1</f>
        <v>0</v>
      </c>
      <c r="S127" s="10"/>
    </row>
    <row r="128" spans="2:19" ht="15" x14ac:dyDescent="0.2">
      <c r="B128" s="27">
        <v>20251400042112</v>
      </c>
      <c r="C128" s="21" t="s">
        <v>23</v>
      </c>
      <c r="D128" s="22" t="s">
        <v>25</v>
      </c>
      <c r="E128" s="10" t="s">
        <v>22</v>
      </c>
      <c r="F128" s="19" t="s">
        <v>38</v>
      </c>
      <c r="G128" s="9" t="s">
        <v>43</v>
      </c>
      <c r="H128" s="24">
        <v>45897</v>
      </c>
      <c r="I128" s="31">
        <v>15</v>
      </c>
      <c r="J128" s="23">
        <v>45901</v>
      </c>
      <c r="K128" s="19" t="s">
        <v>33</v>
      </c>
      <c r="L128" s="23">
        <f>+WORKDAY(H128,I128,[1]Hoja1!$B$2:$B$14)</f>
        <v>45918</v>
      </c>
      <c r="M128" s="23">
        <v>45908</v>
      </c>
      <c r="N128" s="18">
        <v>20251030036191</v>
      </c>
      <c r="O128" s="21" t="str">
        <f t="shared" si="3"/>
        <v>DENTRO</v>
      </c>
      <c r="P128" s="10"/>
      <c r="Q128" s="10"/>
      <c r="R128" s="25">
        <f>+NETWORKDAYS.INTL(H128,M128,1,[1]Hoja1!$B$2:$B$11)-1</f>
        <v>7</v>
      </c>
      <c r="S128" s="10"/>
    </row>
    <row r="129" spans="2:19" ht="15" x14ac:dyDescent="0.2">
      <c r="B129" s="27">
        <v>20251400042212</v>
      </c>
      <c r="C129" s="21" t="s">
        <v>23</v>
      </c>
      <c r="D129" s="22" t="s">
        <v>25</v>
      </c>
      <c r="E129" s="10" t="s">
        <v>22</v>
      </c>
      <c r="F129" s="19" t="s">
        <v>38</v>
      </c>
      <c r="G129" s="9" t="s">
        <v>43</v>
      </c>
      <c r="H129" s="24">
        <v>45897</v>
      </c>
      <c r="I129" s="31">
        <v>15</v>
      </c>
      <c r="J129" s="24"/>
      <c r="K129" s="19" t="s">
        <v>26</v>
      </c>
      <c r="L129" s="23">
        <f>+WORKDAY(H129,I129,[1]Hoja1!$B$2:$B$14)</f>
        <v>45918</v>
      </c>
      <c r="M129" s="23">
        <v>45898</v>
      </c>
      <c r="N129" s="18">
        <v>20251400033911</v>
      </c>
      <c r="O129" s="21" t="str">
        <f t="shared" si="3"/>
        <v>DENTRO</v>
      </c>
      <c r="P129" s="10"/>
      <c r="Q129" s="10"/>
      <c r="R129" s="25">
        <f>+NETWORKDAYS.INTL(H129,M129,1,[1]Hoja1!$B$2:$B$11)-1</f>
        <v>1</v>
      </c>
      <c r="S129" s="10"/>
    </row>
    <row r="130" spans="2:19" ht="15" x14ac:dyDescent="0.2">
      <c r="B130" s="27">
        <v>20251400042292</v>
      </c>
      <c r="C130" s="21" t="s">
        <v>24</v>
      </c>
      <c r="D130" s="22" t="s">
        <v>35</v>
      </c>
      <c r="E130" s="10" t="s">
        <v>22</v>
      </c>
      <c r="F130" s="19" t="s">
        <v>37</v>
      </c>
      <c r="G130" s="9" t="s">
        <v>44</v>
      </c>
      <c r="H130" s="24">
        <v>45897</v>
      </c>
      <c r="I130" s="31">
        <v>15</v>
      </c>
      <c r="J130" s="29"/>
      <c r="K130" s="19" t="s">
        <v>26</v>
      </c>
      <c r="L130" s="23">
        <f>+WORKDAY(H130,I130,[1]Hoja1!$B$2:$B$14)</f>
        <v>45918</v>
      </c>
      <c r="M130" s="23">
        <v>45898</v>
      </c>
      <c r="N130" s="18">
        <v>20251400033941</v>
      </c>
      <c r="O130" s="21" t="str">
        <f t="shared" si="3"/>
        <v>DENTRO</v>
      </c>
      <c r="P130" s="10"/>
      <c r="Q130" s="10"/>
      <c r="R130" s="25">
        <f>+NETWORKDAYS.INTL(H130,M130,1,[1]Hoja1!$B$2:$B$11)-1</f>
        <v>1</v>
      </c>
      <c r="S130" s="10"/>
    </row>
    <row r="131" spans="2:19" ht="15" x14ac:dyDescent="0.2">
      <c r="B131" s="27">
        <v>20251400042302</v>
      </c>
      <c r="C131" s="21" t="s">
        <v>24</v>
      </c>
      <c r="D131" s="22" t="s">
        <v>25</v>
      </c>
      <c r="E131" s="10" t="s">
        <v>22</v>
      </c>
      <c r="F131" s="19" t="s">
        <v>37</v>
      </c>
      <c r="G131" s="9" t="s">
        <v>43</v>
      </c>
      <c r="H131" s="24">
        <v>45897</v>
      </c>
      <c r="I131" s="31">
        <v>15</v>
      </c>
      <c r="J131" s="24">
        <v>45898</v>
      </c>
      <c r="K131" s="19" t="s">
        <v>29</v>
      </c>
      <c r="L131" s="23">
        <f>+WORKDAY(H131,I131,[1]Hoja1!$B$2:$B$14)</f>
        <v>45918</v>
      </c>
      <c r="M131" s="23">
        <v>45919</v>
      </c>
      <c r="N131" s="18" t="s">
        <v>48</v>
      </c>
      <c r="O131" s="21" t="str">
        <f t="shared" si="3"/>
        <v>FUERA</v>
      </c>
      <c r="P131" s="10"/>
      <c r="Q131" s="10"/>
      <c r="R131" s="25">
        <f>+NETWORKDAYS.INTL(H131,M131,1,[1]Hoja1!$B$2:$B$11)-1</f>
        <v>16</v>
      </c>
      <c r="S131" s="10"/>
    </row>
    <row r="132" spans="2:19" ht="15" x14ac:dyDescent="0.2">
      <c r="B132" s="27">
        <v>20251400042452</v>
      </c>
      <c r="C132" s="21" t="s">
        <v>24</v>
      </c>
      <c r="D132" s="22" t="s">
        <v>25</v>
      </c>
      <c r="E132" s="10" t="s">
        <v>22</v>
      </c>
      <c r="F132" s="19" t="s">
        <v>37</v>
      </c>
      <c r="G132" s="9" t="s">
        <v>43</v>
      </c>
      <c r="H132" s="24">
        <v>45898</v>
      </c>
      <c r="I132" s="31">
        <v>15</v>
      </c>
      <c r="J132" s="24">
        <v>45901</v>
      </c>
      <c r="K132" s="19" t="s">
        <v>39</v>
      </c>
      <c r="L132" s="23">
        <f>+WORKDAY(H132,I132,[1]Hoja1!$B$2:$B$14)</f>
        <v>45919</v>
      </c>
      <c r="M132" s="23">
        <v>45901</v>
      </c>
      <c r="N132" s="18">
        <v>20251430034991</v>
      </c>
      <c r="O132" s="21" t="str">
        <f t="shared" si="3"/>
        <v>DENTRO</v>
      </c>
      <c r="P132" s="10"/>
      <c r="Q132" s="10"/>
      <c r="R132" s="25">
        <f>+NETWORKDAYS.INTL(H132,M132,1,[1]Hoja1!$B$2:$B$11)-1</f>
        <v>1</v>
      </c>
      <c r="S132" s="10"/>
    </row>
    <row r="133" spans="2:19" ht="15" x14ac:dyDescent="0.2">
      <c r="B133" s="27">
        <v>20251400042642</v>
      </c>
      <c r="C133" s="21" t="s">
        <v>24</v>
      </c>
      <c r="D133" s="22" t="s">
        <v>25</v>
      </c>
      <c r="E133" s="10" t="s">
        <v>22</v>
      </c>
      <c r="F133" s="19" t="s">
        <v>38</v>
      </c>
      <c r="G133" s="9" t="s">
        <v>43</v>
      </c>
      <c r="H133" s="24">
        <v>45898</v>
      </c>
      <c r="I133" s="31">
        <v>15</v>
      </c>
      <c r="J133" s="24"/>
      <c r="K133" s="19" t="s">
        <v>26</v>
      </c>
      <c r="L133" s="23">
        <f>+WORKDAY(H133,I133,[1]Hoja1!$B$2:$B$14)</f>
        <v>45919</v>
      </c>
      <c r="M133" s="23">
        <v>45901</v>
      </c>
      <c r="N133" s="18">
        <v>20251400034851</v>
      </c>
      <c r="O133" s="21" t="str">
        <f t="shared" si="3"/>
        <v>DENTRO</v>
      </c>
      <c r="P133" s="10"/>
      <c r="Q133" s="10"/>
      <c r="R133" s="25">
        <f>+NETWORKDAYS.INTL(H133,M133,1,[1]Hoja1!$B$2:$B$11)-1</f>
        <v>1</v>
      </c>
      <c r="S133" s="10"/>
    </row>
    <row r="134" spans="2:19" ht="15" x14ac:dyDescent="0.2">
      <c r="B134" s="27">
        <v>20251400042682</v>
      </c>
      <c r="C134" s="21" t="s">
        <v>24</v>
      </c>
      <c r="D134" s="22" t="s">
        <v>25</v>
      </c>
      <c r="E134" s="10" t="s">
        <v>22</v>
      </c>
      <c r="F134" s="19" t="s">
        <v>38</v>
      </c>
      <c r="G134" s="9" t="s">
        <v>43</v>
      </c>
      <c r="H134" s="24">
        <v>45898</v>
      </c>
      <c r="I134" s="31">
        <v>15</v>
      </c>
      <c r="J134" s="24"/>
      <c r="K134" s="19" t="s">
        <v>26</v>
      </c>
      <c r="L134" s="23">
        <f>+WORKDAY(H134,I134,[1]Hoja1!$B$2:$B$14)</f>
        <v>45919</v>
      </c>
      <c r="M134" s="23">
        <v>45901</v>
      </c>
      <c r="N134" s="18" t="s">
        <v>45</v>
      </c>
      <c r="O134" s="21" t="str">
        <f t="shared" si="3"/>
        <v>DENTRO</v>
      </c>
      <c r="P134" s="10"/>
      <c r="Q134" s="10"/>
      <c r="R134" s="25">
        <f>+NETWORKDAYS.INTL(H134,M134,1,[1]Hoja1!$B$2:$B$11)-1</f>
        <v>1</v>
      </c>
      <c r="S134" s="10"/>
    </row>
    <row r="135" spans="2:19" ht="15" x14ac:dyDescent="0.25">
      <c r="B135" s="18">
        <v>20251400042732</v>
      </c>
      <c r="C135" s="21" t="s">
        <v>23</v>
      </c>
      <c r="D135" s="22" t="s">
        <v>25</v>
      </c>
      <c r="E135" s="19" t="s">
        <v>22</v>
      </c>
      <c r="F135" s="19" t="s">
        <v>38</v>
      </c>
      <c r="G135" s="39" t="s">
        <v>43</v>
      </c>
      <c r="H135" s="24">
        <v>45901</v>
      </c>
      <c r="I135" s="39">
        <v>15</v>
      </c>
      <c r="J135" s="24"/>
      <c r="K135" s="39" t="s">
        <v>26</v>
      </c>
      <c r="L135" s="23">
        <f>+WORKDAY(H135,I135,[1]Hoja1!$B$2:$B$14)</f>
        <v>45922</v>
      </c>
      <c r="M135" s="23">
        <v>45902</v>
      </c>
      <c r="N135" s="18">
        <v>20251400035091</v>
      </c>
      <c r="O135" s="21" t="str">
        <f>+IF(N135=0,"",(IF(R135&lt;I135,"DENTRO","FUERA")))</f>
        <v>DENTRO</v>
      </c>
      <c r="P135" s="38"/>
      <c r="Q135" s="38"/>
      <c r="R135" s="25">
        <f>+NETWORKDAYS.INTL(H135,M135,1,[1]Hoja1!$B$2:$B$11)-1</f>
        <v>1</v>
      </c>
      <c r="S135" s="40"/>
    </row>
    <row r="136" spans="2:19" ht="15" x14ac:dyDescent="0.25">
      <c r="B136" s="18">
        <v>20251400042772</v>
      </c>
      <c r="C136" s="21" t="s">
        <v>24</v>
      </c>
      <c r="D136" s="22" t="s">
        <v>25</v>
      </c>
      <c r="E136" s="19" t="s">
        <v>22</v>
      </c>
      <c r="F136" s="19" t="s">
        <v>38</v>
      </c>
      <c r="G136" s="39" t="s">
        <v>43</v>
      </c>
      <c r="H136" s="24">
        <v>45901</v>
      </c>
      <c r="I136" s="39">
        <v>15</v>
      </c>
      <c r="J136" s="24">
        <v>45902</v>
      </c>
      <c r="K136" s="39" t="s">
        <v>39</v>
      </c>
      <c r="L136" s="23">
        <f>+WORKDAY(H136,I136,[1]Hoja1!$B$2:$B$14)</f>
        <v>45922</v>
      </c>
      <c r="M136" s="23">
        <v>45903</v>
      </c>
      <c r="N136" s="18">
        <v>20251430035451</v>
      </c>
      <c r="O136" s="21" t="str">
        <f t="shared" ref="O136:O192" si="4">+IF(N136=0,"",(IF(R136&lt;I136,"DENTRO","FUERA")))</f>
        <v>DENTRO</v>
      </c>
      <c r="P136" s="39"/>
      <c r="Q136" s="38"/>
      <c r="R136" s="25">
        <f>+NETWORKDAYS.INTL(H136,M136,1,[1]Hoja1!$B$2:$B$11)-1</f>
        <v>2</v>
      </c>
      <c r="S136" s="40"/>
    </row>
    <row r="137" spans="2:19" ht="15" x14ac:dyDescent="0.25">
      <c r="B137" s="18">
        <v>20251400042982</v>
      </c>
      <c r="C137" s="21" t="s">
        <v>23</v>
      </c>
      <c r="D137" s="22" t="s">
        <v>25</v>
      </c>
      <c r="E137" s="19" t="s">
        <v>22</v>
      </c>
      <c r="F137" s="19" t="s">
        <v>38</v>
      </c>
      <c r="G137" s="39" t="s">
        <v>43</v>
      </c>
      <c r="H137" s="24">
        <v>45902</v>
      </c>
      <c r="I137" s="39">
        <v>15</v>
      </c>
      <c r="J137" s="24"/>
      <c r="K137" s="39" t="s">
        <v>26</v>
      </c>
      <c r="L137" s="23">
        <f>+WORKDAY(H137,I137,[1]Hoja1!$B$2:$B$14)</f>
        <v>45923</v>
      </c>
      <c r="M137" s="23">
        <v>45903</v>
      </c>
      <c r="N137" s="18" t="s">
        <v>45</v>
      </c>
      <c r="O137" s="21" t="str">
        <f t="shared" si="4"/>
        <v>DENTRO</v>
      </c>
      <c r="P137" s="41"/>
      <c r="Q137" s="38"/>
      <c r="R137" s="25">
        <f>+NETWORKDAYS.INTL(H137,M137,1,[1]Hoja1!$B$2:$B$11)-1</f>
        <v>1</v>
      </c>
      <c r="S137" s="40"/>
    </row>
    <row r="138" spans="2:19" ht="15" x14ac:dyDescent="0.25">
      <c r="B138" s="18">
        <v>20251400043032</v>
      </c>
      <c r="C138" s="21" t="s">
        <v>24</v>
      </c>
      <c r="D138" s="22" t="s">
        <v>25</v>
      </c>
      <c r="E138" s="19" t="s">
        <v>22</v>
      </c>
      <c r="F138" s="19" t="s">
        <v>38</v>
      </c>
      <c r="G138" s="39" t="s">
        <v>43</v>
      </c>
      <c r="H138" s="24">
        <v>45902</v>
      </c>
      <c r="I138" s="39">
        <v>15</v>
      </c>
      <c r="J138" s="24"/>
      <c r="K138" s="39" t="s">
        <v>26</v>
      </c>
      <c r="L138" s="23">
        <f>+WORKDAY(H138,I138,[1]Hoja1!$B$2:$B$14)</f>
        <v>45923</v>
      </c>
      <c r="M138" s="23">
        <v>45903</v>
      </c>
      <c r="N138" s="18">
        <v>20251400035421</v>
      </c>
      <c r="O138" s="21" t="str">
        <f t="shared" si="4"/>
        <v>DENTRO</v>
      </c>
      <c r="P138" s="41"/>
      <c r="Q138" s="38"/>
      <c r="R138" s="25">
        <f>+NETWORKDAYS.INTL(H138,M138,1,[1]Hoja1!$B$2:$B$11)-1</f>
        <v>1</v>
      </c>
      <c r="S138" s="40"/>
    </row>
    <row r="139" spans="2:19" ht="15" x14ac:dyDescent="0.25">
      <c r="B139" s="18">
        <v>20251400043072</v>
      </c>
      <c r="C139" s="21" t="s">
        <v>24</v>
      </c>
      <c r="D139" s="22" t="s">
        <v>25</v>
      </c>
      <c r="E139" s="19" t="s">
        <v>46</v>
      </c>
      <c r="F139" s="19" t="s">
        <v>38</v>
      </c>
      <c r="G139" s="39" t="s">
        <v>43</v>
      </c>
      <c r="H139" s="24">
        <v>45902</v>
      </c>
      <c r="I139" s="39">
        <v>15</v>
      </c>
      <c r="J139" s="24">
        <v>45903</v>
      </c>
      <c r="K139" s="39" t="s">
        <v>26</v>
      </c>
      <c r="L139" s="23">
        <f>+WORKDAY(H139,I139,[1]Hoja1!$B$2:$B$14)</f>
        <v>45923</v>
      </c>
      <c r="M139" s="23">
        <v>45908</v>
      </c>
      <c r="N139" s="18" t="s">
        <v>50</v>
      </c>
      <c r="O139" s="21" t="str">
        <f t="shared" si="4"/>
        <v>DENTRO</v>
      </c>
      <c r="P139" s="41"/>
      <c r="Q139" s="38"/>
      <c r="R139" s="25">
        <f>+NETWORKDAYS.INTL(H139,M139,1,[1]Hoja1!$B$2:$B$11)-1</f>
        <v>4</v>
      </c>
      <c r="S139" s="40"/>
    </row>
    <row r="140" spans="2:19" ht="15" x14ac:dyDescent="0.25">
      <c r="B140" s="18">
        <v>20251400043202</v>
      </c>
      <c r="C140" s="21" t="s">
        <v>23</v>
      </c>
      <c r="D140" s="22" t="s">
        <v>25</v>
      </c>
      <c r="E140" s="19" t="s">
        <v>22</v>
      </c>
      <c r="F140" s="19" t="s">
        <v>38</v>
      </c>
      <c r="G140" s="39" t="s">
        <v>43</v>
      </c>
      <c r="H140" s="24">
        <v>45902</v>
      </c>
      <c r="I140" s="39">
        <v>15</v>
      </c>
      <c r="J140" s="24">
        <v>45903</v>
      </c>
      <c r="K140" s="39" t="s">
        <v>39</v>
      </c>
      <c r="L140" s="23">
        <f>+WORKDAY(H140,I140,[1]Hoja1!$B$2:$B$14)</f>
        <v>45923</v>
      </c>
      <c r="M140" s="23">
        <v>45909</v>
      </c>
      <c r="N140" s="18" t="s">
        <v>45</v>
      </c>
      <c r="O140" s="21" t="str">
        <f t="shared" si="4"/>
        <v>DENTRO</v>
      </c>
      <c r="P140" s="41"/>
      <c r="Q140" s="38"/>
      <c r="R140" s="25">
        <f>+NETWORKDAYS.INTL(H140,M140,1,[1]Hoja1!$B$2:$B$11)-1</f>
        <v>5</v>
      </c>
      <c r="S140" s="40"/>
    </row>
    <row r="141" spans="2:19" ht="15" x14ac:dyDescent="0.25">
      <c r="B141" s="18">
        <v>20251400043502</v>
      </c>
      <c r="C141" s="21" t="s">
        <v>24</v>
      </c>
      <c r="D141" s="22" t="s">
        <v>25</v>
      </c>
      <c r="E141" s="19" t="s">
        <v>22</v>
      </c>
      <c r="F141" s="19" t="s">
        <v>38</v>
      </c>
      <c r="G141" s="39" t="s">
        <v>43</v>
      </c>
      <c r="H141" s="24">
        <v>45903</v>
      </c>
      <c r="I141" s="39">
        <v>15</v>
      </c>
      <c r="J141" s="24"/>
      <c r="K141" s="39" t="s">
        <v>26</v>
      </c>
      <c r="L141" s="23">
        <f>+WORKDAY(H141,I141,[1]Hoja1!$B$2:$B$14)</f>
        <v>45924</v>
      </c>
      <c r="M141" s="23">
        <v>45904</v>
      </c>
      <c r="N141" s="18">
        <v>20251400035671</v>
      </c>
      <c r="O141" s="21" t="str">
        <f t="shared" si="4"/>
        <v>DENTRO</v>
      </c>
      <c r="P141" s="41"/>
      <c r="Q141" s="38"/>
      <c r="R141" s="25">
        <f>+NETWORKDAYS.INTL(H141,M141,1,[1]Hoja1!$B$2:$B$11)-1</f>
        <v>1</v>
      </c>
      <c r="S141" s="40"/>
    </row>
    <row r="142" spans="2:19" ht="15" x14ac:dyDescent="0.25">
      <c r="B142" s="18">
        <v>20251400043512</v>
      </c>
      <c r="C142" s="21" t="s">
        <v>24</v>
      </c>
      <c r="D142" s="22" t="s">
        <v>25</v>
      </c>
      <c r="E142" s="19" t="s">
        <v>22</v>
      </c>
      <c r="F142" s="19" t="s">
        <v>37</v>
      </c>
      <c r="G142" s="39" t="s">
        <v>43</v>
      </c>
      <c r="H142" s="24">
        <v>45903</v>
      </c>
      <c r="I142" s="39">
        <v>15</v>
      </c>
      <c r="J142" s="24">
        <v>45904</v>
      </c>
      <c r="K142" s="39" t="s">
        <v>29</v>
      </c>
      <c r="L142" s="23">
        <f>+WORKDAY(H142,I142,[1]Hoja1!$B$2:$B$14)</f>
        <v>45924</v>
      </c>
      <c r="M142" s="23">
        <v>45905</v>
      </c>
      <c r="N142" s="18" t="s">
        <v>48</v>
      </c>
      <c r="O142" s="21" t="str">
        <f t="shared" si="4"/>
        <v>DENTRO</v>
      </c>
      <c r="P142" s="41"/>
      <c r="Q142" s="38"/>
      <c r="R142" s="25">
        <f>+NETWORKDAYS.INTL(H142,M142,1,[1]Hoja1!$B$2:$B$11)-1</f>
        <v>2</v>
      </c>
      <c r="S142" s="40"/>
    </row>
    <row r="143" spans="2:19" ht="15" x14ac:dyDescent="0.25">
      <c r="B143" s="18">
        <v>20251400043672</v>
      </c>
      <c r="C143" s="21" t="s">
        <v>24</v>
      </c>
      <c r="D143" s="22" t="s">
        <v>30</v>
      </c>
      <c r="E143" s="19" t="s">
        <v>22</v>
      </c>
      <c r="F143" s="19" t="s">
        <v>37</v>
      </c>
      <c r="G143" s="39" t="s">
        <v>44</v>
      </c>
      <c r="H143" s="24">
        <v>45904</v>
      </c>
      <c r="I143" s="39">
        <v>10</v>
      </c>
      <c r="J143" s="24">
        <v>45905</v>
      </c>
      <c r="K143" s="39" t="s">
        <v>29</v>
      </c>
      <c r="L143" s="23">
        <f>+WORKDAY(H143,I143,[1]Hoja1!$B$2:$B$14)</f>
        <v>45918</v>
      </c>
      <c r="M143" s="23">
        <v>45908</v>
      </c>
      <c r="N143" s="18" t="s">
        <v>48</v>
      </c>
      <c r="O143" s="21" t="str">
        <f t="shared" si="4"/>
        <v>DENTRO</v>
      </c>
      <c r="P143" s="41"/>
      <c r="Q143" s="38"/>
      <c r="R143" s="25">
        <f>+NETWORKDAYS.INTL(H143,M143,1,[1]Hoja1!$B$2:$B$11)-1</f>
        <v>2</v>
      </c>
      <c r="S143" s="40"/>
    </row>
    <row r="144" spans="2:19" ht="15" x14ac:dyDescent="0.25">
      <c r="B144" s="18">
        <v>20251400036131</v>
      </c>
      <c r="C144" s="21" t="s">
        <v>24</v>
      </c>
      <c r="D144" s="22" t="s">
        <v>25</v>
      </c>
      <c r="E144" s="19" t="s">
        <v>22</v>
      </c>
      <c r="F144" s="19" t="s">
        <v>38</v>
      </c>
      <c r="G144" s="39" t="s">
        <v>44</v>
      </c>
      <c r="H144" s="24">
        <v>45904</v>
      </c>
      <c r="I144" s="39">
        <v>5</v>
      </c>
      <c r="J144" s="24"/>
      <c r="K144" s="39" t="s">
        <v>26</v>
      </c>
      <c r="L144" s="23">
        <f>+WORKDAY(H144,I144,[1]Hoja1!$B$2:$B$14)</f>
        <v>45911</v>
      </c>
      <c r="M144" s="23">
        <v>45905</v>
      </c>
      <c r="N144" s="18">
        <v>20251400036131</v>
      </c>
      <c r="O144" s="21" t="str">
        <f t="shared" si="4"/>
        <v>DENTRO</v>
      </c>
      <c r="P144" s="41"/>
      <c r="Q144" s="38"/>
      <c r="R144" s="25">
        <f>+NETWORKDAYS.INTL(H144,M144,1,[1]Hoja1!$B$2:$B$11)-1</f>
        <v>1</v>
      </c>
      <c r="S144" s="40"/>
    </row>
    <row r="145" spans="2:19" ht="15" x14ac:dyDescent="0.25">
      <c r="B145" s="18">
        <v>20251400043922</v>
      </c>
      <c r="C145" s="21" t="s">
        <v>24</v>
      </c>
      <c r="D145" s="22" t="s">
        <v>25</v>
      </c>
      <c r="E145" s="19" t="s">
        <v>22</v>
      </c>
      <c r="F145" s="19" t="s">
        <v>38</v>
      </c>
      <c r="G145" s="39" t="s">
        <v>43</v>
      </c>
      <c r="H145" s="24">
        <v>45905</v>
      </c>
      <c r="I145" s="39">
        <v>15</v>
      </c>
      <c r="J145" s="24"/>
      <c r="K145" s="39" t="s">
        <v>26</v>
      </c>
      <c r="L145" s="23">
        <f>+WORKDAY(H145,I145,[1]Hoja1!$B$2:$B$14)</f>
        <v>45926</v>
      </c>
      <c r="M145" s="23">
        <v>45908</v>
      </c>
      <c r="N145" s="18">
        <v>20251400036181</v>
      </c>
      <c r="O145" s="21" t="str">
        <f t="shared" si="4"/>
        <v>DENTRO</v>
      </c>
      <c r="P145" s="41"/>
      <c r="Q145" s="38"/>
      <c r="R145" s="25">
        <f>+NETWORKDAYS.INTL(H145,M145,1,[1]Hoja1!$B$2:$B$11)-1</f>
        <v>1</v>
      </c>
      <c r="S145" s="40"/>
    </row>
    <row r="146" spans="2:19" ht="15" x14ac:dyDescent="0.25">
      <c r="B146" s="18">
        <v>20251400044082</v>
      </c>
      <c r="C146" s="21" t="s">
        <v>23</v>
      </c>
      <c r="D146" s="22" t="s">
        <v>35</v>
      </c>
      <c r="E146" s="19" t="s">
        <v>22</v>
      </c>
      <c r="F146" s="19" t="s">
        <v>37</v>
      </c>
      <c r="G146" s="39" t="s">
        <v>43</v>
      </c>
      <c r="H146" s="24">
        <v>45908</v>
      </c>
      <c r="I146" s="39">
        <v>15</v>
      </c>
      <c r="J146" s="24"/>
      <c r="K146" s="39" t="s">
        <v>26</v>
      </c>
      <c r="L146" s="23">
        <f>+WORKDAY(H146,I146,[1]Hoja1!$B$2:$B$14)</f>
        <v>45929</v>
      </c>
      <c r="M146" s="23">
        <v>45909</v>
      </c>
      <c r="N146" s="18">
        <v>20251400036321</v>
      </c>
      <c r="O146" s="21" t="str">
        <f t="shared" si="4"/>
        <v>DENTRO</v>
      </c>
      <c r="P146" s="41"/>
      <c r="Q146" s="38"/>
      <c r="R146" s="25">
        <f>+NETWORKDAYS.INTL(H146,M146,1,[1]Hoja1!$B$2:$B$11)-1</f>
        <v>1</v>
      </c>
      <c r="S146" s="40"/>
    </row>
    <row r="147" spans="2:19" ht="15" x14ac:dyDescent="0.25">
      <c r="B147" s="18">
        <v>20251400044102</v>
      </c>
      <c r="C147" s="21" t="s">
        <v>24</v>
      </c>
      <c r="D147" s="22" t="s">
        <v>35</v>
      </c>
      <c r="E147" s="19" t="s">
        <v>22</v>
      </c>
      <c r="F147" s="19" t="s">
        <v>37</v>
      </c>
      <c r="G147" s="39" t="s">
        <v>43</v>
      </c>
      <c r="H147" s="24">
        <v>45908</v>
      </c>
      <c r="I147" s="39">
        <v>15</v>
      </c>
      <c r="J147" s="24"/>
      <c r="K147" s="39" t="s">
        <v>26</v>
      </c>
      <c r="L147" s="23">
        <f>+WORKDAY(H147,I147,[1]Hoja1!$B$2:$B$14)</f>
        <v>45929</v>
      </c>
      <c r="M147" s="23">
        <v>45909</v>
      </c>
      <c r="N147" s="18">
        <v>20251400036321</v>
      </c>
      <c r="O147" s="21" t="str">
        <f t="shared" si="4"/>
        <v>DENTRO</v>
      </c>
      <c r="P147" s="41"/>
      <c r="Q147" s="38"/>
      <c r="R147" s="25">
        <f>+NETWORKDAYS.INTL(H147,M147,1,[1]Hoja1!$B$2:$B$11)-1</f>
        <v>1</v>
      </c>
      <c r="S147" s="40"/>
    </row>
    <row r="148" spans="2:19" ht="15" x14ac:dyDescent="0.25">
      <c r="B148" s="18">
        <v>20251400044322</v>
      </c>
      <c r="C148" s="21" t="s">
        <v>24</v>
      </c>
      <c r="D148" s="22" t="s">
        <v>25</v>
      </c>
      <c r="E148" s="19" t="s">
        <v>22</v>
      </c>
      <c r="F148" s="19" t="s">
        <v>38</v>
      </c>
      <c r="G148" s="39" t="s">
        <v>43</v>
      </c>
      <c r="H148" s="24">
        <v>45909</v>
      </c>
      <c r="I148" s="39">
        <v>15</v>
      </c>
      <c r="J148" s="24"/>
      <c r="K148" s="39" t="s">
        <v>26</v>
      </c>
      <c r="L148" s="23">
        <f>+WORKDAY(H148,I148,[1]Hoja1!$B$2:$B$14)</f>
        <v>45930</v>
      </c>
      <c r="M148" s="23">
        <v>45910</v>
      </c>
      <c r="N148" s="18">
        <v>20251400036441</v>
      </c>
      <c r="O148" s="21" t="str">
        <f t="shared" si="4"/>
        <v>DENTRO</v>
      </c>
      <c r="P148" s="41"/>
      <c r="Q148" s="38"/>
      <c r="R148" s="25">
        <f>+NETWORKDAYS.INTL(H148,M148,1,[1]Hoja1!$B$2:$B$11)-1</f>
        <v>1</v>
      </c>
      <c r="S148" s="40"/>
    </row>
    <row r="149" spans="2:19" ht="15" x14ac:dyDescent="0.25">
      <c r="B149" s="18">
        <v>20251400044422</v>
      </c>
      <c r="C149" s="21" t="s">
        <v>24</v>
      </c>
      <c r="D149" s="22" t="s">
        <v>25</v>
      </c>
      <c r="E149" s="19" t="s">
        <v>46</v>
      </c>
      <c r="F149" s="19" t="s">
        <v>38</v>
      </c>
      <c r="G149" s="39" t="s">
        <v>43</v>
      </c>
      <c r="H149" s="24">
        <v>45909</v>
      </c>
      <c r="I149" s="39">
        <v>15</v>
      </c>
      <c r="J149" s="24">
        <v>45910</v>
      </c>
      <c r="K149" s="39" t="s">
        <v>26</v>
      </c>
      <c r="L149" s="23">
        <f>+WORKDAY(H149,I149,[1]Hoja1!$B$2:$B$14)</f>
        <v>45930</v>
      </c>
      <c r="M149" s="23">
        <v>45915</v>
      </c>
      <c r="N149" s="18" t="s">
        <v>50</v>
      </c>
      <c r="O149" s="21" t="str">
        <f t="shared" si="4"/>
        <v>DENTRO</v>
      </c>
      <c r="P149" s="41"/>
      <c r="Q149" s="38"/>
      <c r="R149" s="25">
        <f>+NETWORKDAYS.INTL(H149,M149,1,[1]Hoja1!$B$2:$B$11)-1</f>
        <v>4</v>
      </c>
      <c r="S149" s="40"/>
    </row>
    <row r="150" spans="2:19" ht="15" x14ac:dyDescent="0.25">
      <c r="B150" s="18">
        <v>20251400044452</v>
      </c>
      <c r="C150" s="21" t="s">
        <v>24</v>
      </c>
      <c r="D150" s="22" t="s">
        <v>25</v>
      </c>
      <c r="E150" s="19" t="s">
        <v>22</v>
      </c>
      <c r="F150" s="19" t="s">
        <v>38</v>
      </c>
      <c r="G150" s="39" t="s">
        <v>43</v>
      </c>
      <c r="H150" s="24">
        <v>45909</v>
      </c>
      <c r="I150" s="39">
        <v>15</v>
      </c>
      <c r="J150" s="24"/>
      <c r="K150" s="39" t="s">
        <v>26</v>
      </c>
      <c r="L150" s="23">
        <f>+WORKDAY(H150,I150,[1]Hoja1!$B$2:$B$14)</f>
        <v>45930</v>
      </c>
      <c r="M150" s="23">
        <v>45910</v>
      </c>
      <c r="N150" s="18">
        <v>20251400036451</v>
      </c>
      <c r="O150" s="21" t="str">
        <f t="shared" si="4"/>
        <v>DENTRO</v>
      </c>
      <c r="P150" s="41"/>
      <c r="Q150" s="38"/>
      <c r="R150" s="25">
        <f>+NETWORKDAYS.INTL(H150,M150,1,[1]Hoja1!$B$2:$B$11)-1</f>
        <v>1</v>
      </c>
      <c r="S150" s="40"/>
    </row>
    <row r="151" spans="2:19" ht="15" x14ac:dyDescent="0.25">
      <c r="B151" s="18">
        <v>20251400044602</v>
      </c>
      <c r="C151" s="21" t="s">
        <v>23</v>
      </c>
      <c r="D151" s="22" t="s">
        <v>27</v>
      </c>
      <c r="E151" s="19" t="s">
        <v>22</v>
      </c>
      <c r="F151" s="19" t="s">
        <v>37</v>
      </c>
      <c r="G151" s="39" t="s">
        <v>44</v>
      </c>
      <c r="H151" s="24">
        <v>45910</v>
      </c>
      <c r="I151" s="39">
        <v>30</v>
      </c>
      <c r="J151" s="24">
        <v>45912</v>
      </c>
      <c r="K151" s="39" t="s">
        <v>33</v>
      </c>
      <c r="L151" s="23">
        <f>+WORKDAY(H151,I151,[1]Hoja1!$B$2:$B$14)</f>
        <v>45953</v>
      </c>
      <c r="M151" s="23">
        <v>45917</v>
      </c>
      <c r="N151" s="18" t="s">
        <v>2</v>
      </c>
      <c r="O151" s="21" t="str">
        <f t="shared" si="4"/>
        <v>DENTRO</v>
      </c>
      <c r="P151" s="41"/>
      <c r="Q151" s="38"/>
      <c r="R151" s="25">
        <f>+NETWORKDAYS.INTL(H151,M151,1,[1]Hoja1!$B$2:$B$11)-1</f>
        <v>5</v>
      </c>
      <c r="S151" s="40"/>
    </row>
    <row r="152" spans="2:19" ht="15" x14ac:dyDescent="0.25">
      <c r="B152" s="18">
        <v>20251400044712</v>
      </c>
      <c r="C152" s="21" t="s">
        <v>24</v>
      </c>
      <c r="D152" s="22" t="s">
        <v>25</v>
      </c>
      <c r="E152" s="19" t="s">
        <v>22</v>
      </c>
      <c r="F152" s="19" t="s">
        <v>38</v>
      </c>
      <c r="G152" s="39" t="s">
        <v>43</v>
      </c>
      <c r="H152" s="24">
        <v>45911</v>
      </c>
      <c r="I152" s="39">
        <v>15</v>
      </c>
      <c r="J152" s="24"/>
      <c r="K152" s="39" t="s">
        <v>26</v>
      </c>
      <c r="L152" s="23">
        <f>+WORKDAY(H152,I152,[1]Hoja1!$B$2:$B$14)</f>
        <v>45932</v>
      </c>
      <c r="M152" s="23">
        <v>45912</v>
      </c>
      <c r="N152" s="18" t="s">
        <v>45</v>
      </c>
      <c r="O152" s="21" t="str">
        <f t="shared" si="4"/>
        <v>DENTRO</v>
      </c>
      <c r="P152" s="41"/>
      <c r="Q152" s="38"/>
      <c r="R152" s="25">
        <f>+NETWORKDAYS.INTL(H152,M152,1,[1]Hoja1!$B$2:$B$11)-1</f>
        <v>1</v>
      </c>
      <c r="S152" s="40"/>
    </row>
    <row r="153" spans="2:19" ht="15" x14ac:dyDescent="0.25">
      <c r="B153" s="18">
        <v>20251400044762</v>
      </c>
      <c r="C153" s="21" t="s">
        <v>24</v>
      </c>
      <c r="D153" s="22" t="s">
        <v>25</v>
      </c>
      <c r="E153" s="19" t="s">
        <v>22</v>
      </c>
      <c r="F153" s="19" t="s">
        <v>38</v>
      </c>
      <c r="G153" s="39" t="s">
        <v>44</v>
      </c>
      <c r="H153" s="24">
        <v>45911</v>
      </c>
      <c r="I153" s="39">
        <v>15</v>
      </c>
      <c r="J153" s="24"/>
      <c r="K153" s="39" t="s">
        <v>26</v>
      </c>
      <c r="L153" s="23">
        <f>+WORKDAY(H153,I153,[1]Hoja1!$B$2:$B$14)</f>
        <v>45932</v>
      </c>
      <c r="M153" s="23">
        <v>45912</v>
      </c>
      <c r="N153" s="18">
        <v>20251400036671</v>
      </c>
      <c r="O153" s="21" t="str">
        <f t="shared" si="4"/>
        <v>DENTRO</v>
      </c>
      <c r="P153" s="41"/>
      <c r="Q153" s="38"/>
      <c r="R153" s="25">
        <f>+NETWORKDAYS.INTL(H153,M153,1,[1]Hoja1!$B$2:$B$11)-1</f>
        <v>1</v>
      </c>
      <c r="S153" s="40"/>
    </row>
    <row r="154" spans="2:19" ht="15" x14ac:dyDescent="0.25">
      <c r="B154" s="18">
        <v>20251400044812</v>
      </c>
      <c r="C154" s="21" t="s">
        <v>23</v>
      </c>
      <c r="D154" s="22" t="s">
        <v>27</v>
      </c>
      <c r="E154" s="19" t="s">
        <v>22</v>
      </c>
      <c r="F154" s="19" t="s">
        <v>37</v>
      </c>
      <c r="G154" s="39" t="s">
        <v>43</v>
      </c>
      <c r="H154" s="24">
        <v>45911</v>
      </c>
      <c r="I154" s="39">
        <v>30</v>
      </c>
      <c r="J154" s="24">
        <v>45912</v>
      </c>
      <c r="K154" s="39" t="s">
        <v>33</v>
      </c>
      <c r="L154" s="23">
        <f>+WORKDAY(H154,I154,[1]Hoja1!$B$2:$B$14)</f>
        <v>45954</v>
      </c>
      <c r="M154" s="23">
        <v>45922</v>
      </c>
      <c r="N154" s="18">
        <v>20251100006401</v>
      </c>
      <c r="O154" s="21" t="str">
        <f t="shared" si="4"/>
        <v>DENTRO</v>
      </c>
      <c r="P154" s="41"/>
      <c r="Q154" s="38"/>
      <c r="R154" s="25">
        <f>+NETWORKDAYS.INTL(H154,M154,1,[1]Hoja1!$B$2:$B$11)-1</f>
        <v>7</v>
      </c>
      <c r="S154" s="40"/>
    </row>
    <row r="155" spans="2:19" ht="15" x14ac:dyDescent="0.25">
      <c r="B155" s="18">
        <v>20251400044922</v>
      </c>
      <c r="C155" s="21" t="s">
        <v>23</v>
      </c>
      <c r="D155" s="22" t="s">
        <v>27</v>
      </c>
      <c r="E155" s="19" t="s">
        <v>22</v>
      </c>
      <c r="F155" s="19" t="s">
        <v>37</v>
      </c>
      <c r="G155" s="39" t="s">
        <v>43</v>
      </c>
      <c r="H155" s="24">
        <v>45911</v>
      </c>
      <c r="I155" s="39">
        <v>30</v>
      </c>
      <c r="J155" s="24">
        <v>45912</v>
      </c>
      <c r="K155" s="39" t="s">
        <v>33</v>
      </c>
      <c r="L155" s="23">
        <f>+WORKDAY(H155,I155,[1]Hoja1!$B$2:$B$14)</f>
        <v>45954</v>
      </c>
      <c r="M155" s="23"/>
      <c r="N155" s="18" t="s">
        <v>51</v>
      </c>
      <c r="O155" s="21" t="str">
        <f t="shared" si="4"/>
        <v>DENTRO</v>
      </c>
      <c r="P155" s="41"/>
      <c r="Q155" s="38"/>
      <c r="R155" s="25"/>
      <c r="S155" s="40"/>
    </row>
    <row r="156" spans="2:19" ht="15" x14ac:dyDescent="0.25">
      <c r="B156" s="18">
        <v>20251400044972</v>
      </c>
      <c r="C156" s="21" t="s">
        <v>24</v>
      </c>
      <c r="D156" s="22" t="s">
        <v>27</v>
      </c>
      <c r="E156" s="19" t="s">
        <v>22</v>
      </c>
      <c r="F156" s="19" t="s">
        <v>37</v>
      </c>
      <c r="G156" s="39" t="s">
        <v>43</v>
      </c>
      <c r="H156" s="24">
        <v>45911</v>
      </c>
      <c r="I156" s="39">
        <v>30</v>
      </c>
      <c r="J156" s="24">
        <v>45912</v>
      </c>
      <c r="K156" s="39" t="s">
        <v>33</v>
      </c>
      <c r="L156" s="23">
        <f>+WORKDAY(H156,I156,[1]Hoja1!$B$2:$B$14)</f>
        <v>45954</v>
      </c>
      <c r="M156" s="23"/>
      <c r="N156" s="18" t="s">
        <v>51</v>
      </c>
      <c r="O156" s="21" t="str">
        <f t="shared" si="4"/>
        <v>DENTRO</v>
      </c>
      <c r="P156" s="41"/>
      <c r="Q156" s="38"/>
      <c r="R156" s="25"/>
      <c r="S156" s="40"/>
    </row>
    <row r="157" spans="2:19" ht="15" x14ac:dyDescent="0.25">
      <c r="B157" s="18">
        <v>20251400045032</v>
      </c>
      <c r="C157" s="21" t="s">
        <v>23</v>
      </c>
      <c r="D157" s="22" t="s">
        <v>25</v>
      </c>
      <c r="E157" s="19" t="s">
        <v>22</v>
      </c>
      <c r="F157" s="19" t="s">
        <v>38</v>
      </c>
      <c r="G157" s="39" t="s">
        <v>43</v>
      </c>
      <c r="H157" s="24">
        <v>45912</v>
      </c>
      <c r="I157" s="39">
        <v>15</v>
      </c>
      <c r="J157" s="24">
        <v>45915</v>
      </c>
      <c r="K157" s="39" t="s">
        <v>36</v>
      </c>
      <c r="L157" s="23">
        <f>+WORKDAY(H157,I157,[1]Hoja1!$B$2:$B$14)</f>
        <v>45933</v>
      </c>
      <c r="M157" s="23"/>
      <c r="N157" s="18" t="s">
        <v>51</v>
      </c>
      <c r="O157" s="21" t="str">
        <f t="shared" si="4"/>
        <v>DENTRO</v>
      </c>
      <c r="P157" s="41"/>
      <c r="Q157" s="38"/>
      <c r="R157" s="25"/>
      <c r="S157" s="40"/>
    </row>
    <row r="158" spans="2:19" ht="15" x14ac:dyDescent="0.25">
      <c r="B158" s="18">
        <v>20251400045252</v>
      </c>
      <c r="C158" s="21" t="s">
        <v>23</v>
      </c>
      <c r="D158" s="22" t="s">
        <v>30</v>
      </c>
      <c r="E158" s="19" t="s">
        <v>22</v>
      </c>
      <c r="F158" s="19" t="s">
        <v>37</v>
      </c>
      <c r="G158" s="39" t="s">
        <v>43</v>
      </c>
      <c r="H158" s="24">
        <v>45915</v>
      </c>
      <c r="I158" s="39">
        <v>10</v>
      </c>
      <c r="J158" s="24">
        <v>45915</v>
      </c>
      <c r="K158" s="39" t="s">
        <v>33</v>
      </c>
      <c r="L158" s="23">
        <f>+WORKDAY(H158,I158,[1]Hoja1!$B$2:$B$14)</f>
        <v>45929</v>
      </c>
      <c r="M158" s="23">
        <v>45944</v>
      </c>
      <c r="N158" s="18" t="s">
        <v>48</v>
      </c>
      <c r="O158" s="21" t="str">
        <f t="shared" si="4"/>
        <v>FUERA</v>
      </c>
      <c r="P158" s="41"/>
      <c r="Q158" s="38"/>
      <c r="R158" s="25">
        <f>+NETWORKDAYS.INTL(H158,M158,1,[1]Hoja1!$B$2:$B$11)-1</f>
        <v>20</v>
      </c>
      <c r="S158" s="40"/>
    </row>
    <row r="159" spans="2:19" ht="15" x14ac:dyDescent="0.25">
      <c r="B159" s="18">
        <v>20251400045332</v>
      </c>
      <c r="C159" s="21" t="s">
        <v>24</v>
      </c>
      <c r="D159" s="22" t="s">
        <v>25</v>
      </c>
      <c r="E159" s="19" t="s">
        <v>22</v>
      </c>
      <c r="F159" s="19" t="s">
        <v>38</v>
      </c>
      <c r="G159" s="39" t="s">
        <v>43</v>
      </c>
      <c r="H159" s="24">
        <v>45915</v>
      </c>
      <c r="I159" s="39">
        <v>15</v>
      </c>
      <c r="J159" s="24"/>
      <c r="K159" s="39" t="s">
        <v>26</v>
      </c>
      <c r="L159" s="23">
        <f>+WORKDAY(H159,I159,[1]Hoja1!$B$2:$B$14)</f>
        <v>45936</v>
      </c>
      <c r="M159" s="23">
        <v>45916</v>
      </c>
      <c r="N159" s="18">
        <v>20251400036991</v>
      </c>
      <c r="O159" s="21" t="str">
        <f t="shared" si="4"/>
        <v>DENTRO</v>
      </c>
      <c r="P159" s="41"/>
      <c r="Q159" s="38"/>
      <c r="R159" s="25">
        <f>+NETWORKDAYS.INTL(H159,M159,1,[1]Hoja1!$B$2:$B$11)-1</f>
        <v>1</v>
      </c>
      <c r="S159" s="40"/>
    </row>
    <row r="160" spans="2:19" ht="15" x14ac:dyDescent="0.25">
      <c r="B160" s="18">
        <v>20251400045352</v>
      </c>
      <c r="C160" s="21" t="s">
        <v>23</v>
      </c>
      <c r="D160" s="22" t="s">
        <v>25</v>
      </c>
      <c r="E160" s="19" t="s">
        <v>22</v>
      </c>
      <c r="F160" s="19" t="s">
        <v>38</v>
      </c>
      <c r="G160" s="39" t="s">
        <v>43</v>
      </c>
      <c r="H160" s="24">
        <v>45915</v>
      </c>
      <c r="I160" s="39">
        <v>15</v>
      </c>
      <c r="J160" s="24"/>
      <c r="K160" s="39" t="s">
        <v>26</v>
      </c>
      <c r="L160" s="23">
        <f>+WORKDAY(H160,I160,[1]Hoja1!$B$2:$B$14)</f>
        <v>45936</v>
      </c>
      <c r="M160" s="23">
        <v>45916</v>
      </c>
      <c r="N160" s="18">
        <v>20251400037011</v>
      </c>
      <c r="O160" s="21" t="str">
        <f t="shared" si="4"/>
        <v>DENTRO</v>
      </c>
      <c r="P160" s="41"/>
      <c r="Q160" s="38"/>
      <c r="R160" s="25">
        <f>+NETWORKDAYS.INTL(H160,M160,1,[1]Hoja1!$B$2:$B$11)-1</f>
        <v>1</v>
      </c>
      <c r="S160" s="40"/>
    </row>
    <row r="161" spans="2:19" ht="15" x14ac:dyDescent="0.25">
      <c r="B161" s="18">
        <v>20251400045472</v>
      </c>
      <c r="C161" s="21" t="s">
        <v>24</v>
      </c>
      <c r="D161" s="22" t="s">
        <v>25</v>
      </c>
      <c r="E161" s="19" t="s">
        <v>46</v>
      </c>
      <c r="F161" s="19" t="s">
        <v>38</v>
      </c>
      <c r="G161" s="39" t="s">
        <v>43</v>
      </c>
      <c r="H161" s="24">
        <v>45915</v>
      </c>
      <c r="I161" s="39">
        <v>15</v>
      </c>
      <c r="J161" s="24">
        <v>45916</v>
      </c>
      <c r="K161" s="39" t="s">
        <v>26</v>
      </c>
      <c r="L161" s="23">
        <f>+WORKDAY(H161,I161,[1]Hoja1!$B$2:$B$14)</f>
        <v>45936</v>
      </c>
      <c r="M161" s="23">
        <v>45916</v>
      </c>
      <c r="N161" s="18" t="s">
        <v>50</v>
      </c>
      <c r="O161" s="21" t="str">
        <f t="shared" si="4"/>
        <v>DENTRO</v>
      </c>
      <c r="P161" s="41"/>
      <c r="Q161" s="38"/>
      <c r="R161" s="25">
        <f>+NETWORKDAYS.INTL(H161,M161,1,[1]Hoja1!$B$2:$B$11)-1</f>
        <v>1</v>
      </c>
      <c r="S161" s="40"/>
    </row>
    <row r="162" spans="2:19" ht="15" x14ac:dyDescent="0.25">
      <c r="B162" s="18">
        <v>20251400045482</v>
      </c>
      <c r="C162" s="21" t="s">
        <v>24</v>
      </c>
      <c r="D162" s="22" t="s">
        <v>25</v>
      </c>
      <c r="E162" s="19" t="s">
        <v>46</v>
      </c>
      <c r="F162" s="19" t="s">
        <v>38</v>
      </c>
      <c r="G162" s="39" t="s">
        <v>43</v>
      </c>
      <c r="H162" s="24">
        <v>45915</v>
      </c>
      <c r="I162" s="39">
        <v>15</v>
      </c>
      <c r="J162" s="24">
        <v>45916</v>
      </c>
      <c r="K162" s="39" t="s">
        <v>26</v>
      </c>
      <c r="L162" s="23">
        <f>+WORKDAY(H162,I162,[1]Hoja1!$B$2:$B$14)</f>
        <v>45936</v>
      </c>
      <c r="M162" s="23">
        <v>45917</v>
      </c>
      <c r="N162" s="18" t="s">
        <v>50</v>
      </c>
      <c r="O162" s="21" t="str">
        <f t="shared" si="4"/>
        <v>DENTRO</v>
      </c>
      <c r="P162" s="41"/>
      <c r="Q162" s="38"/>
      <c r="R162" s="25">
        <f>+NETWORKDAYS.INTL(H162,M162,1,[1]Hoja1!$B$2:$B$11)-1</f>
        <v>2</v>
      </c>
      <c r="S162" s="40"/>
    </row>
    <row r="163" spans="2:19" ht="15" x14ac:dyDescent="0.25">
      <c r="B163" s="18">
        <v>20251400045522</v>
      </c>
      <c r="C163" s="21" t="s">
        <v>24</v>
      </c>
      <c r="D163" s="22" t="s">
        <v>25</v>
      </c>
      <c r="E163" s="19" t="s">
        <v>22</v>
      </c>
      <c r="F163" s="19" t="s">
        <v>38</v>
      </c>
      <c r="G163" s="39" t="s">
        <v>43</v>
      </c>
      <c r="H163" s="24">
        <v>45915</v>
      </c>
      <c r="I163" s="39">
        <v>15</v>
      </c>
      <c r="J163" s="24"/>
      <c r="K163" s="39" t="s">
        <v>26</v>
      </c>
      <c r="L163" s="23">
        <f>+WORKDAY(H163,I163,[1]Hoja1!$B$2:$B$14)</f>
        <v>45936</v>
      </c>
      <c r="M163" s="23">
        <v>45916</v>
      </c>
      <c r="N163" s="18">
        <v>20251400037031</v>
      </c>
      <c r="O163" s="21" t="str">
        <f t="shared" si="4"/>
        <v>DENTRO</v>
      </c>
      <c r="P163" s="41"/>
      <c r="Q163" s="38"/>
      <c r="R163" s="25">
        <f>+NETWORKDAYS.INTL(H163,M163,1,[1]Hoja1!$B$2:$B$11)-1</f>
        <v>1</v>
      </c>
      <c r="S163" s="40"/>
    </row>
    <row r="164" spans="2:19" ht="15" x14ac:dyDescent="0.25">
      <c r="B164" s="18">
        <v>20251400045532</v>
      </c>
      <c r="C164" s="21" t="s">
        <v>24</v>
      </c>
      <c r="D164" s="22" t="s">
        <v>25</v>
      </c>
      <c r="E164" s="19" t="s">
        <v>22</v>
      </c>
      <c r="F164" s="19" t="s">
        <v>38</v>
      </c>
      <c r="G164" s="39" t="s">
        <v>43</v>
      </c>
      <c r="H164" s="24">
        <v>45915</v>
      </c>
      <c r="I164" s="39">
        <v>15</v>
      </c>
      <c r="J164" s="24"/>
      <c r="K164" s="39" t="s">
        <v>26</v>
      </c>
      <c r="L164" s="23">
        <f>+WORKDAY(H164,I164,[1]Hoja1!$B$2:$B$14)</f>
        <v>45936</v>
      </c>
      <c r="M164" s="23">
        <v>45916</v>
      </c>
      <c r="N164" s="18">
        <v>20251400037031</v>
      </c>
      <c r="O164" s="21" t="str">
        <f t="shared" si="4"/>
        <v>DENTRO</v>
      </c>
      <c r="P164" s="41"/>
      <c r="Q164" s="38"/>
      <c r="R164" s="25">
        <f>+NETWORKDAYS.INTL(H164,M164,1,[1]Hoja1!$B$2:$B$11)-1</f>
        <v>1</v>
      </c>
      <c r="S164" s="40"/>
    </row>
    <row r="165" spans="2:19" ht="15" x14ac:dyDescent="0.25">
      <c r="B165" s="18">
        <v>20251400045622</v>
      </c>
      <c r="C165" s="21" t="s">
        <v>24</v>
      </c>
      <c r="D165" s="22" t="s">
        <v>30</v>
      </c>
      <c r="E165" s="19" t="s">
        <v>22</v>
      </c>
      <c r="F165" s="19" t="s">
        <v>37</v>
      </c>
      <c r="G165" s="39" t="s">
        <v>43</v>
      </c>
      <c r="H165" s="24">
        <v>45916</v>
      </c>
      <c r="I165" s="39">
        <v>10</v>
      </c>
      <c r="J165" s="24">
        <v>45916</v>
      </c>
      <c r="K165" s="39" t="s">
        <v>29</v>
      </c>
      <c r="L165" s="23">
        <f>+WORKDAY(H165,I165,[1]Hoja1!$B$2:$B$14)</f>
        <v>45930</v>
      </c>
      <c r="M165" s="23">
        <v>45944</v>
      </c>
      <c r="N165" s="18" t="s">
        <v>48</v>
      </c>
      <c r="O165" s="21" t="str">
        <f t="shared" si="4"/>
        <v>FUERA</v>
      </c>
      <c r="P165" s="41"/>
      <c r="Q165" s="38"/>
      <c r="R165" s="25">
        <f>+NETWORKDAYS.INTL(H165,M165,1,[1]Hoja1!$B$2:$B$11)-1</f>
        <v>19</v>
      </c>
      <c r="S165" s="40"/>
    </row>
    <row r="166" spans="2:19" ht="15" x14ac:dyDescent="0.25">
      <c r="B166" s="18">
        <v>20251400045642</v>
      </c>
      <c r="C166" s="21" t="s">
        <v>24</v>
      </c>
      <c r="D166" s="22" t="s">
        <v>25</v>
      </c>
      <c r="E166" s="19" t="s">
        <v>46</v>
      </c>
      <c r="F166" s="19" t="s">
        <v>38</v>
      </c>
      <c r="G166" s="39" t="s">
        <v>43</v>
      </c>
      <c r="H166" s="24">
        <v>45916</v>
      </c>
      <c r="I166" s="39">
        <v>15</v>
      </c>
      <c r="J166" s="24">
        <v>45917</v>
      </c>
      <c r="K166" s="39" t="s">
        <v>26</v>
      </c>
      <c r="L166" s="23">
        <f>+WORKDAY(H166,I166,[1]Hoja1!$B$2:$B$14)</f>
        <v>45937</v>
      </c>
      <c r="M166" s="23">
        <v>45917</v>
      </c>
      <c r="N166" s="18" t="s">
        <v>50</v>
      </c>
      <c r="O166" s="21" t="str">
        <f t="shared" si="4"/>
        <v>DENTRO</v>
      </c>
      <c r="P166" s="41"/>
      <c r="Q166" s="38"/>
      <c r="R166" s="25">
        <f>+NETWORKDAYS.INTL(H166,M166,1,[1]Hoja1!$B$2:$B$11)-1</f>
        <v>1</v>
      </c>
      <c r="S166" s="40"/>
    </row>
    <row r="167" spans="2:19" ht="15" x14ac:dyDescent="0.25">
      <c r="B167" s="18">
        <v>20251400045652</v>
      </c>
      <c r="C167" s="21" t="s">
        <v>24</v>
      </c>
      <c r="D167" s="22" t="s">
        <v>25</v>
      </c>
      <c r="E167" s="19" t="s">
        <v>46</v>
      </c>
      <c r="F167" s="19" t="s">
        <v>38</v>
      </c>
      <c r="G167" s="39" t="s">
        <v>43</v>
      </c>
      <c r="H167" s="24">
        <v>45916</v>
      </c>
      <c r="I167" s="39">
        <v>15</v>
      </c>
      <c r="J167" s="24">
        <v>45917</v>
      </c>
      <c r="K167" s="39" t="s">
        <v>26</v>
      </c>
      <c r="L167" s="23">
        <f>+WORKDAY(H167,I167,[1]Hoja1!$B$2:$B$14)</f>
        <v>45937</v>
      </c>
      <c r="M167" s="23">
        <v>45917</v>
      </c>
      <c r="N167" s="18" t="s">
        <v>50</v>
      </c>
      <c r="O167" s="21" t="str">
        <f t="shared" si="4"/>
        <v>DENTRO</v>
      </c>
      <c r="P167" s="41"/>
      <c r="Q167" s="38"/>
      <c r="R167" s="25">
        <f>+NETWORKDAYS.INTL(H167,M167,1,[1]Hoja1!$B$2:$B$11)-1</f>
        <v>1</v>
      </c>
      <c r="S167" s="40"/>
    </row>
    <row r="168" spans="2:19" ht="15" x14ac:dyDescent="0.25">
      <c r="B168" s="18">
        <v>20251400045772</v>
      </c>
      <c r="C168" s="21" t="s">
        <v>24</v>
      </c>
      <c r="D168" s="22" t="s">
        <v>25</v>
      </c>
      <c r="E168" s="19" t="s">
        <v>46</v>
      </c>
      <c r="F168" s="19" t="s">
        <v>38</v>
      </c>
      <c r="G168" s="39" t="s">
        <v>43</v>
      </c>
      <c r="H168" s="24">
        <v>45916</v>
      </c>
      <c r="I168" s="39">
        <v>15</v>
      </c>
      <c r="J168" s="24">
        <v>45917</v>
      </c>
      <c r="K168" s="39" t="s">
        <v>26</v>
      </c>
      <c r="L168" s="23">
        <f>+WORKDAY(H168,I168,[1]Hoja1!$B$2:$B$14)</f>
        <v>45937</v>
      </c>
      <c r="M168" s="23">
        <v>45917</v>
      </c>
      <c r="N168" s="18" t="s">
        <v>50</v>
      </c>
      <c r="O168" s="21" t="str">
        <f t="shared" si="4"/>
        <v>DENTRO</v>
      </c>
      <c r="P168" s="41"/>
      <c r="Q168" s="38"/>
      <c r="R168" s="25">
        <f>+NETWORKDAYS.INTL(H168,M168,1,[1]Hoja1!$B$2:$B$11)-1</f>
        <v>1</v>
      </c>
      <c r="S168" s="40"/>
    </row>
    <row r="169" spans="2:19" ht="15" x14ac:dyDescent="0.25">
      <c r="B169" s="18">
        <v>20251400045842</v>
      </c>
      <c r="C169" s="21" t="s">
        <v>23</v>
      </c>
      <c r="D169" s="22" t="s">
        <v>27</v>
      </c>
      <c r="E169" s="19" t="s">
        <v>22</v>
      </c>
      <c r="F169" s="19" t="s">
        <v>37</v>
      </c>
      <c r="G169" s="39" t="s">
        <v>43</v>
      </c>
      <c r="H169" s="24">
        <v>45916</v>
      </c>
      <c r="I169" s="39">
        <v>30</v>
      </c>
      <c r="J169" s="24">
        <v>45917</v>
      </c>
      <c r="K169" s="39" t="s">
        <v>31</v>
      </c>
      <c r="L169" s="23">
        <f>+WORKDAY(H169,I169,[1]Hoja1!$B$2:$B$14)</f>
        <v>45959</v>
      </c>
      <c r="M169" s="23"/>
      <c r="N169" s="18" t="s">
        <v>51</v>
      </c>
      <c r="O169" s="21" t="str">
        <f t="shared" si="4"/>
        <v>DENTRO</v>
      </c>
      <c r="P169" s="41"/>
      <c r="Q169" s="38"/>
      <c r="R169" s="25"/>
      <c r="S169" s="40"/>
    </row>
    <row r="170" spans="2:19" ht="15" x14ac:dyDescent="0.25">
      <c r="B170" s="18">
        <v>20251400045992</v>
      </c>
      <c r="C170" s="21" t="s">
        <v>23</v>
      </c>
      <c r="D170" s="22" t="s">
        <v>30</v>
      </c>
      <c r="E170" s="19" t="s">
        <v>22</v>
      </c>
      <c r="F170" s="19" t="s">
        <v>37</v>
      </c>
      <c r="G170" s="39" t="s">
        <v>44</v>
      </c>
      <c r="H170" s="24">
        <v>45917</v>
      </c>
      <c r="I170" s="39">
        <v>10</v>
      </c>
      <c r="J170" s="24">
        <v>45918</v>
      </c>
      <c r="K170" s="39" t="s">
        <v>29</v>
      </c>
      <c r="L170" s="23">
        <f>+WORKDAY(H170,I170,[1]Hoja1!$B$2:$B$14)</f>
        <v>45931</v>
      </c>
      <c r="M170" s="23">
        <v>45922</v>
      </c>
      <c r="N170" s="18" t="s">
        <v>2</v>
      </c>
      <c r="O170" s="21" t="str">
        <f t="shared" si="4"/>
        <v>DENTRO</v>
      </c>
      <c r="P170" s="41"/>
      <c r="Q170" s="38"/>
      <c r="R170" s="25">
        <f>+NETWORKDAYS.INTL(H170,M170,1,[1]Hoja1!$B$2:$B$11)-1</f>
        <v>3</v>
      </c>
      <c r="S170" s="40"/>
    </row>
    <row r="171" spans="2:19" ht="15" x14ac:dyDescent="0.25">
      <c r="B171" s="18">
        <v>20250010045952</v>
      </c>
      <c r="C171" s="21" t="s">
        <v>23</v>
      </c>
      <c r="D171" s="22" t="s">
        <v>25</v>
      </c>
      <c r="E171" s="19" t="s">
        <v>22</v>
      </c>
      <c r="F171" s="19" t="s">
        <v>38</v>
      </c>
      <c r="G171" s="39" t="s">
        <v>43</v>
      </c>
      <c r="H171" s="24">
        <v>45917</v>
      </c>
      <c r="I171" s="39">
        <v>15</v>
      </c>
      <c r="J171" s="24">
        <v>45917</v>
      </c>
      <c r="K171" s="39" t="s">
        <v>29</v>
      </c>
      <c r="L171" s="23">
        <f>+WORKDAY(H171,I171,[1]Hoja1!$B$2:$B$14)</f>
        <v>45938</v>
      </c>
      <c r="M171" s="23"/>
      <c r="N171" s="18" t="s">
        <v>51</v>
      </c>
      <c r="O171" s="21" t="str">
        <f t="shared" si="4"/>
        <v>DENTRO</v>
      </c>
      <c r="P171" s="41"/>
      <c r="Q171" s="38"/>
      <c r="R171" s="25"/>
      <c r="S171" s="40"/>
    </row>
    <row r="172" spans="2:19" ht="15" x14ac:dyDescent="0.25">
      <c r="B172" s="18">
        <v>20251400046192</v>
      </c>
      <c r="C172" s="21" t="s">
        <v>23</v>
      </c>
      <c r="D172" s="22" t="s">
        <v>25</v>
      </c>
      <c r="E172" s="19" t="s">
        <v>22</v>
      </c>
      <c r="F172" s="19" t="s">
        <v>37</v>
      </c>
      <c r="G172" s="39" t="s">
        <v>43</v>
      </c>
      <c r="H172" s="24">
        <v>45918</v>
      </c>
      <c r="I172" s="39">
        <v>15</v>
      </c>
      <c r="J172" s="24">
        <v>45919</v>
      </c>
      <c r="K172" s="39" t="s">
        <v>31</v>
      </c>
      <c r="L172" s="23">
        <f>+WORKDAY(H172,I172,[1]Hoja1!$B$2:$B$14)</f>
        <v>45939</v>
      </c>
      <c r="M172" s="23">
        <v>45931</v>
      </c>
      <c r="N172" s="18">
        <v>20250010047102</v>
      </c>
      <c r="O172" s="21" t="str">
        <f t="shared" si="4"/>
        <v>DENTRO</v>
      </c>
      <c r="P172" s="41"/>
      <c r="Q172" s="38"/>
      <c r="R172" s="25">
        <f>+NETWORKDAYS.INTL(H172,M172,1,[1]Hoja1!$B$2:$B$11)-1</f>
        <v>9</v>
      </c>
      <c r="S172" s="40"/>
    </row>
    <row r="173" spans="2:19" ht="15" x14ac:dyDescent="0.25">
      <c r="B173" s="18">
        <v>20251400046252</v>
      </c>
      <c r="C173" s="21" t="s">
        <v>23</v>
      </c>
      <c r="D173" s="22" t="s">
        <v>35</v>
      </c>
      <c r="E173" s="19" t="s">
        <v>22</v>
      </c>
      <c r="F173" s="19" t="s">
        <v>37</v>
      </c>
      <c r="G173" s="39" t="s">
        <v>43</v>
      </c>
      <c r="H173" s="24">
        <v>45918</v>
      </c>
      <c r="I173" s="39">
        <v>15</v>
      </c>
      <c r="J173" s="24"/>
      <c r="K173" s="39" t="s">
        <v>26</v>
      </c>
      <c r="L173" s="23">
        <f>+WORKDAY(H173,I173,[1]Hoja1!$B$2:$B$14)</f>
        <v>45939</v>
      </c>
      <c r="M173" s="23">
        <v>45919</v>
      </c>
      <c r="N173" s="18">
        <v>20251400037541</v>
      </c>
      <c r="O173" s="21" t="str">
        <f t="shared" si="4"/>
        <v>DENTRO</v>
      </c>
      <c r="P173" s="41"/>
      <c r="Q173" s="38"/>
      <c r="R173" s="25">
        <f>+NETWORKDAYS.INTL(H173,M173,1,[1]Hoja1!$B$2:$B$11)-1</f>
        <v>1</v>
      </c>
      <c r="S173" s="40"/>
    </row>
    <row r="174" spans="2:19" ht="15" x14ac:dyDescent="0.25">
      <c r="B174" s="18">
        <v>20251400046302</v>
      </c>
      <c r="C174" s="21" t="s">
        <v>24</v>
      </c>
      <c r="D174" s="22" t="s">
        <v>30</v>
      </c>
      <c r="E174" s="19" t="s">
        <v>22</v>
      </c>
      <c r="F174" s="19" t="s">
        <v>37</v>
      </c>
      <c r="G174" s="39" t="s">
        <v>44</v>
      </c>
      <c r="H174" s="24">
        <v>45918</v>
      </c>
      <c r="I174" s="39">
        <v>10</v>
      </c>
      <c r="J174" s="24">
        <v>45919</v>
      </c>
      <c r="K174" s="39" t="s">
        <v>29</v>
      </c>
      <c r="L174" s="23">
        <f>+WORKDAY(H174,I174,[1]Hoja1!$B$2:$B$14)</f>
        <v>45932</v>
      </c>
      <c r="M174" s="23">
        <v>45944</v>
      </c>
      <c r="N174" s="18" t="s">
        <v>48</v>
      </c>
      <c r="O174" s="21" t="str">
        <f t="shared" si="4"/>
        <v>FUERA</v>
      </c>
      <c r="P174" s="41"/>
      <c r="Q174" s="38"/>
      <c r="R174" s="25">
        <f>+NETWORKDAYS.INTL(H174,M174,1,[1]Hoja1!$B$2:$B$11)-1</f>
        <v>17</v>
      </c>
      <c r="S174" s="40"/>
    </row>
    <row r="175" spans="2:19" ht="15" x14ac:dyDescent="0.25">
      <c r="B175" s="18">
        <v>20251400046342</v>
      </c>
      <c r="C175" s="21" t="s">
        <v>24</v>
      </c>
      <c r="D175" s="22" t="s">
        <v>25</v>
      </c>
      <c r="E175" s="19" t="s">
        <v>22</v>
      </c>
      <c r="F175" s="19" t="s">
        <v>38</v>
      </c>
      <c r="G175" s="39" t="s">
        <v>43</v>
      </c>
      <c r="H175" s="24">
        <v>45919</v>
      </c>
      <c r="I175" s="39">
        <v>15</v>
      </c>
      <c r="J175" s="24"/>
      <c r="K175" s="39" t="s">
        <v>26</v>
      </c>
      <c r="L175" s="23">
        <f>+WORKDAY(H175,I175,[1]Hoja1!$B$2:$B$14)</f>
        <v>45940</v>
      </c>
      <c r="M175" s="23">
        <v>45919</v>
      </c>
      <c r="N175" s="18" t="s">
        <v>45</v>
      </c>
      <c r="O175" s="21" t="str">
        <f t="shared" si="4"/>
        <v>DENTRO</v>
      </c>
      <c r="P175" s="41"/>
      <c r="Q175" s="38"/>
      <c r="R175" s="25">
        <f>+NETWORKDAYS.INTL(H175,M175,1,[1]Hoja1!$B$2:$B$11)-1</f>
        <v>0</v>
      </c>
      <c r="S175" s="40"/>
    </row>
    <row r="176" spans="2:19" ht="15" x14ac:dyDescent="0.25">
      <c r="B176" s="18">
        <v>20251400046632</v>
      </c>
      <c r="C176" s="21" t="s">
        <v>24</v>
      </c>
      <c r="D176" s="22" t="s">
        <v>30</v>
      </c>
      <c r="E176" s="19" t="s">
        <v>22</v>
      </c>
      <c r="F176" s="19" t="s">
        <v>37</v>
      </c>
      <c r="G176" s="39" t="s">
        <v>44</v>
      </c>
      <c r="H176" s="24">
        <v>45920</v>
      </c>
      <c r="I176" s="39">
        <v>10</v>
      </c>
      <c r="J176" s="24">
        <v>45922</v>
      </c>
      <c r="K176" s="39" t="s">
        <v>29</v>
      </c>
      <c r="L176" s="23">
        <f>+WORKDAY(H176,I176,[1]Hoja1!$B$2:$B$14)</f>
        <v>45933</v>
      </c>
      <c r="M176" s="23">
        <v>45932</v>
      </c>
      <c r="N176" s="18" t="s">
        <v>2</v>
      </c>
      <c r="O176" s="21" t="str">
        <f t="shared" si="4"/>
        <v>DENTRO</v>
      </c>
      <c r="P176" s="41"/>
      <c r="Q176" s="38"/>
      <c r="R176" s="25">
        <f>+NETWORKDAYS.INTL(H176,M176,1,[1]Hoja1!$B$2:$B$11)-1</f>
        <v>8</v>
      </c>
      <c r="S176" s="40"/>
    </row>
    <row r="177" spans="2:19" ht="15" x14ac:dyDescent="0.25">
      <c r="B177" s="18">
        <v>20251400046822</v>
      </c>
      <c r="C177" s="21" t="s">
        <v>24</v>
      </c>
      <c r="D177" s="22" t="s">
        <v>25</v>
      </c>
      <c r="E177" s="19" t="s">
        <v>22</v>
      </c>
      <c r="F177" s="19" t="s">
        <v>38</v>
      </c>
      <c r="G177" s="39" t="s">
        <v>43</v>
      </c>
      <c r="H177" s="24">
        <v>45922</v>
      </c>
      <c r="I177" s="39">
        <v>15</v>
      </c>
      <c r="J177" s="24"/>
      <c r="K177" s="39" t="s">
        <v>26</v>
      </c>
      <c r="L177" s="23">
        <f>+WORKDAY(H177,I177,[1]Hoja1!$B$2:$B$14)</f>
        <v>45944</v>
      </c>
      <c r="M177" s="23">
        <v>45923</v>
      </c>
      <c r="N177" s="18">
        <v>20251400037771</v>
      </c>
      <c r="O177" s="21" t="str">
        <f t="shared" si="4"/>
        <v>DENTRO</v>
      </c>
      <c r="P177" s="41"/>
      <c r="Q177" s="38"/>
      <c r="R177" s="25">
        <f>+NETWORKDAYS.INTL(H177,M177,1,[1]Hoja1!$B$2:$B$11)-1</f>
        <v>1</v>
      </c>
      <c r="S177" s="40"/>
    </row>
    <row r="178" spans="2:19" ht="15" x14ac:dyDescent="0.25">
      <c r="B178" s="18">
        <v>20251400047032</v>
      </c>
      <c r="C178" s="21" t="s">
        <v>23</v>
      </c>
      <c r="D178" s="22" t="s">
        <v>25</v>
      </c>
      <c r="E178" s="19" t="s">
        <v>22</v>
      </c>
      <c r="F178" s="19" t="s">
        <v>38</v>
      </c>
      <c r="G178" s="39" t="s">
        <v>43</v>
      </c>
      <c r="H178" s="24">
        <v>45923</v>
      </c>
      <c r="I178" s="39">
        <v>15</v>
      </c>
      <c r="J178" s="24"/>
      <c r="K178" s="39" t="s">
        <v>26</v>
      </c>
      <c r="L178" s="23">
        <f>+WORKDAY(H178,I178,[1]Hoja1!$B$2:$B$14)</f>
        <v>45945</v>
      </c>
      <c r="M178" s="23">
        <v>45923</v>
      </c>
      <c r="N178" s="18" t="s">
        <v>45</v>
      </c>
      <c r="O178" s="21" t="str">
        <f t="shared" si="4"/>
        <v>DENTRO</v>
      </c>
      <c r="P178" s="41"/>
      <c r="Q178" s="38"/>
      <c r="R178" s="25">
        <f>+NETWORKDAYS.INTL(H178,M178,1,[1]Hoja1!$B$2:$B$11)-1</f>
        <v>0</v>
      </c>
      <c r="S178" s="40"/>
    </row>
    <row r="179" spans="2:19" ht="15" x14ac:dyDescent="0.25">
      <c r="B179" s="18">
        <v>20251400047042</v>
      </c>
      <c r="C179" s="21" t="s">
        <v>24</v>
      </c>
      <c r="D179" s="22" t="s">
        <v>25</v>
      </c>
      <c r="E179" s="19" t="s">
        <v>22</v>
      </c>
      <c r="F179" s="19" t="s">
        <v>38</v>
      </c>
      <c r="G179" s="39" t="s">
        <v>43</v>
      </c>
      <c r="H179" s="24">
        <v>45923</v>
      </c>
      <c r="I179" s="39">
        <v>15</v>
      </c>
      <c r="J179" s="24"/>
      <c r="K179" s="39" t="s">
        <v>26</v>
      </c>
      <c r="L179" s="23">
        <f>+WORKDAY(H179,I179,[1]Hoja1!$B$2:$B$14)</f>
        <v>45945</v>
      </c>
      <c r="M179" s="23">
        <v>45923</v>
      </c>
      <c r="N179" s="18">
        <v>20251400037781</v>
      </c>
      <c r="O179" s="21" t="str">
        <f t="shared" si="4"/>
        <v>DENTRO</v>
      </c>
      <c r="P179" s="41"/>
      <c r="Q179" s="38"/>
      <c r="R179" s="25">
        <f>+NETWORKDAYS.INTL(H179,M179,1,[1]Hoja1!$B$2:$B$11)-1</f>
        <v>0</v>
      </c>
      <c r="S179" s="40"/>
    </row>
    <row r="180" spans="2:19" ht="15" x14ac:dyDescent="0.25">
      <c r="B180" s="18">
        <v>20251400047222</v>
      </c>
      <c r="C180" s="21" t="s">
        <v>23</v>
      </c>
      <c r="D180" s="22" t="s">
        <v>34</v>
      </c>
      <c r="E180" s="19" t="s">
        <v>22</v>
      </c>
      <c r="F180" s="19" t="s">
        <v>37</v>
      </c>
      <c r="G180" s="39" t="s">
        <v>43</v>
      </c>
      <c r="H180" s="24">
        <v>45923</v>
      </c>
      <c r="I180" s="39">
        <v>15</v>
      </c>
      <c r="J180" s="24">
        <v>45924</v>
      </c>
      <c r="K180" s="39" t="s">
        <v>29</v>
      </c>
      <c r="L180" s="23">
        <f>+WORKDAY(H180,I180,[1]Hoja1!$B$2:$B$14)</f>
        <v>45945</v>
      </c>
      <c r="M180" s="23"/>
      <c r="N180" s="18" t="s">
        <v>51</v>
      </c>
      <c r="O180" s="21" t="str">
        <f t="shared" si="4"/>
        <v>DENTRO</v>
      </c>
      <c r="P180" s="41"/>
      <c r="Q180" s="38"/>
      <c r="R180" s="25"/>
      <c r="S180" s="40"/>
    </row>
    <row r="181" spans="2:19" ht="15" x14ac:dyDescent="0.25">
      <c r="B181" s="18">
        <v>20251400047302</v>
      </c>
      <c r="C181" s="21" t="s">
        <v>24</v>
      </c>
      <c r="D181" s="22" t="s">
        <v>25</v>
      </c>
      <c r="E181" s="19" t="s">
        <v>22</v>
      </c>
      <c r="F181" s="19" t="s">
        <v>38</v>
      </c>
      <c r="G181" s="39" t="s">
        <v>43</v>
      </c>
      <c r="H181" s="24">
        <v>45924</v>
      </c>
      <c r="I181" s="39">
        <v>15</v>
      </c>
      <c r="J181" s="24">
        <v>45924</v>
      </c>
      <c r="K181" s="39" t="s">
        <v>29</v>
      </c>
      <c r="L181" s="23">
        <f>+WORKDAY(H181,I181,[1]Hoja1!$B$2:$B$14)</f>
        <v>45946</v>
      </c>
      <c r="M181" s="23">
        <v>45932</v>
      </c>
      <c r="N181" s="18">
        <v>20251030038471</v>
      </c>
      <c r="O181" s="21" t="str">
        <f t="shared" si="4"/>
        <v>DENTRO</v>
      </c>
      <c r="P181" s="41"/>
      <c r="Q181" s="38"/>
      <c r="R181" s="25">
        <f>+NETWORKDAYS.INTL(H181,M181,1,[1]Hoja1!$B$2:$B$11)-1</f>
        <v>6</v>
      </c>
      <c r="S181" s="40"/>
    </row>
    <row r="182" spans="2:19" ht="15" x14ac:dyDescent="0.25">
      <c r="B182" s="18">
        <v>20251400047312</v>
      </c>
      <c r="C182" s="21" t="s">
        <v>24</v>
      </c>
      <c r="D182" s="22" t="s">
        <v>25</v>
      </c>
      <c r="E182" s="19" t="s">
        <v>22</v>
      </c>
      <c r="F182" s="19" t="s">
        <v>38</v>
      </c>
      <c r="G182" s="39" t="s">
        <v>43</v>
      </c>
      <c r="H182" s="24">
        <v>45924</v>
      </c>
      <c r="I182" s="39">
        <v>15</v>
      </c>
      <c r="J182" s="24"/>
      <c r="K182" s="39" t="s">
        <v>26</v>
      </c>
      <c r="L182" s="23">
        <f>+WORKDAY(H182,I182,[1]Hoja1!$B$2:$B$14)</f>
        <v>45946</v>
      </c>
      <c r="M182" s="23">
        <v>45924</v>
      </c>
      <c r="N182" s="18">
        <v>20251400037881</v>
      </c>
      <c r="O182" s="21" t="str">
        <f t="shared" si="4"/>
        <v>DENTRO</v>
      </c>
      <c r="P182" s="41"/>
      <c r="Q182" s="38"/>
      <c r="R182" s="25">
        <f>+NETWORKDAYS.INTL(H182,M182,1,[1]Hoja1!$B$2:$B$11)-1</f>
        <v>0</v>
      </c>
      <c r="S182" s="40"/>
    </row>
    <row r="183" spans="2:19" ht="15" x14ac:dyDescent="0.25">
      <c r="B183" s="18">
        <v>20251400047342</v>
      </c>
      <c r="C183" s="21" t="s">
        <v>24</v>
      </c>
      <c r="D183" s="22" t="s">
        <v>25</v>
      </c>
      <c r="E183" s="19" t="s">
        <v>22</v>
      </c>
      <c r="F183" s="19" t="s">
        <v>37</v>
      </c>
      <c r="G183" s="39" t="s">
        <v>43</v>
      </c>
      <c r="H183" s="24">
        <v>45924</v>
      </c>
      <c r="I183" s="39">
        <v>15</v>
      </c>
      <c r="J183" s="24">
        <v>45924</v>
      </c>
      <c r="K183" s="39" t="s">
        <v>31</v>
      </c>
      <c r="L183" s="23">
        <f>+WORKDAY(H183,I183,[1]Hoja1!$B$2:$B$14)</f>
        <v>45946</v>
      </c>
      <c r="M183" s="23">
        <v>45936</v>
      </c>
      <c r="N183" s="18">
        <v>20251030038841</v>
      </c>
      <c r="O183" s="21" t="str">
        <f t="shared" si="4"/>
        <v>DENTRO</v>
      </c>
      <c r="P183" s="41"/>
      <c r="Q183" s="38"/>
      <c r="R183" s="25">
        <f>+NETWORKDAYS.INTL(H183,M183,1,[1]Hoja1!$B$2:$B$11)-1</f>
        <v>8</v>
      </c>
      <c r="S183" s="40"/>
    </row>
    <row r="184" spans="2:19" ht="15" x14ac:dyDescent="0.25">
      <c r="B184" s="18">
        <v>12025094113</v>
      </c>
      <c r="C184" s="21" t="s">
        <v>24</v>
      </c>
      <c r="D184" s="22" t="s">
        <v>30</v>
      </c>
      <c r="E184" s="19" t="s">
        <v>22</v>
      </c>
      <c r="F184" s="19" t="s">
        <v>38</v>
      </c>
      <c r="G184" s="39" t="s">
        <v>43</v>
      </c>
      <c r="H184" s="24">
        <v>45922</v>
      </c>
      <c r="I184" s="39">
        <v>5</v>
      </c>
      <c r="J184" s="24"/>
      <c r="K184" s="39" t="s">
        <v>28</v>
      </c>
      <c r="L184" s="23">
        <f>+WORKDAY(H184,I184,[1]Hoja1!$B$2:$B$14)</f>
        <v>45929</v>
      </c>
      <c r="M184" s="23">
        <v>45924</v>
      </c>
      <c r="N184" s="18">
        <v>20251000037861</v>
      </c>
      <c r="O184" s="21" t="str">
        <f t="shared" si="4"/>
        <v>DENTRO</v>
      </c>
      <c r="P184" s="41"/>
      <c r="Q184" s="38"/>
      <c r="R184" s="25">
        <f>+NETWORKDAYS.INTL(H184,M184,1,[1]Hoja1!$B$2:$B$11)-1</f>
        <v>2</v>
      </c>
      <c r="S184" s="40"/>
    </row>
    <row r="185" spans="2:19" ht="15" x14ac:dyDescent="0.25">
      <c r="B185" s="18">
        <v>20251400047612</v>
      </c>
      <c r="C185" s="21" t="s">
        <v>24</v>
      </c>
      <c r="D185" s="22" t="s">
        <v>27</v>
      </c>
      <c r="E185" s="19" t="s">
        <v>22</v>
      </c>
      <c r="F185" s="19" t="s">
        <v>37</v>
      </c>
      <c r="G185" s="39" t="s">
        <v>44</v>
      </c>
      <c r="H185" s="24">
        <v>45925</v>
      </c>
      <c r="I185" s="39">
        <v>30</v>
      </c>
      <c r="J185" s="24">
        <v>45929</v>
      </c>
      <c r="K185" s="39" t="s">
        <v>33</v>
      </c>
      <c r="L185" s="23">
        <f>+WORKDAY(H185,I185,[1]Hoja1!$B$2:$B$14)</f>
        <v>45971</v>
      </c>
      <c r="M185" s="23">
        <v>45931</v>
      </c>
      <c r="N185" s="18" t="s">
        <v>2</v>
      </c>
      <c r="O185" s="21" t="str">
        <f t="shared" si="4"/>
        <v>DENTRO</v>
      </c>
      <c r="P185" s="41"/>
      <c r="Q185" s="38"/>
      <c r="R185" s="25">
        <f>+NETWORKDAYS.INTL(H185,M185,1,[1]Hoja1!$B$2:$B$11)-1</f>
        <v>4</v>
      </c>
      <c r="S185" s="40"/>
    </row>
    <row r="186" spans="2:19" ht="15" x14ac:dyDescent="0.25">
      <c r="B186" s="18">
        <v>20251400047672</v>
      </c>
      <c r="C186" s="21" t="s">
        <v>24</v>
      </c>
      <c r="D186" s="22" t="s">
        <v>25</v>
      </c>
      <c r="E186" s="19" t="s">
        <v>22</v>
      </c>
      <c r="F186" s="19" t="s">
        <v>38</v>
      </c>
      <c r="G186" s="39" t="s">
        <v>43</v>
      </c>
      <c r="H186" s="24">
        <v>45925</v>
      </c>
      <c r="I186" s="39">
        <v>15</v>
      </c>
      <c r="J186" s="24"/>
      <c r="K186" s="39" t="s">
        <v>26</v>
      </c>
      <c r="L186" s="23">
        <f>+WORKDAY(H186,I186,[1]Hoja1!$B$2:$B$14)</f>
        <v>45947</v>
      </c>
      <c r="M186" s="23">
        <v>45929</v>
      </c>
      <c r="N186" s="18">
        <v>2025140003820</v>
      </c>
      <c r="O186" s="21" t="str">
        <f t="shared" si="4"/>
        <v>DENTRO</v>
      </c>
      <c r="P186" s="41"/>
      <c r="Q186" s="38"/>
      <c r="R186" s="25">
        <f>+NETWORKDAYS.INTL(H186,M186,1,[1]Hoja1!$B$2:$B$11)-1</f>
        <v>2</v>
      </c>
      <c r="S186" s="40"/>
    </row>
    <row r="187" spans="2:19" ht="15" x14ac:dyDescent="0.25">
      <c r="B187" s="18">
        <v>20251400047802</v>
      </c>
      <c r="C187" s="21" t="s">
        <v>23</v>
      </c>
      <c r="D187" s="22" t="s">
        <v>25</v>
      </c>
      <c r="E187" s="19" t="s">
        <v>22</v>
      </c>
      <c r="F187" s="19" t="s">
        <v>38</v>
      </c>
      <c r="G187" s="39" t="s">
        <v>43</v>
      </c>
      <c r="H187" s="24">
        <v>45926</v>
      </c>
      <c r="I187" s="39">
        <v>15</v>
      </c>
      <c r="J187" s="24"/>
      <c r="K187" s="39" t="s">
        <v>26</v>
      </c>
      <c r="L187" s="23">
        <f>+WORKDAY(H187,I187,[1]Hoja1!$B$2:$B$14)</f>
        <v>45950</v>
      </c>
      <c r="M187" s="23">
        <v>45929</v>
      </c>
      <c r="N187" s="18">
        <v>20251400038211</v>
      </c>
      <c r="O187" s="21" t="str">
        <f t="shared" si="4"/>
        <v>DENTRO</v>
      </c>
      <c r="P187" s="41"/>
      <c r="Q187" s="38"/>
      <c r="R187" s="25">
        <f>+NETWORKDAYS.INTL(H187,M187,1,[1]Hoja1!$B$2:$B$11)-1</f>
        <v>1</v>
      </c>
      <c r="S187" s="40"/>
    </row>
    <row r="188" spans="2:19" ht="15" x14ac:dyDescent="0.25">
      <c r="B188" s="18">
        <v>20251400047912</v>
      </c>
      <c r="C188" s="21" t="s">
        <v>23</v>
      </c>
      <c r="D188" s="22" t="s">
        <v>25</v>
      </c>
      <c r="E188" s="19" t="s">
        <v>22</v>
      </c>
      <c r="F188" s="19" t="s">
        <v>38</v>
      </c>
      <c r="G188" s="39" t="s">
        <v>43</v>
      </c>
      <c r="H188" s="24">
        <v>45929</v>
      </c>
      <c r="I188" s="39">
        <v>15</v>
      </c>
      <c r="J188" s="24"/>
      <c r="K188" s="39" t="s">
        <v>26</v>
      </c>
      <c r="L188" s="23">
        <f>+WORKDAY(H188,I188,[1]Hoja1!$B$2:$B$14)</f>
        <v>45951</v>
      </c>
      <c r="M188" s="23">
        <v>45930</v>
      </c>
      <c r="N188" s="18">
        <v>20251400038271</v>
      </c>
      <c r="O188" s="21" t="str">
        <f t="shared" si="4"/>
        <v>DENTRO</v>
      </c>
      <c r="P188" s="41"/>
      <c r="Q188" s="38"/>
      <c r="R188" s="25">
        <f>+NETWORKDAYS.INTL(H188,M188,1,[1]Hoja1!$B$2:$B$11)-1</f>
        <v>1</v>
      </c>
      <c r="S188" s="40"/>
    </row>
    <row r="189" spans="2:19" ht="15" x14ac:dyDescent="0.25">
      <c r="B189" s="18">
        <v>20251400047922</v>
      </c>
      <c r="C189" s="21" t="s">
        <v>24</v>
      </c>
      <c r="D189" s="22" t="s">
        <v>25</v>
      </c>
      <c r="E189" s="19" t="s">
        <v>22</v>
      </c>
      <c r="F189" s="19" t="s">
        <v>38</v>
      </c>
      <c r="G189" s="39" t="s">
        <v>43</v>
      </c>
      <c r="H189" s="24">
        <v>45929</v>
      </c>
      <c r="I189" s="39">
        <v>15</v>
      </c>
      <c r="J189" s="24">
        <v>45930</v>
      </c>
      <c r="K189" s="39" t="s">
        <v>40</v>
      </c>
      <c r="L189" s="23">
        <f>+WORKDAY(H189,I189,[1]Hoja1!$B$2:$B$14)</f>
        <v>45951</v>
      </c>
      <c r="M189" s="23"/>
      <c r="N189" s="18" t="s">
        <v>51</v>
      </c>
      <c r="O189" s="21" t="str">
        <f t="shared" si="4"/>
        <v>DENTRO</v>
      </c>
      <c r="P189" s="41"/>
      <c r="Q189" s="38"/>
      <c r="R189" s="25"/>
      <c r="S189" s="40"/>
    </row>
    <row r="190" spans="2:19" ht="15" x14ac:dyDescent="0.25">
      <c r="B190" s="18">
        <v>20251400048042</v>
      </c>
      <c r="C190" s="21" t="s">
        <v>24</v>
      </c>
      <c r="D190" s="22" t="s">
        <v>25</v>
      </c>
      <c r="E190" s="19" t="s">
        <v>22</v>
      </c>
      <c r="F190" s="19" t="s">
        <v>38</v>
      </c>
      <c r="G190" s="39" t="s">
        <v>43</v>
      </c>
      <c r="H190" s="24">
        <v>45929</v>
      </c>
      <c r="I190" s="39">
        <v>15</v>
      </c>
      <c r="J190" s="24"/>
      <c r="K190" s="39" t="s">
        <v>26</v>
      </c>
      <c r="L190" s="23">
        <f>+WORKDAY(H190,I190,[1]Hoja1!$B$2:$B$14)</f>
        <v>45951</v>
      </c>
      <c r="M190" s="23">
        <v>45930</v>
      </c>
      <c r="N190" s="18">
        <v>20251400038281</v>
      </c>
      <c r="O190" s="21" t="str">
        <f t="shared" si="4"/>
        <v>DENTRO</v>
      </c>
      <c r="P190" s="41"/>
      <c r="Q190" s="38"/>
      <c r="R190" s="25">
        <f>+NETWORKDAYS.INTL(H190,M190,1,[1]Hoja1!$B$2:$B$11)-1</f>
        <v>1</v>
      </c>
      <c r="S190" s="40"/>
    </row>
    <row r="191" spans="2:19" ht="15" x14ac:dyDescent="0.25">
      <c r="B191" s="18">
        <v>20251400048152</v>
      </c>
      <c r="C191" s="21" t="s">
        <v>23</v>
      </c>
      <c r="D191" s="22" t="s">
        <v>27</v>
      </c>
      <c r="E191" s="19" t="s">
        <v>22</v>
      </c>
      <c r="F191" s="19" t="s">
        <v>37</v>
      </c>
      <c r="G191" s="39" t="s">
        <v>43</v>
      </c>
      <c r="H191" s="24">
        <v>45929</v>
      </c>
      <c r="I191" s="39">
        <v>30</v>
      </c>
      <c r="J191" s="24">
        <v>45930</v>
      </c>
      <c r="K191" s="39" t="s">
        <v>31</v>
      </c>
      <c r="L191" s="23">
        <f>+WORKDAY(H191,I191,[1]Hoja1!$B$2:$B$14)</f>
        <v>45973</v>
      </c>
      <c r="M191" s="23"/>
      <c r="N191" s="18" t="s">
        <v>51</v>
      </c>
      <c r="O191" s="21" t="str">
        <f t="shared" si="4"/>
        <v>DENTRO</v>
      </c>
      <c r="P191" s="41"/>
      <c r="Q191" s="38"/>
      <c r="R191" s="25"/>
      <c r="S191" s="40"/>
    </row>
    <row r="192" spans="2:19" ht="15" x14ac:dyDescent="0.25">
      <c r="B192" s="18">
        <v>20251400048252</v>
      </c>
      <c r="C192" s="21" t="s">
        <v>24</v>
      </c>
      <c r="D192" s="22" t="s">
        <v>25</v>
      </c>
      <c r="E192" s="19" t="s">
        <v>46</v>
      </c>
      <c r="F192" s="19" t="s">
        <v>38</v>
      </c>
      <c r="G192" s="39" t="s">
        <v>43</v>
      </c>
      <c r="H192" s="24">
        <v>45930</v>
      </c>
      <c r="I192" s="39">
        <v>15</v>
      </c>
      <c r="J192" s="24">
        <v>45931</v>
      </c>
      <c r="K192" s="39" t="s">
        <v>26</v>
      </c>
      <c r="L192" s="23">
        <f>+WORKDAY(H192,I192,[1]Hoja1!$B$2:$B$14)</f>
        <v>45952</v>
      </c>
      <c r="M192" s="23">
        <v>45938</v>
      </c>
      <c r="N192" s="18" t="s">
        <v>50</v>
      </c>
      <c r="O192" s="21" t="str">
        <f t="shared" si="4"/>
        <v>DENTRO</v>
      </c>
      <c r="P192" s="41"/>
      <c r="Q192" s="38"/>
      <c r="R192" s="25">
        <f>+NETWORKDAYS.INTL(H192,M192,1,[1]Hoja1!$B$2:$B$11)-1</f>
        <v>6</v>
      </c>
      <c r="S192" s="40"/>
    </row>
  </sheetData>
  <mergeCells count="11">
    <mergeCell ref="B2:B6"/>
    <mergeCell ref="D4:O4"/>
    <mergeCell ref="P2:S6"/>
    <mergeCell ref="C2:O2"/>
    <mergeCell ref="D3:O3"/>
    <mergeCell ref="D5:E5"/>
    <mergeCell ref="D6:E6"/>
    <mergeCell ref="F5:J5"/>
    <mergeCell ref="F6:J6"/>
    <mergeCell ref="K5:O5"/>
    <mergeCell ref="K6:O6"/>
  </mergeCells>
  <pageMargins left="0.7" right="0.7" top="0.75" bottom="0.75" header="0.3" footer="0.3"/>
  <pageSetup paperSize="9" orientation="portrait" r:id="rId1"/>
  <ignoredErrors>
    <ignoredError sqref="O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</dc:creator>
  <cp:lastModifiedBy>Freddy Armando Castano Pineda - Secretario General</cp:lastModifiedBy>
  <dcterms:created xsi:type="dcterms:W3CDTF">2015-06-05T18:19:34Z</dcterms:created>
  <dcterms:modified xsi:type="dcterms:W3CDTF">2025-10-16T15:40:49Z</dcterms:modified>
</cp:coreProperties>
</file>