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aecgn-my.sharepoint.com/personal/darevalo_contaduria_gov_co/Documents/DAREVALO/2026/ControlDocumental/Actualizacion/"/>
    </mc:Choice>
  </mc:AlternateContent>
  <xr:revisionPtr revIDLastSave="14" documentId="13_ncr:1_{3A28D83F-1FA8-43EB-9567-32C573BFACCB}" xr6:coauthVersionLast="47" xr6:coauthVersionMax="47" xr10:uidLastSave="{B0D4A68C-389E-4187-93BE-F88890ADE3CF}"/>
  <bookViews>
    <workbookView xWindow="28692" yWindow="-108" windowWidth="29016" windowHeight="15696" tabRatio="807" firstSheet="1" activeTab="8" xr2:uid="{FBBD3389-D447-4D96-ACF9-CA729B726144}"/>
  </bookViews>
  <sheets>
    <sheet name="MUNICIPIOS TODOS" sheetId="11" state="hidden" r:id="rId1"/>
    <sheet name="INSTRUCTIVO" sheetId="33" r:id="rId2"/>
    <sheet name="CONTROL" sheetId="21" r:id="rId3"/>
    <sheet name="CERTIFICACION 2024 MUN" sheetId="29" r:id="rId4"/>
    <sheet name="CERTIFICACION  2024 DEPT" sheetId="28" r:id="rId5"/>
    <sheet name="CERT-ING-2025-DEP" sheetId="4" r:id="rId6"/>
    <sheet name="CERT-ING-2025-MUN" sheetId="7" r:id="rId7"/>
    <sheet name="NO-CERTIFICADOS" sheetId="17" r:id="rId8"/>
    <sheet name="RESUMEN" sheetId="32" r:id="rId9"/>
  </sheets>
  <externalReferences>
    <externalReference r:id="rId10"/>
  </externalReferences>
  <definedNames>
    <definedName name="_xlnm._FilterDatabase" localSheetId="4" hidden="1">#N/A</definedName>
    <definedName name="_xlnm._FilterDatabase" localSheetId="3" hidden="1">'CERTIFICACION 2024 MUN'!$B$7:$I$7</definedName>
    <definedName name="_xlnm._FilterDatabase" localSheetId="5" hidden="1">'CERT-ING-2025-DEP'!$B$9:$Z$41</definedName>
    <definedName name="_xlnm._FilterDatabase" localSheetId="6" hidden="1">'CERT-ING-2025-MUN'!$B$9:$Y$1112</definedName>
    <definedName name="_xlnm._FilterDatabase" localSheetId="0" hidden="1">#N/A</definedName>
    <definedName name="_xlnm.Print_Area" localSheetId="5">#N/A</definedName>
    <definedName name="_xlnm.Print_Area" localSheetId="6">#N/A</definedName>
    <definedName name="_xlnm.Print_Area" localSheetId="7">#N/A</definedName>
    <definedName name="_xlnm.Print_Area" localSheetId="8">RESUMEN!$A$1:$F$23</definedName>
    <definedName name="_xlnm.Print_Titles" localSheetId="5">#N/A</definedName>
    <definedName name="_xlnm.Print_Titles" localSheetId="6">#N/A</definedName>
    <definedName name="_xlnm.Print_Titles" localSheetId="7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2" i="17" l="1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N16" i="7"/>
  <c r="N15" i="7"/>
  <c r="N14" i="7"/>
  <c r="N13" i="7"/>
  <c r="N12" i="7"/>
  <c r="N11" i="7"/>
  <c r="N10" i="7"/>
  <c r="N14" i="4"/>
  <c r="N13" i="4"/>
  <c r="N12" i="4"/>
  <c r="N11" i="4"/>
  <c r="N10" i="4"/>
  <c r="C12" i="21"/>
  <c r="D16" i="32" s="1"/>
  <c r="F19" i="17"/>
  <c r="F18" i="17"/>
  <c r="F17" i="17"/>
  <c r="F16" i="17"/>
  <c r="F15" i="17"/>
  <c r="F14" i="17"/>
  <c r="F13" i="17"/>
  <c r="F12" i="17"/>
  <c r="F11" i="17"/>
  <c r="F10" i="17"/>
  <c r="F9" i="17"/>
  <c r="G9" i="17"/>
  <c r="E7" i="17"/>
  <c r="E67" i="17" s="1"/>
  <c r="C16" i="32"/>
  <c r="F10" i="7"/>
  <c r="W10" i="7" s="1"/>
  <c r="G10" i="7"/>
  <c r="H10" i="7"/>
  <c r="O10" i="7" s="1"/>
  <c r="P10" i="7" s="1"/>
  <c r="I10" i="7"/>
  <c r="F11" i="7"/>
  <c r="W11" i="7" s="1"/>
  <c r="G11" i="7"/>
  <c r="H11" i="7"/>
  <c r="O11" i="7" s="1"/>
  <c r="I11" i="7"/>
  <c r="P11" i="7" s="1"/>
  <c r="G12" i="7"/>
  <c r="F12" i="7"/>
  <c r="W12" i="7" s="1"/>
  <c r="H12" i="7"/>
  <c r="O12" i="7" s="1"/>
  <c r="I12" i="7"/>
  <c r="P12" i="7" s="1"/>
  <c r="F13" i="7"/>
  <c r="W13" i="7" s="1"/>
  <c r="G13" i="7"/>
  <c r="H13" i="7"/>
  <c r="O13" i="7" s="1"/>
  <c r="H14" i="7"/>
  <c r="O14" i="7" s="1"/>
  <c r="F14" i="7"/>
  <c r="W14" i="7" s="1"/>
  <c r="G14" i="7"/>
  <c r="I14" i="7"/>
  <c r="P14" i="7" s="1"/>
  <c r="F15" i="7"/>
  <c r="W15" i="7" s="1"/>
  <c r="G15" i="7"/>
  <c r="H15" i="7"/>
  <c r="I15" i="7"/>
  <c r="F16" i="7"/>
  <c r="W16" i="7" s="1"/>
  <c r="G16" i="7"/>
  <c r="H16" i="7"/>
  <c r="O16" i="7" s="1"/>
  <c r="I16" i="7"/>
  <c r="H17" i="7"/>
  <c r="O17" i="7" s="1"/>
  <c r="F17" i="7"/>
  <c r="W17" i="7"/>
  <c r="G17" i="7"/>
  <c r="I17" i="7"/>
  <c r="G18" i="7"/>
  <c r="F18" i="7"/>
  <c r="W18" i="7" s="1"/>
  <c r="H18" i="7"/>
  <c r="O18" i="7" s="1"/>
  <c r="I18" i="7"/>
  <c r="P18" i="7" s="1"/>
  <c r="H19" i="7"/>
  <c r="F19" i="7"/>
  <c r="W19" i="7" s="1"/>
  <c r="G19" i="7"/>
  <c r="O19" i="7" s="1"/>
  <c r="I19" i="7"/>
  <c r="P19" i="7" s="1"/>
  <c r="F20" i="7"/>
  <c r="W20" i="7" s="1"/>
  <c r="G20" i="7"/>
  <c r="H20" i="7"/>
  <c r="O20" i="7" s="1"/>
  <c r="I20" i="7"/>
  <c r="P20" i="7" s="1"/>
  <c r="F21" i="7"/>
  <c r="W21" i="7"/>
  <c r="G21" i="7"/>
  <c r="H21" i="7"/>
  <c r="O21" i="7" s="1"/>
  <c r="P21" i="7" s="1"/>
  <c r="I21" i="7"/>
  <c r="F22" i="7"/>
  <c r="W22" i="7" s="1"/>
  <c r="G22" i="7"/>
  <c r="H22" i="7"/>
  <c r="O22" i="7" s="1"/>
  <c r="P22" i="7" s="1"/>
  <c r="I22" i="7"/>
  <c r="G23" i="7"/>
  <c r="F23" i="7"/>
  <c r="W23" i="7" s="1"/>
  <c r="H23" i="7"/>
  <c r="O23" i="7" s="1"/>
  <c r="I23" i="7"/>
  <c r="P23" i="7" s="1"/>
  <c r="H24" i="7"/>
  <c r="O24" i="7" s="1"/>
  <c r="F24" i="7"/>
  <c r="W24" i="7" s="1"/>
  <c r="G24" i="7"/>
  <c r="I24" i="7"/>
  <c r="P24" i="7" s="1"/>
  <c r="F25" i="7"/>
  <c r="W25" i="7"/>
  <c r="G25" i="7"/>
  <c r="H25" i="7"/>
  <c r="O25" i="7" s="1"/>
  <c r="I25" i="7"/>
  <c r="F26" i="7"/>
  <c r="W26" i="7" s="1"/>
  <c r="G26" i="7"/>
  <c r="O26" i="7" s="1"/>
  <c r="H26" i="7"/>
  <c r="I26" i="7"/>
  <c r="P26" i="7" s="1"/>
  <c r="F27" i="7"/>
  <c r="W27" i="7" s="1"/>
  <c r="G27" i="7"/>
  <c r="O27" i="7" s="1"/>
  <c r="H27" i="7"/>
  <c r="I27" i="7"/>
  <c r="P27" i="7" s="1"/>
  <c r="G28" i="7"/>
  <c r="F28" i="7"/>
  <c r="W28" i="7" s="1"/>
  <c r="H28" i="7"/>
  <c r="O28" i="7" s="1"/>
  <c r="I28" i="7"/>
  <c r="P28" i="7" s="1"/>
  <c r="F29" i="7"/>
  <c r="W29" i="7" s="1"/>
  <c r="G29" i="7"/>
  <c r="H29" i="7"/>
  <c r="O29" i="7" s="1"/>
  <c r="H30" i="7"/>
  <c r="F30" i="7"/>
  <c r="W30" i="7" s="1"/>
  <c r="J30" i="7" s="1"/>
  <c r="G30" i="7"/>
  <c r="I30" i="7"/>
  <c r="F31" i="7"/>
  <c r="W31" i="7" s="1"/>
  <c r="G31" i="7"/>
  <c r="H31" i="7"/>
  <c r="O31" i="7" s="1"/>
  <c r="P31" i="7" s="1"/>
  <c r="I31" i="7"/>
  <c r="F32" i="7"/>
  <c r="W32" i="7" s="1"/>
  <c r="G32" i="7"/>
  <c r="H32" i="7"/>
  <c r="O32" i="7" s="1"/>
  <c r="I32" i="7"/>
  <c r="P32" i="7" s="1"/>
  <c r="F33" i="7"/>
  <c r="W33" i="7"/>
  <c r="G33" i="7"/>
  <c r="H33" i="7"/>
  <c r="O33" i="7" s="1"/>
  <c r="I33" i="7"/>
  <c r="P33" i="7" s="1"/>
  <c r="G34" i="7"/>
  <c r="F34" i="7"/>
  <c r="W34" i="7" s="1"/>
  <c r="X34" i="7" s="1"/>
  <c r="H34" i="7"/>
  <c r="O34" i="7" s="1"/>
  <c r="P34" i="7" s="1"/>
  <c r="I34" i="7"/>
  <c r="H35" i="7"/>
  <c r="O35" i="7" s="1"/>
  <c r="F35" i="7"/>
  <c r="W35" i="7" s="1"/>
  <c r="X35" i="7" s="1"/>
  <c r="G35" i="7"/>
  <c r="I35" i="7"/>
  <c r="P35" i="7" s="1"/>
  <c r="F36" i="7"/>
  <c r="W36" i="7"/>
  <c r="G36" i="7"/>
  <c r="H36" i="7"/>
  <c r="I36" i="7"/>
  <c r="F37" i="7"/>
  <c r="W37" i="7" s="1"/>
  <c r="G37" i="7"/>
  <c r="H37" i="7"/>
  <c r="O37" i="7" s="1"/>
  <c r="P37" i="7" s="1"/>
  <c r="I37" i="7"/>
  <c r="F38" i="7"/>
  <c r="W38" i="7" s="1"/>
  <c r="G38" i="7"/>
  <c r="H38" i="7"/>
  <c r="O38" i="7" s="1"/>
  <c r="I38" i="7"/>
  <c r="H39" i="7"/>
  <c r="O39" i="7" s="1"/>
  <c r="P39" i="7" s="1"/>
  <c r="F39" i="7"/>
  <c r="W39" i="7" s="1"/>
  <c r="G39" i="7"/>
  <c r="I39" i="7"/>
  <c r="H40" i="7"/>
  <c r="F40" i="7"/>
  <c r="W40" i="7" s="1"/>
  <c r="G40" i="7"/>
  <c r="I40" i="7"/>
  <c r="G41" i="7"/>
  <c r="F41" i="7"/>
  <c r="W41" i="7"/>
  <c r="H41" i="7"/>
  <c r="I41" i="7"/>
  <c r="F42" i="7"/>
  <c r="W42" i="7" s="1"/>
  <c r="G42" i="7"/>
  <c r="H42" i="7"/>
  <c r="I42" i="7"/>
  <c r="F43" i="7"/>
  <c r="W43" i="7" s="1"/>
  <c r="G43" i="7"/>
  <c r="H43" i="7"/>
  <c r="I43" i="7"/>
  <c r="F44" i="7"/>
  <c r="W44" i="7" s="1"/>
  <c r="G44" i="7"/>
  <c r="H44" i="7"/>
  <c r="O44" i="7" s="1"/>
  <c r="I44" i="7"/>
  <c r="P44" i="7" s="1"/>
  <c r="F45" i="7"/>
  <c r="W45" i="7"/>
  <c r="G45" i="7"/>
  <c r="H45" i="7"/>
  <c r="O45" i="7" s="1"/>
  <c r="P45" i="7" s="1"/>
  <c r="I45" i="7"/>
  <c r="F46" i="7"/>
  <c r="W46" i="7" s="1"/>
  <c r="G46" i="7"/>
  <c r="H46" i="7"/>
  <c r="I46" i="7"/>
  <c r="F47" i="7"/>
  <c r="W47" i="7" s="1"/>
  <c r="G47" i="7"/>
  <c r="H47" i="7"/>
  <c r="O47" i="7" s="1"/>
  <c r="P47" i="7" s="1"/>
  <c r="I47" i="7"/>
  <c r="F48" i="7"/>
  <c r="W48" i="7"/>
  <c r="G48" i="7"/>
  <c r="O48" i="7" s="1"/>
  <c r="P48" i="7" s="1"/>
  <c r="H48" i="7"/>
  <c r="I48" i="7"/>
  <c r="F49" i="7"/>
  <c r="W49" i="7" s="1"/>
  <c r="G49" i="7"/>
  <c r="H49" i="7"/>
  <c r="O49" i="7" s="1"/>
  <c r="P49" i="7" s="1"/>
  <c r="I49" i="7"/>
  <c r="F50" i="7"/>
  <c r="W50" i="7" s="1"/>
  <c r="G50" i="7"/>
  <c r="H50" i="7"/>
  <c r="O50" i="7" s="1"/>
  <c r="P50" i="7" s="1"/>
  <c r="I50" i="7"/>
  <c r="I51" i="7"/>
  <c r="P51" i="7" s="1"/>
  <c r="F51" i="7"/>
  <c r="W51" i="7" s="1"/>
  <c r="G51" i="7"/>
  <c r="H51" i="7"/>
  <c r="O51" i="7" s="1"/>
  <c r="G52" i="7"/>
  <c r="F52" i="7"/>
  <c r="W52" i="7" s="1"/>
  <c r="H52" i="7"/>
  <c r="O52" i="7" s="1"/>
  <c r="P52" i="7" s="1"/>
  <c r="I52" i="7"/>
  <c r="F53" i="7"/>
  <c r="W53" i="7" s="1"/>
  <c r="G53" i="7"/>
  <c r="H53" i="7"/>
  <c r="O53" i="7" s="1"/>
  <c r="P53" i="7" s="1"/>
  <c r="I53" i="7"/>
  <c r="F54" i="7"/>
  <c r="W54" i="7" s="1"/>
  <c r="G54" i="7"/>
  <c r="H54" i="7"/>
  <c r="O54" i="7" s="1"/>
  <c r="P54" i="7" s="1"/>
  <c r="I54" i="7"/>
  <c r="H55" i="7"/>
  <c r="O55" i="7" s="1"/>
  <c r="F55" i="7"/>
  <c r="W55" i="7" s="1"/>
  <c r="G55" i="7"/>
  <c r="I55" i="7"/>
  <c r="H56" i="7"/>
  <c r="O56" i="7" s="1"/>
  <c r="P56" i="7" s="1"/>
  <c r="F56" i="7"/>
  <c r="W56" i="7" s="1"/>
  <c r="G56" i="7"/>
  <c r="I56" i="7"/>
  <c r="G57" i="7"/>
  <c r="F57" i="7"/>
  <c r="W57" i="7" s="1"/>
  <c r="H57" i="7"/>
  <c r="I57" i="7"/>
  <c r="F58" i="7"/>
  <c r="W58" i="7" s="1"/>
  <c r="G58" i="7"/>
  <c r="H58" i="7"/>
  <c r="O58" i="7" s="1"/>
  <c r="P58" i="7" s="1"/>
  <c r="I58" i="7"/>
  <c r="H59" i="7"/>
  <c r="O59" i="7" s="1"/>
  <c r="F59" i="7"/>
  <c r="W59" i="7" s="1"/>
  <c r="G59" i="7"/>
  <c r="I59" i="7"/>
  <c r="P59" i="7" s="1"/>
  <c r="F60" i="7"/>
  <c r="W60" i="7" s="1"/>
  <c r="G60" i="7"/>
  <c r="H60" i="7"/>
  <c r="O60" i="7" s="1"/>
  <c r="I60" i="7"/>
  <c r="P60" i="7" s="1"/>
  <c r="F61" i="7"/>
  <c r="W61" i="7" s="1"/>
  <c r="G61" i="7"/>
  <c r="H61" i="7"/>
  <c r="I61" i="7"/>
  <c r="F62" i="7"/>
  <c r="W62" i="7" s="1"/>
  <c r="G62" i="7"/>
  <c r="H62" i="7"/>
  <c r="O62" i="7" s="1"/>
  <c r="F63" i="7"/>
  <c r="W63" i="7" s="1"/>
  <c r="X63" i="7" s="1"/>
  <c r="G63" i="7"/>
  <c r="H63" i="7"/>
  <c r="I63" i="7"/>
  <c r="F64" i="7"/>
  <c r="W64" i="7" s="1"/>
  <c r="G64" i="7"/>
  <c r="H64" i="7"/>
  <c r="I64" i="7"/>
  <c r="P64" i="7" s="1"/>
  <c r="H65" i="7"/>
  <c r="F65" i="7"/>
  <c r="W65" i="7" s="1"/>
  <c r="G65" i="7"/>
  <c r="I65" i="7"/>
  <c r="P65" i="7" s="1"/>
  <c r="F66" i="7"/>
  <c r="W66" i="7" s="1"/>
  <c r="G66" i="7"/>
  <c r="H66" i="7"/>
  <c r="I66" i="7"/>
  <c r="P66" i="7" s="1"/>
  <c r="F67" i="7"/>
  <c r="W67" i="7" s="1"/>
  <c r="G67" i="7"/>
  <c r="H67" i="7"/>
  <c r="O67" i="7" s="1"/>
  <c r="P67" i="7" s="1"/>
  <c r="I67" i="7"/>
  <c r="F68" i="7"/>
  <c r="W68" i="7" s="1"/>
  <c r="G68" i="7"/>
  <c r="H68" i="7"/>
  <c r="O68" i="7" s="1"/>
  <c r="I68" i="7"/>
  <c r="P68" i="7" s="1"/>
  <c r="F69" i="7"/>
  <c r="W69" i="7" s="1"/>
  <c r="G69" i="7"/>
  <c r="H69" i="7"/>
  <c r="O69" i="7" s="1"/>
  <c r="P69" i="7" s="1"/>
  <c r="G70" i="7"/>
  <c r="F70" i="7"/>
  <c r="W70" i="7" s="1"/>
  <c r="H70" i="7"/>
  <c r="O70" i="7" s="1"/>
  <c r="P70" i="7" s="1"/>
  <c r="I70" i="7"/>
  <c r="F71" i="7"/>
  <c r="W71" i="7" s="1"/>
  <c r="G71" i="7"/>
  <c r="H71" i="7"/>
  <c r="I71" i="7"/>
  <c r="I72" i="7"/>
  <c r="F72" i="7"/>
  <c r="W72" i="7" s="1"/>
  <c r="G72" i="7"/>
  <c r="H72" i="7"/>
  <c r="O72" i="7" s="1"/>
  <c r="H73" i="7"/>
  <c r="F73" i="7"/>
  <c r="W73" i="7" s="1"/>
  <c r="G73" i="7"/>
  <c r="I73" i="7"/>
  <c r="F74" i="7"/>
  <c r="W74" i="7" s="1"/>
  <c r="G74" i="7"/>
  <c r="H74" i="7"/>
  <c r="O74" i="7" s="1"/>
  <c r="I74" i="7"/>
  <c r="P74" i="7" s="1"/>
  <c r="F75" i="7"/>
  <c r="W75" i="7" s="1"/>
  <c r="G75" i="7"/>
  <c r="H75" i="7"/>
  <c r="I75" i="7"/>
  <c r="P75" i="7" s="1"/>
  <c r="F76" i="7"/>
  <c r="W76" i="7" s="1"/>
  <c r="G76" i="7"/>
  <c r="H76" i="7"/>
  <c r="O76" i="7" s="1"/>
  <c r="P76" i="7" s="1"/>
  <c r="I76" i="7"/>
  <c r="F77" i="7"/>
  <c r="W77" i="7" s="1"/>
  <c r="X77" i="7" s="1"/>
  <c r="G77" i="7"/>
  <c r="H77" i="7"/>
  <c r="O77" i="7" s="1"/>
  <c r="I77" i="7"/>
  <c r="P77" i="7" s="1"/>
  <c r="F78" i="7"/>
  <c r="W78" i="7" s="1"/>
  <c r="G78" i="7"/>
  <c r="H78" i="7"/>
  <c r="O78" i="7" s="1"/>
  <c r="I78" i="7"/>
  <c r="P78" i="7" s="1"/>
  <c r="F79" i="7"/>
  <c r="W79" i="7" s="1"/>
  <c r="G79" i="7"/>
  <c r="H79" i="7"/>
  <c r="O79" i="7" s="1"/>
  <c r="I79" i="7"/>
  <c r="P79" i="7" s="1"/>
  <c r="F80" i="7"/>
  <c r="W80" i="7" s="1"/>
  <c r="G80" i="7"/>
  <c r="H80" i="7"/>
  <c r="O80" i="7" s="1"/>
  <c r="P80" i="7" s="1"/>
  <c r="I80" i="7"/>
  <c r="F81" i="7"/>
  <c r="W81" i="7" s="1"/>
  <c r="G81" i="7"/>
  <c r="H81" i="7"/>
  <c r="I81" i="7"/>
  <c r="P81" i="7" s="1"/>
  <c r="F82" i="7"/>
  <c r="W82" i="7" s="1"/>
  <c r="X82" i="7" s="1"/>
  <c r="G82" i="7"/>
  <c r="H82" i="7"/>
  <c r="O82" i="7" s="1"/>
  <c r="P82" i="7" s="1"/>
  <c r="I82" i="7"/>
  <c r="G83" i="7"/>
  <c r="F83" i="7"/>
  <c r="W83" i="7" s="1"/>
  <c r="H83" i="7"/>
  <c r="O83" i="7" s="1"/>
  <c r="I83" i="7"/>
  <c r="P83" i="7" s="1"/>
  <c r="G84" i="7"/>
  <c r="F84" i="7"/>
  <c r="W84" i="7" s="1"/>
  <c r="H84" i="7"/>
  <c r="O84" i="7" s="1"/>
  <c r="P84" i="7" s="1"/>
  <c r="I84" i="7"/>
  <c r="G85" i="7"/>
  <c r="F85" i="7"/>
  <c r="W85" i="7"/>
  <c r="H85" i="7"/>
  <c r="O85" i="7" s="1"/>
  <c r="I85" i="7"/>
  <c r="P85" i="7" s="1"/>
  <c r="G86" i="7"/>
  <c r="F86" i="7"/>
  <c r="W86" i="7"/>
  <c r="H86" i="7"/>
  <c r="O86" i="7" s="1"/>
  <c r="P86" i="7" s="1"/>
  <c r="I86" i="7"/>
  <c r="F87" i="7"/>
  <c r="W87" i="7" s="1"/>
  <c r="G87" i="7"/>
  <c r="H87" i="7"/>
  <c r="O87" i="7" s="1"/>
  <c r="P87" i="7" s="1"/>
  <c r="I87" i="7"/>
  <c r="F88" i="7"/>
  <c r="W88" i="7" s="1"/>
  <c r="G88" i="7"/>
  <c r="H88" i="7"/>
  <c r="O88" i="7" s="1"/>
  <c r="P88" i="7" s="1"/>
  <c r="I88" i="7"/>
  <c r="F89" i="7"/>
  <c r="W89" i="7" s="1"/>
  <c r="G89" i="7"/>
  <c r="H89" i="7"/>
  <c r="O89" i="7" s="1"/>
  <c r="I89" i="7"/>
  <c r="P89" i="7" s="1"/>
  <c r="F90" i="7"/>
  <c r="W90" i="7" s="1"/>
  <c r="G90" i="7"/>
  <c r="H90" i="7"/>
  <c r="O90" i="7" s="1"/>
  <c r="P90" i="7" s="1"/>
  <c r="I90" i="7"/>
  <c r="F91" i="7"/>
  <c r="W91" i="7" s="1"/>
  <c r="G91" i="7"/>
  <c r="H91" i="7"/>
  <c r="O91" i="7" s="1"/>
  <c r="I91" i="7"/>
  <c r="F92" i="7"/>
  <c r="W92" i="7" s="1"/>
  <c r="G92" i="7"/>
  <c r="H92" i="7"/>
  <c r="O92" i="7" s="1"/>
  <c r="I92" i="7"/>
  <c r="P92" i="7" s="1"/>
  <c r="G93" i="7"/>
  <c r="F93" i="7"/>
  <c r="W93" i="7" s="1"/>
  <c r="H93" i="7"/>
  <c r="O93" i="7" s="1"/>
  <c r="I93" i="7"/>
  <c r="P93" i="7" s="1"/>
  <c r="F94" i="7"/>
  <c r="W94" i="7" s="1"/>
  <c r="G94" i="7"/>
  <c r="H94" i="7"/>
  <c r="O94" i="7" s="1"/>
  <c r="P94" i="7" s="1"/>
  <c r="I94" i="7"/>
  <c r="F95" i="7"/>
  <c r="W95" i="7" s="1"/>
  <c r="G95" i="7"/>
  <c r="H95" i="7"/>
  <c r="O95" i="7" s="1"/>
  <c r="I95" i="7"/>
  <c r="P95" i="7" s="1"/>
  <c r="F96" i="7"/>
  <c r="W96" i="7" s="1"/>
  <c r="G96" i="7"/>
  <c r="H96" i="7"/>
  <c r="O96" i="7" s="1"/>
  <c r="I96" i="7"/>
  <c r="I97" i="7"/>
  <c r="F97" i="7"/>
  <c r="W97" i="7" s="1"/>
  <c r="G97" i="7"/>
  <c r="H97" i="7"/>
  <c r="O97" i="7" s="1"/>
  <c r="I98" i="7"/>
  <c r="F98" i="7"/>
  <c r="W98" i="7" s="1"/>
  <c r="G98" i="7"/>
  <c r="H98" i="7"/>
  <c r="O98" i="7" s="1"/>
  <c r="F99" i="7"/>
  <c r="W99" i="7" s="1"/>
  <c r="G99" i="7"/>
  <c r="H99" i="7"/>
  <c r="O99" i="7" s="1"/>
  <c r="P99" i="7" s="1"/>
  <c r="I99" i="7"/>
  <c r="G100" i="7"/>
  <c r="F100" i="7"/>
  <c r="W100" i="7" s="1"/>
  <c r="H100" i="7"/>
  <c r="O100" i="7" s="1"/>
  <c r="P100" i="7" s="1"/>
  <c r="I100" i="7"/>
  <c r="F101" i="7"/>
  <c r="W101" i="7" s="1"/>
  <c r="G101" i="7"/>
  <c r="H101" i="7"/>
  <c r="O101" i="7" s="1"/>
  <c r="I101" i="7"/>
  <c r="P101" i="7" s="1"/>
  <c r="G102" i="7"/>
  <c r="I102" i="7"/>
  <c r="F102" i="7"/>
  <c r="W102" i="7" s="1"/>
  <c r="H102" i="7"/>
  <c r="O102" i="7" s="1"/>
  <c r="P102" i="7" s="1"/>
  <c r="F103" i="7"/>
  <c r="W103" i="7" s="1"/>
  <c r="G103" i="7"/>
  <c r="H103" i="7"/>
  <c r="I103" i="7"/>
  <c r="F104" i="7"/>
  <c r="W104" i="7" s="1"/>
  <c r="G104" i="7"/>
  <c r="H104" i="7"/>
  <c r="O104" i="7" s="1"/>
  <c r="I104" i="7"/>
  <c r="P104" i="7" s="1"/>
  <c r="F105" i="7"/>
  <c r="W105" i="7" s="1"/>
  <c r="J105" i="7" s="1"/>
  <c r="G105" i="7"/>
  <c r="H105" i="7"/>
  <c r="O105" i="7" s="1"/>
  <c r="P105" i="7" s="1"/>
  <c r="I105" i="7"/>
  <c r="F106" i="7"/>
  <c r="W106" i="7" s="1"/>
  <c r="G106" i="7"/>
  <c r="H106" i="7"/>
  <c r="I106" i="7"/>
  <c r="F107" i="7"/>
  <c r="W107" i="7" s="1"/>
  <c r="X107" i="7" s="1"/>
  <c r="H107" i="7"/>
  <c r="G107" i="7"/>
  <c r="I107" i="7"/>
  <c r="P107" i="7" s="1"/>
  <c r="H108" i="7"/>
  <c r="F108" i="7"/>
  <c r="W108" i="7" s="1"/>
  <c r="G108" i="7"/>
  <c r="O108" i="7" s="1"/>
  <c r="I108" i="7"/>
  <c r="I109" i="7"/>
  <c r="F109" i="7"/>
  <c r="W109" i="7" s="1"/>
  <c r="G109" i="7"/>
  <c r="H109" i="7"/>
  <c r="O109" i="7" s="1"/>
  <c r="F110" i="7"/>
  <c r="W110" i="7" s="1"/>
  <c r="G110" i="7"/>
  <c r="H110" i="7"/>
  <c r="O110" i="7" s="1"/>
  <c r="P110" i="7" s="1"/>
  <c r="I110" i="7"/>
  <c r="H111" i="7"/>
  <c r="F111" i="7"/>
  <c r="W111" i="7" s="1"/>
  <c r="G111" i="7"/>
  <c r="O111" i="7" s="1"/>
  <c r="I111" i="7"/>
  <c r="P111" i="7" s="1"/>
  <c r="I112" i="7"/>
  <c r="F112" i="7"/>
  <c r="W112" i="7" s="1"/>
  <c r="G112" i="7"/>
  <c r="H112" i="7"/>
  <c r="O112" i="7" s="1"/>
  <c r="P112" i="7" s="1"/>
  <c r="I113" i="7"/>
  <c r="F113" i="7"/>
  <c r="W113" i="7" s="1"/>
  <c r="G113" i="7"/>
  <c r="H113" i="7"/>
  <c r="O113" i="7" s="1"/>
  <c r="P113" i="7" s="1"/>
  <c r="F114" i="7"/>
  <c r="W114" i="7" s="1"/>
  <c r="G114" i="7"/>
  <c r="H114" i="7"/>
  <c r="O114" i="7" s="1"/>
  <c r="I114" i="7"/>
  <c r="P114" i="7" s="1"/>
  <c r="F115" i="7"/>
  <c r="W115" i="7" s="1"/>
  <c r="G115" i="7"/>
  <c r="H115" i="7"/>
  <c r="O115" i="7" s="1"/>
  <c r="P115" i="7" s="1"/>
  <c r="I115" i="7"/>
  <c r="I116" i="7"/>
  <c r="F116" i="7"/>
  <c r="W116" i="7" s="1"/>
  <c r="G116" i="7"/>
  <c r="H116" i="7"/>
  <c r="I117" i="7"/>
  <c r="F117" i="7"/>
  <c r="W117" i="7" s="1"/>
  <c r="G117" i="7"/>
  <c r="H117" i="7"/>
  <c r="O117" i="7" s="1"/>
  <c r="F118" i="7"/>
  <c r="W118" i="7" s="1"/>
  <c r="G118" i="7"/>
  <c r="H118" i="7"/>
  <c r="I118" i="7"/>
  <c r="F119" i="7"/>
  <c r="W119" i="7" s="1"/>
  <c r="G119" i="7"/>
  <c r="H119" i="7"/>
  <c r="O119" i="7" s="1"/>
  <c r="I119" i="7"/>
  <c r="P119" i="7" s="1"/>
  <c r="I120" i="7"/>
  <c r="F120" i="7"/>
  <c r="W120" i="7" s="1"/>
  <c r="G120" i="7"/>
  <c r="H120" i="7"/>
  <c r="I121" i="7"/>
  <c r="F121" i="7"/>
  <c r="W121" i="7" s="1"/>
  <c r="G121" i="7"/>
  <c r="H121" i="7"/>
  <c r="O121" i="7" s="1"/>
  <c r="P121" i="7" s="1"/>
  <c r="H122" i="7"/>
  <c r="O122" i="7" s="1"/>
  <c r="F122" i="7"/>
  <c r="W122" i="7" s="1"/>
  <c r="X122" i="7" s="1"/>
  <c r="G122" i="7"/>
  <c r="I122" i="7"/>
  <c r="P122" i="7" s="1"/>
  <c r="F123" i="7"/>
  <c r="W123" i="7" s="1"/>
  <c r="G123" i="7"/>
  <c r="H123" i="7"/>
  <c r="I123" i="7"/>
  <c r="P123" i="7" s="1"/>
  <c r="F124" i="7"/>
  <c r="W124" i="7" s="1"/>
  <c r="G124" i="7"/>
  <c r="H124" i="7"/>
  <c r="O124" i="7" s="1"/>
  <c r="I124" i="7"/>
  <c r="P124" i="7" s="1"/>
  <c r="I125" i="7"/>
  <c r="F125" i="7"/>
  <c r="W125" i="7" s="1"/>
  <c r="G125" i="7"/>
  <c r="H125" i="7"/>
  <c r="O125" i="7" s="1"/>
  <c r="P125" i="7" s="1"/>
  <c r="F126" i="7"/>
  <c r="W126" i="7" s="1"/>
  <c r="G126" i="7"/>
  <c r="H126" i="7"/>
  <c r="O126" i="7" s="1"/>
  <c r="I126" i="7"/>
  <c r="F127" i="7"/>
  <c r="W127" i="7" s="1"/>
  <c r="G127" i="7"/>
  <c r="H127" i="7"/>
  <c r="O127" i="7" s="1"/>
  <c r="P127" i="7" s="1"/>
  <c r="I127" i="7"/>
  <c r="F128" i="7"/>
  <c r="W128" i="7" s="1"/>
  <c r="G128" i="7"/>
  <c r="H128" i="7"/>
  <c r="O128" i="7" s="1"/>
  <c r="I128" i="7"/>
  <c r="P128" i="7" s="1"/>
  <c r="F129" i="7"/>
  <c r="W129" i="7" s="1"/>
  <c r="G129" i="7"/>
  <c r="H129" i="7"/>
  <c r="O129" i="7" s="1"/>
  <c r="I129" i="7"/>
  <c r="P129" i="7" s="1"/>
  <c r="F130" i="7"/>
  <c r="W130" i="7" s="1"/>
  <c r="G130" i="7"/>
  <c r="H130" i="7"/>
  <c r="O130" i="7" s="1"/>
  <c r="I130" i="7"/>
  <c r="P130" i="7" s="1"/>
  <c r="F131" i="7"/>
  <c r="W131" i="7" s="1"/>
  <c r="X131" i="7" s="1"/>
  <c r="G131" i="7"/>
  <c r="H131" i="7"/>
  <c r="O131" i="7" s="1"/>
  <c r="P131" i="7" s="1"/>
  <c r="I131" i="7"/>
  <c r="I132" i="7"/>
  <c r="F132" i="7"/>
  <c r="W132" i="7" s="1"/>
  <c r="J132" i="7" s="1"/>
  <c r="G132" i="7"/>
  <c r="H132" i="7"/>
  <c r="I133" i="7"/>
  <c r="F133" i="7"/>
  <c r="W133" i="7" s="1"/>
  <c r="G133" i="7"/>
  <c r="H133" i="7"/>
  <c r="O133" i="7" s="1"/>
  <c r="P133" i="7" s="1"/>
  <c r="H134" i="7"/>
  <c r="F134" i="7"/>
  <c r="W134" i="7" s="1"/>
  <c r="G134" i="7"/>
  <c r="O134" i="7" s="1"/>
  <c r="I134" i="7"/>
  <c r="P134" i="7" s="1"/>
  <c r="H135" i="7"/>
  <c r="O135" i="7" s="1"/>
  <c r="P135" i="7" s="1"/>
  <c r="F135" i="7"/>
  <c r="W135" i="7" s="1"/>
  <c r="G135" i="7"/>
  <c r="I135" i="7"/>
  <c r="I136" i="7"/>
  <c r="F136" i="7"/>
  <c r="W136" i="7" s="1"/>
  <c r="G136" i="7"/>
  <c r="H136" i="7"/>
  <c r="O136" i="7" s="1"/>
  <c r="P136" i="7" s="1"/>
  <c r="I137" i="7"/>
  <c r="F137" i="7"/>
  <c r="W137" i="7" s="1"/>
  <c r="G137" i="7"/>
  <c r="H137" i="7"/>
  <c r="F138" i="7"/>
  <c r="W138" i="7" s="1"/>
  <c r="G138" i="7"/>
  <c r="H138" i="7"/>
  <c r="O138" i="7" s="1"/>
  <c r="I138" i="7"/>
  <c r="P138" i="7" s="1"/>
  <c r="H139" i="7"/>
  <c r="O139" i="7" s="1"/>
  <c r="F139" i="7"/>
  <c r="W139" i="7" s="1"/>
  <c r="G139" i="7"/>
  <c r="I139" i="7"/>
  <c r="P139" i="7" s="1"/>
  <c r="F140" i="7"/>
  <c r="W140" i="7" s="1"/>
  <c r="G140" i="7"/>
  <c r="H140" i="7"/>
  <c r="O140" i="7" s="1"/>
  <c r="P140" i="7" s="1"/>
  <c r="I140" i="7"/>
  <c r="F141" i="7"/>
  <c r="W141" i="7" s="1"/>
  <c r="G141" i="7"/>
  <c r="H141" i="7"/>
  <c r="O141" i="7" s="1"/>
  <c r="P141" i="7" s="1"/>
  <c r="I141" i="7"/>
  <c r="F142" i="7"/>
  <c r="W142" i="7" s="1"/>
  <c r="G142" i="7"/>
  <c r="H142" i="7"/>
  <c r="O142" i="7" s="1"/>
  <c r="P142" i="7" s="1"/>
  <c r="I142" i="7"/>
  <c r="F143" i="7"/>
  <c r="W143" i="7" s="1"/>
  <c r="H143" i="7"/>
  <c r="G143" i="7"/>
  <c r="I143" i="7"/>
  <c r="P143" i="7" s="1"/>
  <c r="I144" i="7"/>
  <c r="F144" i="7"/>
  <c r="W144" i="7" s="1"/>
  <c r="G144" i="7"/>
  <c r="H144" i="7"/>
  <c r="O144" i="7" s="1"/>
  <c r="F145" i="7"/>
  <c r="W145" i="7" s="1"/>
  <c r="G145" i="7"/>
  <c r="H145" i="7"/>
  <c r="O145" i="7" s="1"/>
  <c r="P145" i="7" s="1"/>
  <c r="I145" i="7"/>
  <c r="I146" i="7"/>
  <c r="F146" i="7"/>
  <c r="W146" i="7" s="1"/>
  <c r="G146" i="7"/>
  <c r="H146" i="7"/>
  <c r="F147" i="7"/>
  <c r="W147" i="7" s="1"/>
  <c r="G147" i="7"/>
  <c r="H147" i="7"/>
  <c r="O147" i="7" s="1"/>
  <c r="I147" i="7"/>
  <c r="G148" i="7"/>
  <c r="F148" i="7"/>
  <c r="W148" i="7" s="1"/>
  <c r="H148" i="7"/>
  <c r="I148" i="7"/>
  <c r="F149" i="7"/>
  <c r="W149" i="7" s="1"/>
  <c r="G149" i="7"/>
  <c r="H149" i="7"/>
  <c r="O149" i="7" s="1"/>
  <c r="I149" i="7"/>
  <c r="F150" i="7"/>
  <c r="W150" i="7" s="1"/>
  <c r="G150" i="7"/>
  <c r="H150" i="7"/>
  <c r="O150" i="7" s="1"/>
  <c r="P150" i="7" s="1"/>
  <c r="I150" i="7"/>
  <c r="G151" i="7"/>
  <c r="F151" i="7"/>
  <c r="W151" i="7" s="1"/>
  <c r="H151" i="7"/>
  <c r="I151" i="7"/>
  <c r="F152" i="7"/>
  <c r="W152" i="7" s="1"/>
  <c r="G152" i="7"/>
  <c r="H152" i="7"/>
  <c r="I152" i="7"/>
  <c r="P152" i="7" s="1"/>
  <c r="G153" i="7"/>
  <c r="F153" i="7"/>
  <c r="W153" i="7" s="1"/>
  <c r="X153" i="7" s="1"/>
  <c r="H153" i="7"/>
  <c r="O153" i="7" s="1"/>
  <c r="I153" i="7"/>
  <c r="P153" i="7" s="1"/>
  <c r="F154" i="7"/>
  <c r="W154" i="7" s="1"/>
  <c r="G154" i="7"/>
  <c r="H154" i="7"/>
  <c r="O154" i="7" s="1"/>
  <c r="F155" i="7"/>
  <c r="W155" i="7" s="1"/>
  <c r="G155" i="7"/>
  <c r="H155" i="7"/>
  <c r="O155" i="7" s="1"/>
  <c r="I155" i="7"/>
  <c r="P155" i="7" s="1"/>
  <c r="I156" i="7"/>
  <c r="F156" i="7"/>
  <c r="W156" i="7" s="1"/>
  <c r="G156" i="7"/>
  <c r="H156" i="7"/>
  <c r="O156" i="7" s="1"/>
  <c r="I157" i="7"/>
  <c r="F157" i="7"/>
  <c r="W157" i="7" s="1"/>
  <c r="G157" i="7"/>
  <c r="H157" i="7"/>
  <c r="O157" i="7" s="1"/>
  <c r="P157" i="7" s="1"/>
  <c r="F158" i="7"/>
  <c r="W158" i="7" s="1"/>
  <c r="G158" i="7"/>
  <c r="H158" i="7"/>
  <c r="O158" i="7" s="1"/>
  <c r="P158" i="7" s="1"/>
  <c r="I158" i="7"/>
  <c r="H159" i="7"/>
  <c r="O159" i="7" s="1"/>
  <c r="F159" i="7"/>
  <c r="W159" i="7" s="1"/>
  <c r="G159" i="7"/>
  <c r="I159" i="7"/>
  <c r="H160" i="7"/>
  <c r="O160" i="7" s="1"/>
  <c r="F160" i="7"/>
  <c r="W160" i="7" s="1"/>
  <c r="G160" i="7"/>
  <c r="I160" i="7"/>
  <c r="P160" i="7" s="1"/>
  <c r="F161" i="7"/>
  <c r="W161" i="7" s="1"/>
  <c r="G161" i="7"/>
  <c r="H161" i="7"/>
  <c r="O161" i="7" s="1"/>
  <c r="P161" i="7" s="1"/>
  <c r="I161" i="7"/>
  <c r="F162" i="7"/>
  <c r="W162" i="7" s="1"/>
  <c r="G162" i="7"/>
  <c r="H162" i="7"/>
  <c r="O162" i="7" s="1"/>
  <c r="I162" i="7"/>
  <c r="P162" i="7" s="1"/>
  <c r="F163" i="7"/>
  <c r="W163" i="7" s="1"/>
  <c r="G163" i="7"/>
  <c r="H163" i="7"/>
  <c r="F164" i="7"/>
  <c r="W164" i="7" s="1"/>
  <c r="G164" i="7"/>
  <c r="H164" i="7"/>
  <c r="O164" i="7" s="1"/>
  <c r="I164" i="7"/>
  <c r="P164" i="7" s="1"/>
  <c r="F165" i="7"/>
  <c r="W165" i="7" s="1"/>
  <c r="G165" i="7"/>
  <c r="H165" i="7"/>
  <c r="O165" i="7" s="1"/>
  <c r="H166" i="7"/>
  <c r="O166" i="7" s="1"/>
  <c r="P166" i="7" s="1"/>
  <c r="F166" i="7"/>
  <c r="W166" i="7" s="1"/>
  <c r="G166" i="7"/>
  <c r="I166" i="7"/>
  <c r="F167" i="7"/>
  <c r="W167" i="7" s="1"/>
  <c r="G167" i="7"/>
  <c r="H167" i="7"/>
  <c r="I167" i="7"/>
  <c r="F168" i="7"/>
  <c r="W168" i="7" s="1"/>
  <c r="G168" i="7"/>
  <c r="H168" i="7"/>
  <c r="O168" i="7" s="1"/>
  <c r="P168" i="7" s="1"/>
  <c r="I168" i="7"/>
  <c r="H169" i="7"/>
  <c r="F169" i="7"/>
  <c r="W169" i="7" s="1"/>
  <c r="X169" i="7" s="1"/>
  <c r="G169" i="7"/>
  <c r="F170" i="7"/>
  <c r="W170" i="7" s="1"/>
  <c r="G170" i="7"/>
  <c r="H170" i="7"/>
  <c r="O170" i="7" s="1"/>
  <c r="I170" i="7"/>
  <c r="P170" i="7" s="1"/>
  <c r="F171" i="7"/>
  <c r="W171" i="7" s="1"/>
  <c r="G171" i="7"/>
  <c r="H171" i="7"/>
  <c r="O171" i="7" s="1"/>
  <c r="P171" i="7" s="1"/>
  <c r="I171" i="7"/>
  <c r="F172" i="7"/>
  <c r="W172" i="7" s="1"/>
  <c r="G172" i="7"/>
  <c r="H172" i="7"/>
  <c r="O172" i="7" s="1"/>
  <c r="P172" i="7" s="1"/>
  <c r="I172" i="7"/>
  <c r="F173" i="7"/>
  <c r="W173" i="7" s="1"/>
  <c r="G173" i="7"/>
  <c r="H173" i="7"/>
  <c r="F174" i="7"/>
  <c r="W174" i="7"/>
  <c r="G174" i="7"/>
  <c r="H174" i="7"/>
  <c r="I174" i="7"/>
  <c r="F175" i="7"/>
  <c r="W175" i="7" s="1"/>
  <c r="G175" i="7"/>
  <c r="H175" i="7"/>
  <c r="I175" i="7"/>
  <c r="F176" i="7"/>
  <c r="W176" i="7" s="1"/>
  <c r="G176" i="7"/>
  <c r="H176" i="7"/>
  <c r="O176" i="7" s="1"/>
  <c r="I176" i="7"/>
  <c r="P176" i="7" s="1"/>
  <c r="F177" i="7"/>
  <c r="W177" i="7" s="1"/>
  <c r="G177" i="7"/>
  <c r="H177" i="7"/>
  <c r="O177" i="7" s="1"/>
  <c r="H178" i="7"/>
  <c r="O178" i="7" s="1"/>
  <c r="P178" i="7" s="1"/>
  <c r="F178" i="7"/>
  <c r="W178" i="7" s="1"/>
  <c r="J178" i="7" s="1"/>
  <c r="G178" i="7"/>
  <c r="I178" i="7"/>
  <c r="F179" i="7"/>
  <c r="W179" i="7" s="1"/>
  <c r="G179" i="7"/>
  <c r="H179" i="7"/>
  <c r="I179" i="7"/>
  <c r="F180" i="7"/>
  <c r="W180" i="7" s="1"/>
  <c r="G180" i="7"/>
  <c r="H180" i="7"/>
  <c r="O180" i="7" s="1"/>
  <c r="I180" i="7"/>
  <c r="P180" i="7" s="1"/>
  <c r="F181" i="7"/>
  <c r="W181" i="7" s="1"/>
  <c r="G181" i="7"/>
  <c r="H181" i="7"/>
  <c r="O181" i="7" s="1"/>
  <c r="H182" i="7"/>
  <c r="F182" i="7"/>
  <c r="W182" i="7" s="1"/>
  <c r="X182" i="7" s="1"/>
  <c r="K182" i="7" s="1"/>
  <c r="G182" i="7"/>
  <c r="I182" i="7"/>
  <c r="F183" i="7"/>
  <c r="W183" i="7" s="1"/>
  <c r="G183" i="7"/>
  <c r="H183" i="7"/>
  <c r="O183" i="7" s="1"/>
  <c r="I183" i="7"/>
  <c r="P183" i="7" s="1"/>
  <c r="F184" i="7"/>
  <c r="W184" i="7" s="1"/>
  <c r="G184" i="7"/>
  <c r="H184" i="7"/>
  <c r="O184" i="7" s="1"/>
  <c r="P184" i="7" s="1"/>
  <c r="I184" i="7"/>
  <c r="F185" i="7"/>
  <c r="W185" i="7" s="1"/>
  <c r="G185" i="7"/>
  <c r="H185" i="7"/>
  <c r="O185" i="7" s="1"/>
  <c r="P185" i="7" s="1"/>
  <c r="F186" i="7"/>
  <c r="W186" i="7" s="1"/>
  <c r="G186" i="7"/>
  <c r="H186" i="7"/>
  <c r="O186" i="7" s="1"/>
  <c r="P186" i="7" s="1"/>
  <c r="I186" i="7"/>
  <c r="F187" i="7"/>
  <c r="W187" i="7" s="1"/>
  <c r="G187" i="7"/>
  <c r="O187" i="7" s="1"/>
  <c r="H187" i="7"/>
  <c r="I187" i="7"/>
  <c r="F188" i="7"/>
  <c r="W188" i="7" s="1"/>
  <c r="G188" i="7"/>
  <c r="H188" i="7"/>
  <c r="I188" i="7"/>
  <c r="F189" i="7"/>
  <c r="W189" i="7" s="1"/>
  <c r="G189" i="7"/>
  <c r="H189" i="7"/>
  <c r="O189" i="7" s="1"/>
  <c r="H190" i="7"/>
  <c r="F190" i="7"/>
  <c r="W190" i="7" s="1"/>
  <c r="G190" i="7"/>
  <c r="I190" i="7"/>
  <c r="F191" i="7"/>
  <c r="W191" i="7" s="1"/>
  <c r="G191" i="7"/>
  <c r="H191" i="7"/>
  <c r="I191" i="7"/>
  <c r="P191" i="7" s="1"/>
  <c r="F192" i="7"/>
  <c r="W192" i="7" s="1"/>
  <c r="G192" i="7"/>
  <c r="H192" i="7"/>
  <c r="O192" i="7" s="1"/>
  <c r="I192" i="7"/>
  <c r="F193" i="7"/>
  <c r="W193" i="7" s="1"/>
  <c r="G193" i="7"/>
  <c r="H193" i="7"/>
  <c r="O193" i="7" s="1"/>
  <c r="P193" i="7" s="1"/>
  <c r="F194" i="7"/>
  <c r="W194" i="7" s="1"/>
  <c r="G194" i="7"/>
  <c r="H194" i="7"/>
  <c r="I194" i="7"/>
  <c r="F195" i="7"/>
  <c r="W195" i="7" s="1"/>
  <c r="G195" i="7"/>
  <c r="H195" i="7"/>
  <c r="O195" i="7" s="1"/>
  <c r="P195" i="7" s="1"/>
  <c r="I195" i="7"/>
  <c r="F196" i="7"/>
  <c r="W196" i="7" s="1"/>
  <c r="G196" i="7"/>
  <c r="H196" i="7"/>
  <c r="I196" i="7"/>
  <c r="F197" i="7"/>
  <c r="W197" i="7" s="1"/>
  <c r="G197" i="7"/>
  <c r="H197" i="7"/>
  <c r="O197" i="7" s="1"/>
  <c r="H198" i="7"/>
  <c r="O198" i="7" s="1"/>
  <c r="P198" i="7" s="1"/>
  <c r="F198" i="7"/>
  <c r="W198" i="7"/>
  <c r="J198" i="7" s="1"/>
  <c r="G198" i="7"/>
  <c r="I198" i="7"/>
  <c r="F199" i="7"/>
  <c r="W199" i="7" s="1"/>
  <c r="G199" i="7"/>
  <c r="H199" i="7"/>
  <c r="O199" i="7" s="1"/>
  <c r="I199" i="7"/>
  <c r="F200" i="7"/>
  <c r="W200" i="7" s="1"/>
  <c r="G200" i="7"/>
  <c r="H200" i="7"/>
  <c r="O200" i="7" s="1"/>
  <c r="P200" i="7" s="1"/>
  <c r="I200" i="7"/>
  <c r="F201" i="7"/>
  <c r="W201" i="7" s="1"/>
  <c r="G201" i="7"/>
  <c r="H201" i="7"/>
  <c r="F202" i="7"/>
  <c r="W202" i="7" s="1"/>
  <c r="J202" i="7" s="1"/>
  <c r="G202" i="7"/>
  <c r="H202" i="7"/>
  <c r="O202" i="7" s="1"/>
  <c r="I202" i="7"/>
  <c r="F203" i="7"/>
  <c r="W203" i="7" s="1"/>
  <c r="G203" i="7"/>
  <c r="H203" i="7"/>
  <c r="O203" i="7" s="1"/>
  <c r="I203" i="7"/>
  <c r="P203" i="7" s="1"/>
  <c r="F204" i="7"/>
  <c r="W204" i="7" s="1"/>
  <c r="G204" i="7"/>
  <c r="H204" i="7"/>
  <c r="O204" i="7" s="1"/>
  <c r="P204" i="7" s="1"/>
  <c r="I204" i="7"/>
  <c r="F205" i="7"/>
  <c r="W205" i="7" s="1"/>
  <c r="G205" i="7"/>
  <c r="H205" i="7"/>
  <c r="O205" i="7" s="1"/>
  <c r="H206" i="7"/>
  <c r="O206" i="7" s="1"/>
  <c r="F206" i="7"/>
  <c r="W206" i="7" s="1"/>
  <c r="G206" i="7"/>
  <c r="I206" i="7"/>
  <c r="P206" i="7" s="1"/>
  <c r="F207" i="7"/>
  <c r="W207" i="7" s="1"/>
  <c r="X207" i="7" s="1"/>
  <c r="K207" i="7" s="1"/>
  <c r="G207" i="7"/>
  <c r="H207" i="7"/>
  <c r="O207" i="7" s="1"/>
  <c r="P207" i="7" s="1"/>
  <c r="I207" i="7"/>
  <c r="F208" i="7"/>
  <c r="W208" i="7" s="1"/>
  <c r="G208" i="7"/>
  <c r="H208" i="7"/>
  <c r="O208" i="7" s="1"/>
  <c r="I208" i="7"/>
  <c r="P208" i="7" s="1"/>
  <c r="F209" i="7"/>
  <c r="W209" i="7" s="1"/>
  <c r="G209" i="7"/>
  <c r="H209" i="7"/>
  <c r="O209" i="7" s="1"/>
  <c r="F210" i="7"/>
  <c r="W210" i="7" s="1"/>
  <c r="G210" i="7"/>
  <c r="H210" i="7"/>
  <c r="I210" i="7"/>
  <c r="F211" i="7"/>
  <c r="W211" i="7" s="1"/>
  <c r="G211" i="7"/>
  <c r="H211" i="7"/>
  <c r="I211" i="7"/>
  <c r="F212" i="7"/>
  <c r="W212" i="7" s="1"/>
  <c r="G212" i="7"/>
  <c r="H212" i="7"/>
  <c r="O212" i="7" s="1"/>
  <c r="P212" i="7" s="1"/>
  <c r="I212" i="7"/>
  <c r="F213" i="7"/>
  <c r="W213" i="7" s="1"/>
  <c r="G213" i="7"/>
  <c r="H213" i="7"/>
  <c r="O213" i="7" s="1"/>
  <c r="F214" i="7"/>
  <c r="W214" i="7" s="1"/>
  <c r="G214" i="7"/>
  <c r="H214" i="7"/>
  <c r="O214" i="7" s="1"/>
  <c r="P214" i="7" s="1"/>
  <c r="I214" i="7"/>
  <c r="F215" i="7"/>
  <c r="W215" i="7"/>
  <c r="G215" i="7"/>
  <c r="H215" i="7"/>
  <c r="O215" i="7" s="1"/>
  <c r="I215" i="7"/>
  <c r="P215" i="7" s="1"/>
  <c r="F216" i="7"/>
  <c r="W216" i="7" s="1"/>
  <c r="G216" i="7"/>
  <c r="H216" i="7"/>
  <c r="O216" i="7" s="1"/>
  <c r="I216" i="7"/>
  <c r="F217" i="7"/>
  <c r="W217" i="7" s="1"/>
  <c r="G217" i="7"/>
  <c r="H217" i="7"/>
  <c r="O217" i="7" s="1"/>
  <c r="F218" i="7"/>
  <c r="W218" i="7"/>
  <c r="G218" i="7"/>
  <c r="H218" i="7"/>
  <c r="O218" i="7" s="1"/>
  <c r="I218" i="7"/>
  <c r="P218" i="7" s="1"/>
  <c r="F219" i="7"/>
  <c r="W219" i="7" s="1"/>
  <c r="G219" i="7"/>
  <c r="H219" i="7"/>
  <c r="O219" i="7" s="1"/>
  <c r="P219" i="7" s="1"/>
  <c r="I219" i="7"/>
  <c r="F220" i="7"/>
  <c r="W220" i="7" s="1"/>
  <c r="G220" i="7"/>
  <c r="H220" i="7"/>
  <c r="O220" i="7" s="1"/>
  <c r="P220" i="7" s="1"/>
  <c r="I220" i="7"/>
  <c r="F221" i="7"/>
  <c r="W221" i="7" s="1"/>
  <c r="G221" i="7"/>
  <c r="H221" i="7"/>
  <c r="O221" i="7" s="1"/>
  <c r="P221" i="7" s="1"/>
  <c r="F222" i="7"/>
  <c r="W222" i="7" s="1"/>
  <c r="G222" i="7"/>
  <c r="H222" i="7"/>
  <c r="I222" i="7"/>
  <c r="F223" i="7"/>
  <c r="W223" i="7" s="1"/>
  <c r="G223" i="7"/>
  <c r="H223" i="7"/>
  <c r="O223" i="7" s="1"/>
  <c r="P223" i="7" s="1"/>
  <c r="I223" i="7"/>
  <c r="F224" i="7"/>
  <c r="W224" i="7" s="1"/>
  <c r="G224" i="7"/>
  <c r="H224" i="7"/>
  <c r="O224" i="7" s="1"/>
  <c r="P224" i="7" s="1"/>
  <c r="I224" i="7"/>
  <c r="F225" i="7"/>
  <c r="W225" i="7" s="1"/>
  <c r="G225" i="7"/>
  <c r="H225" i="7"/>
  <c r="O225" i="7" s="1"/>
  <c r="F226" i="7"/>
  <c r="W226" i="7" s="1"/>
  <c r="J226" i="7" s="1"/>
  <c r="G226" i="7"/>
  <c r="H226" i="7"/>
  <c r="O226" i="7" s="1"/>
  <c r="I226" i="7"/>
  <c r="P226" i="7" s="1"/>
  <c r="F227" i="7"/>
  <c r="W227" i="7" s="1"/>
  <c r="G227" i="7"/>
  <c r="H227" i="7"/>
  <c r="O227" i="7" s="1"/>
  <c r="I227" i="7"/>
  <c r="P227" i="7" s="1"/>
  <c r="F228" i="7"/>
  <c r="W228" i="7" s="1"/>
  <c r="G228" i="7"/>
  <c r="H228" i="7"/>
  <c r="O228" i="7" s="1"/>
  <c r="I228" i="7"/>
  <c r="P228" i="7" s="1"/>
  <c r="F229" i="7"/>
  <c r="W229" i="7" s="1"/>
  <c r="G229" i="7"/>
  <c r="H229" i="7"/>
  <c r="O229" i="7" s="1"/>
  <c r="H230" i="7"/>
  <c r="O230" i="7" s="1"/>
  <c r="P230" i="7" s="1"/>
  <c r="F230" i="7"/>
  <c r="W230" i="7" s="1"/>
  <c r="G230" i="7"/>
  <c r="I230" i="7"/>
  <c r="F231" i="7"/>
  <c r="W231" i="7" s="1"/>
  <c r="G231" i="7"/>
  <c r="H231" i="7"/>
  <c r="O231" i="7" s="1"/>
  <c r="I231" i="7"/>
  <c r="P231" i="7" s="1"/>
  <c r="F232" i="7"/>
  <c r="W232" i="7" s="1"/>
  <c r="G232" i="7"/>
  <c r="H232" i="7"/>
  <c r="O232" i="7" s="1"/>
  <c r="I232" i="7"/>
  <c r="P232" i="7" s="1"/>
  <c r="F233" i="7"/>
  <c r="W233" i="7" s="1"/>
  <c r="G233" i="7"/>
  <c r="H233" i="7"/>
  <c r="O233" i="7" s="1"/>
  <c r="F234" i="7"/>
  <c r="W234" i="7"/>
  <c r="G234" i="7"/>
  <c r="H234" i="7"/>
  <c r="O234" i="7" s="1"/>
  <c r="P234" i="7" s="1"/>
  <c r="I234" i="7"/>
  <c r="F235" i="7"/>
  <c r="W235" i="7" s="1"/>
  <c r="G235" i="7"/>
  <c r="H235" i="7"/>
  <c r="O235" i="7" s="1"/>
  <c r="I235" i="7"/>
  <c r="P235" i="7" s="1"/>
  <c r="F236" i="7"/>
  <c r="W236" i="7" s="1"/>
  <c r="G236" i="7"/>
  <c r="H236" i="7"/>
  <c r="O236" i="7" s="1"/>
  <c r="P236" i="7" s="1"/>
  <c r="I236" i="7"/>
  <c r="F237" i="7"/>
  <c r="W237" i="7" s="1"/>
  <c r="G237" i="7"/>
  <c r="O237" i="7" s="1"/>
  <c r="H237" i="7"/>
  <c r="I237" i="7"/>
  <c r="P237" i="7" s="1"/>
  <c r="F238" i="7"/>
  <c r="W238" i="7" s="1"/>
  <c r="J238" i="7" s="1"/>
  <c r="G238" i="7"/>
  <c r="H238" i="7"/>
  <c r="O238" i="7" s="1"/>
  <c r="P238" i="7" s="1"/>
  <c r="I238" i="7"/>
  <c r="G239" i="7"/>
  <c r="F239" i="7"/>
  <c r="W239" i="7" s="1"/>
  <c r="H239" i="7"/>
  <c r="O239" i="7" s="1"/>
  <c r="I239" i="7"/>
  <c r="P239" i="7" s="1"/>
  <c r="F240" i="7"/>
  <c r="W240" i="7"/>
  <c r="G240" i="7"/>
  <c r="H240" i="7"/>
  <c r="I240" i="7"/>
  <c r="F241" i="7"/>
  <c r="W241" i="7" s="1"/>
  <c r="G241" i="7"/>
  <c r="H241" i="7"/>
  <c r="O241" i="7" s="1"/>
  <c r="P241" i="7" s="1"/>
  <c r="I241" i="7"/>
  <c r="F242" i="7"/>
  <c r="W242" i="7" s="1"/>
  <c r="G242" i="7"/>
  <c r="H242" i="7"/>
  <c r="I242" i="7"/>
  <c r="F243" i="7"/>
  <c r="W243" i="7" s="1"/>
  <c r="G243" i="7"/>
  <c r="H243" i="7"/>
  <c r="O243" i="7" s="1"/>
  <c r="I243" i="7"/>
  <c r="P243" i="7" s="1"/>
  <c r="F244" i="7"/>
  <c r="W244" i="7" s="1"/>
  <c r="J244" i="7" s="1"/>
  <c r="G244" i="7"/>
  <c r="H244" i="7"/>
  <c r="O244" i="7" s="1"/>
  <c r="I244" i="7"/>
  <c r="G245" i="7"/>
  <c r="F245" i="7"/>
  <c r="W245" i="7" s="1"/>
  <c r="H245" i="7"/>
  <c r="O245" i="7" s="1"/>
  <c r="I245" i="7"/>
  <c r="P245" i="7" s="1"/>
  <c r="F246" i="7"/>
  <c r="W246" i="7" s="1"/>
  <c r="G246" i="7"/>
  <c r="H246" i="7"/>
  <c r="O246" i="7" s="1"/>
  <c r="I246" i="7"/>
  <c r="P246" i="7" s="1"/>
  <c r="F247" i="7"/>
  <c r="W247" i="7" s="1"/>
  <c r="J247" i="7" s="1"/>
  <c r="G247" i="7"/>
  <c r="H247" i="7"/>
  <c r="O247" i="7" s="1"/>
  <c r="I247" i="7"/>
  <c r="P247" i="7" s="1"/>
  <c r="G248" i="7"/>
  <c r="F248" i="7"/>
  <c r="W248" i="7" s="1"/>
  <c r="X248" i="7" s="1"/>
  <c r="H248" i="7"/>
  <c r="O248" i="7" s="1"/>
  <c r="I248" i="7"/>
  <c r="P248" i="7" s="1"/>
  <c r="F249" i="7"/>
  <c r="W249" i="7" s="1"/>
  <c r="G249" i="7"/>
  <c r="H249" i="7"/>
  <c r="O249" i="7" s="1"/>
  <c r="P249" i="7" s="1"/>
  <c r="I249" i="7"/>
  <c r="F250" i="7"/>
  <c r="W250" i="7" s="1"/>
  <c r="G250" i="7"/>
  <c r="H250" i="7"/>
  <c r="O250" i="7" s="1"/>
  <c r="P250" i="7" s="1"/>
  <c r="I250" i="7"/>
  <c r="F251" i="7"/>
  <c r="W251" i="7" s="1"/>
  <c r="G251" i="7"/>
  <c r="H251" i="7"/>
  <c r="I251" i="7"/>
  <c r="F252" i="7"/>
  <c r="W252" i="7" s="1"/>
  <c r="G252" i="7"/>
  <c r="H252" i="7"/>
  <c r="O252" i="7" s="1"/>
  <c r="I252" i="7"/>
  <c r="P252" i="7" s="1"/>
  <c r="G253" i="7"/>
  <c r="F253" i="7"/>
  <c r="W253" i="7" s="1"/>
  <c r="H253" i="7"/>
  <c r="O253" i="7" s="1"/>
  <c r="I253" i="7"/>
  <c r="F254" i="7"/>
  <c r="W254" i="7" s="1"/>
  <c r="G254" i="7"/>
  <c r="H254" i="7"/>
  <c r="O254" i="7" s="1"/>
  <c r="I254" i="7"/>
  <c r="P254" i="7" s="1"/>
  <c r="F255" i="7"/>
  <c r="W255" i="7" s="1"/>
  <c r="G255" i="7"/>
  <c r="H255" i="7"/>
  <c r="I255" i="7"/>
  <c r="P255" i="7" s="1"/>
  <c r="G256" i="7"/>
  <c r="F256" i="7"/>
  <c r="W256" i="7"/>
  <c r="H256" i="7"/>
  <c r="O256" i="7" s="1"/>
  <c r="I256" i="7"/>
  <c r="G257" i="7"/>
  <c r="F257" i="7"/>
  <c r="W257" i="7" s="1"/>
  <c r="H257" i="7"/>
  <c r="O257" i="7" s="1"/>
  <c r="P257" i="7" s="1"/>
  <c r="I257" i="7"/>
  <c r="I258" i="7"/>
  <c r="F258" i="7"/>
  <c r="W258" i="7" s="1"/>
  <c r="G258" i="7"/>
  <c r="H258" i="7"/>
  <c r="O258" i="7" s="1"/>
  <c r="P258" i="7" s="1"/>
  <c r="G259" i="7"/>
  <c r="F259" i="7"/>
  <c r="W259" i="7" s="1"/>
  <c r="H259" i="7"/>
  <c r="O259" i="7" s="1"/>
  <c r="P259" i="7" s="1"/>
  <c r="I259" i="7"/>
  <c r="G260" i="7"/>
  <c r="F260" i="7"/>
  <c r="W260" i="7" s="1"/>
  <c r="H260" i="7"/>
  <c r="O260" i="7" s="1"/>
  <c r="I260" i="7"/>
  <c r="F261" i="7"/>
  <c r="W261" i="7" s="1"/>
  <c r="G261" i="7"/>
  <c r="H261" i="7"/>
  <c r="O261" i="7" s="1"/>
  <c r="P261" i="7" s="1"/>
  <c r="I261" i="7"/>
  <c r="F262" i="7"/>
  <c r="W262" i="7" s="1"/>
  <c r="G262" i="7"/>
  <c r="H262" i="7"/>
  <c r="O262" i="7" s="1"/>
  <c r="I262" i="7"/>
  <c r="F263" i="7"/>
  <c r="W263" i="7" s="1"/>
  <c r="X263" i="7" s="1"/>
  <c r="K263" i="7" s="1"/>
  <c r="G263" i="7"/>
  <c r="H263" i="7"/>
  <c r="O263" i="7" s="1"/>
  <c r="I263" i="7"/>
  <c r="P263" i="7" s="1"/>
  <c r="F264" i="7"/>
  <c r="W264" i="7" s="1"/>
  <c r="G264" i="7"/>
  <c r="H264" i="7"/>
  <c r="O264" i="7" s="1"/>
  <c r="P264" i="7" s="1"/>
  <c r="I264" i="7"/>
  <c r="I265" i="7"/>
  <c r="P265" i="7" s="1"/>
  <c r="F265" i="7"/>
  <c r="W265" i="7" s="1"/>
  <c r="G265" i="7"/>
  <c r="H265" i="7"/>
  <c r="O265" i="7" s="1"/>
  <c r="F266" i="7"/>
  <c r="W266" i="7" s="1"/>
  <c r="G266" i="7"/>
  <c r="H266" i="7"/>
  <c r="O266" i="7" s="1"/>
  <c r="I266" i="7"/>
  <c r="P266" i="7" s="1"/>
  <c r="G267" i="7"/>
  <c r="F267" i="7"/>
  <c r="W267" i="7"/>
  <c r="H267" i="7"/>
  <c r="I267" i="7"/>
  <c r="P267" i="7" s="1"/>
  <c r="G268" i="7"/>
  <c r="F268" i="7"/>
  <c r="W268" i="7" s="1"/>
  <c r="H268" i="7"/>
  <c r="O268" i="7" s="1"/>
  <c r="I268" i="7"/>
  <c r="P268" i="7" s="1"/>
  <c r="F269" i="7"/>
  <c r="W269" i="7" s="1"/>
  <c r="G269" i="7"/>
  <c r="H269" i="7"/>
  <c r="O269" i="7" s="1"/>
  <c r="I269" i="7"/>
  <c r="P269" i="7" s="1"/>
  <c r="F270" i="7"/>
  <c r="W270" i="7" s="1"/>
  <c r="G270" i="7"/>
  <c r="H270" i="7"/>
  <c r="O270" i="7" s="1"/>
  <c r="I270" i="7"/>
  <c r="P270" i="7" s="1"/>
  <c r="F271" i="7"/>
  <c r="W271" i="7"/>
  <c r="G271" i="7"/>
  <c r="H271" i="7"/>
  <c r="O271" i="7" s="1"/>
  <c r="I271" i="7"/>
  <c r="P271" i="7" s="1"/>
  <c r="G272" i="7"/>
  <c r="F272" i="7"/>
  <c r="W272" i="7" s="1"/>
  <c r="H272" i="7"/>
  <c r="O272" i="7" s="1"/>
  <c r="P272" i="7" s="1"/>
  <c r="I272" i="7"/>
  <c r="F273" i="7"/>
  <c r="W273" i="7" s="1"/>
  <c r="G273" i="7"/>
  <c r="H273" i="7"/>
  <c r="O273" i="7" s="1"/>
  <c r="I273" i="7"/>
  <c r="P273" i="7" s="1"/>
  <c r="F274" i="7"/>
  <c r="W274" i="7" s="1"/>
  <c r="G274" i="7"/>
  <c r="H274" i="7"/>
  <c r="I274" i="7"/>
  <c r="F275" i="7"/>
  <c r="W275" i="7" s="1"/>
  <c r="G275" i="7"/>
  <c r="H275" i="7"/>
  <c r="O275" i="7" s="1"/>
  <c r="I275" i="7"/>
  <c r="P275" i="7" s="1"/>
  <c r="F276" i="7"/>
  <c r="W276" i="7" s="1"/>
  <c r="G276" i="7"/>
  <c r="H276" i="7"/>
  <c r="O276" i="7" s="1"/>
  <c r="I276" i="7"/>
  <c r="P276" i="7" s="1"/>
  <c r="F277" i="7"/>
  <c r="W277" i="7" s="1"/>
  <c r="G277" i="7"/>
  <c r="H277" i="7"/>
  <c r="I277" i="7"/>
  <c r="F278" i="7"/>
  <c r="W278" i="7" s="1"/>
  <c r="G278" i="7"/>
  <c r="H278" i="7"/>
  <c r="O278" i="7" s="1"/>
  <c r="I278" i="7"/>
  <c r="P278" i="7" s="1"/>
  <c r="F279" i="7"/>
  <c r="W279" i="7" s="1"/>
  <c r="G279" i="7"/>
  <c r="H279" i="7"/>
  <c r="O279" i="7" s="1"/>
  <c r="I279" i="7"/>
  <c r="P279" i="7" s="1"/>
  <c r="G280" i="7"/>
  <c r="F280" i="7"/>
  <c r="W280" i="7"/>
  <c r="H280" i="7"/>
  <c r="O280" i="7" s="1"/>
  <c r="P280" i="7" s="1"/>
  <c r="I280" i="7"/>
  <c r="F281" i="7"/>
  <c r="W281" i="7" s="1"/>
  <c r="G281" i="7"/>
  <c r="H281" i="7"/>
  <c r="I281" i="7"/>
  <c r="F282" i="7"/>
  <c r="W282" i="7" s="1"/>
  <c r="G282" i="7"/>
  <c r="H282" i="7"/>
  <c r="O282" i="7" s="1"/>
  <c r="I282" i="7"/>
  <c r="P282" i="7" s="1"/>
  <c r="F283" i="7"/>
  <c r="W283" i="7" s="1"/>
  <c r="G283" i="7"/>
  <c r="H283" i="7"/>
  <c r="O283" i="7" s="1"/>
  <c r="I283" i="7"/>
  <c r="P283" i="7" s="1"/>
  <c r="G284" i="7"/>
  <c r="F284" i="7"/>
  <c r="W284" i="7" s="1"/>
  <c r="H284" i="7"/>
  <c r="I284" i="7"/>
  <c r="F285" i="7"/>
  <c r="W285" i="7" s="1"/>
  <c r="G285" i="7"/>
  <c r="H285" i="7"/>
  <c r="O285" i="7" s="1"/>
  <c r="P285" i="7" s="1"/>
  <c r="I285" i="7"/>
  <c r="F286" i="7"/>
  <c r="W286" i="7" s="1"/>
  <c r="G286" i="7"/>
  <c r="H286" i="7"/>
  <c r="O286" i="7" s="1"/>
  <c r="P286" i="7" s="1"/>
  <c r="I286" i="7"/>
  <c r="F287" i="7"/>
  <c r="W287" i="7" s="1"/>
  <c r="G287" i="7"/>
  <c r="H287" i="7"/>
  <c r="O287" i="7" s="1"/>
  <c r="I287" i="7"/>
  <c r="P287" i="7" s="1"/>
  <c r="F288" i="7"/>
  <c r="W288" i="7" s="1"/>
  <c r="G288" i="7"/>
  <c r="H288" i="7"/>
  <c r="O288" i="7" s="1"/>
  <c r="I288" i="7"/>
  <c r="P288" i="7" s="1"/>
  <c r="F289" i="7"/>
  <c r="W289" i="7"/>
  <c r="G289" i="7"/>
  <c r="H289" i="7"/>
  <c r="I289" i="7"/>
  <c r="F290" i="7"/>
  <c r="W290" i="7" s="1"/>
  <c r="G290" i="7"/>
  <c r="H290" i="7"/>
  <c r="O290" i="7" s="1"/>
  <c r="P290" i="7" s="1"/>
  <c r="I290" i="7"/>
  <c r="F291" i="7"/>
  <c r="W291" i="7" s="1"/>
  <c r="G291" i="7"/>
  <c r="H291" i="7"/>
  <c r="I291" i="7"/>
  <c r="F292" i="7"/>
  <c r="W292" i="7" s="1"/>
  <c r="G292" i="7"/>
  <c r="H292" i="7"/>
  <c r="I292" i="7"/>
  <c r="G293" i="7"/>
  <c r="F293" i="7"/>
  <c r="W293" i="7" s="1"/>
  <c r="H293" i="7"/>
  <c r="O293" i="7" s="1"/>
  <c r="P293" i="7" s="1"/>
  <c r="I293" i="7"/>
  <c r="F294" i="7"/>
  <c r="W294" i="7" s="1"/>
  <c r="G294" i="7"/>
  <c r="H294" i="7"/>
  <c r="O294" i="7" s="1"/>
  <c r="I294" i="7"/>
  <c r="P294" i="7" s="1"/>
  <c r="F295" i="7"/>
  <c r="W295" i="7" s="1"/>
  <c r="G295" i="7"/>
  <c r="H295" i="7"/>
  <c r="O295" i="7" s="1"/>
  <c r="P295" i="7" s="1"/>
  <c r="I295" i="7"/>
  <c r="F296" i="7"/>
  <c r="W296" i="7" s="1"/>
  <c r="G296" i="7"/>
  <c r="H296" i="7"/>
  <c r="O296" i="7" s="1"/>
  <c r="P296" i="7" s="1"/>
  <c r="I296" i="7"/>
  <c r="H297" i="7"/>
  <c r="O297" i="7" s="1"/>
  <c r="P297" i="7" s="1"/>
  <c r="F297" i="7"/>
  <c r="W297" i="7" s="1"/>
  <c r="G297" i="7"/>
  <c r="F298" i="7"/>
  <c r="W298" i="7" s="1"/>
  <c r="G298" i="7"/>
  <c r="H298" i="7"/>
  <c r="O298" i="7" s="1"/>
  <c r="I298" i="7"/>
  <c r="P298" i="7" s="1"/>
  <c r="H299" i="7"/>
  <c r="F299" i="7"/>
  <c r="W299" i="7" s="1"/>
  <c r="G299" i="7"/>
  <c r="O299" i="7" s="1"/>
  <c r="F300" i="7"/>
  <c r="W300" i="7" s="1"/>
  <c r="G300" i="7"/>
  <c r="H300" i="7"/>
  <c r="O300" i="7" s="1"/>
  <c r="I300" i="7"/>
  <c r="P300" i="7" s="1"/>
  <c r="F301" i="7"/>
  <c r="W301" i="7" s="1"/>
  <c r="G301" i="7"/>
  <c r="H301" i="7"/>
  <c r="O301" i="7" s="1"/>
  <c r="I301" i="7"/>
  <c r="P301" i="7" s="1"/>
  <c r="F302" i="7"/>
  <c r="W302" i="7" s="1"/>
  <c r="G302" i="7"/>
  <c r="H302" i="7"/>
  <c r="O302" i="7" s="1"/>
  <c r="I302" i="7"/>
  <c r="P302" i="7" s="1"/>
  <c r="F303" i="7"/>
  <c r="W303" i="7" s="1"/>
  <c r="G303" i="7"/>
  <c r="H303" i="7"/>
  <c r="I303" i="7"/>
  <c r="I304" i="7"/>
  <c r="F304" i="7"/>
  <c r="W304" i="7" s="1"/>
  <c r="G304" i="7"/>
  <c r="H304" i="7"/>
  <c r="O304" i="7" s="1"/>
  <c r="G305" i="7"/>
  <c r="F305" i="7"/>
  <c r="W305" i="7" s="1"/>
  <c r="H305" i="7"/>
  <c r="O305" i="7" s="1"/>
  <c r="P305" i="7" s="1"/>
  <c r="I305" i="7"/>
  <c r="I306" i="7"/>
  <c r="F306" i="7"/>
  <c r="W306" i="7" s="1"/>
  <c r="G306" i="7"/>
  <c r="H306" i="7"/>
  <c r="O306" i="7" s="1"/>
  <c r="P306" i="7" s="1"/>
  <c r="G307" i="7"/>
  <c r="F307" i="7"/>
  <c r="W307" i="7" s="1"/>
  <c r="H307" i="7"/>
  <c r="O307" i="7" s="1"/>
  <c r="I307" i="7"/>
  <c r="P307" i="7" s="1"/>
  <c r="F308" i="7"/>
  <c r="W308" i="7" s="1"/>
  <c r="G308" i="7"/>
  <c r="H308" i="7"/>
  <c r="O308" i="7" s="1"/>
  <c r="I308" i="7"/>
  <c r="P308" i="7" s="1"/>
  <c r="F309" i="7"/>
  <c r="W309" i="7" s="1"/>
  <c r="G309" i="7"/>
  <c r="H309" i="7"/>
  <c r="O309" i="7" s="1"/>
  <c r="P309" i="7" s="1"/>
  <c r="I309" i="7"/>
  <c r="F310" i="7"/>
  <c r="W310" i="7" s="1"/>
  <c r="G310" i="7"/>
  <c r="H310" i="7"/>
  <c r="O310" i="7" s="1"/>
  <c r="I310" i="7"/>
  <c r="P310" i="7" s="1"/>
  <c r="G311" i="7"/>
  <c r="F311" i="7"/>
  <c r="W311" i="7" s="1"/>
  <c r="H311" i="7"/>
  <c r="O311" i="7" s="1"/>
  <c r="P311" i="7" s="1"/>
  <c r="I311" i="7"/>
  <c r="I312" i="7"/>
  <c r="F312" i="7"/>
  <c r="W312" i="7" s="1"/>
  <c r="G312" i="7"/>
  <c r="H312" i="7"/>
  <c r="G313" i="7"/>
  <c r="F313" i="7"/>
  <c r="W313" i="7" s="1"/>
  <c r="J313" i="7" s="1"/>
  <c r="H313" i="7"/>
  <c r="O313" i="7" s="1"/>
  <c r="I313" i="7"/>
  <c r="P313" i="7" s="1"/>
  <c r="I314" i="7"/>
  <c r="P314" i="7" s="1"/>
  <c r="F314" i="7"/>
  <c r="W314" i="7" s="1"/>
  <c r="G314" i="7"/>
  <c r="H314" i="7"/>
  <c r="G315" i="7"/>
  <c r="F315" i="7"/>
  <c r="W315" i="7" s="1"/>
  <c r="H315" i="7"/>
  <c r="O315" i="7" s="1"/>
  <c r="I315" i="7"/>
  <c r="P315" i="7" s="1"/>
  <c r="F316" i="7"/>
  <c r="W316" i="7" s="1"/>
  <c r="G316" i="7"/>
  <c r="H316" i="7"/>
  <c r="O316" i="7" s="1"/>
  <c r="P316" i="7" s="1"/>
  <c r="I316" i="7"/>
  <c r="F317" i="7"/>
  <c r="W317" i="7" s="1"/>
  <c r="G317" i="7"/>
  <c r="H317" i="7"/>
  <c r="I317" i="7"/>
  <c r="P317" i="7" s="1"/>
  <c r="F318" i="7"/>
  <c r="W318" i="7" s="1"/>
  <c r="G318" i="7"/>
  <c r="H318" i="7"/>
  <c r="O318" i="7" s="1"/>
  <c r="P318" i="7" s="1"/>
  <c r="I318" i="7"/>
  <c r="G319" i="7"/>
  <c r="F319" i="7"/>
  <c r="W319" i="7" s="1"/>
  <c r="H319" i="7"/>
  <c r="O319" i="7" s="1"/>
  <c r="I319" i="7"/>
  <c r="P319" i="7" s="1"/>
  <c r="I320" i="7"/>
  <c r="F320" i="7"/>
  <c r="W320" i="7" s="1"/>
  <c r="G320" i="7"/>
  <c r="H320" i="7"/>
  <c r="O320" i="7" s="1"/>
  <c r="P320" i="7" s="1"/>
  <c r="G321" i="7"/>
  <c r="F321" i="7"/>
  <c r="W321" i="7" s="1"/>
  <c r="H321" i="7"/>
  <c r="O321" i="7" s="1"/>
  <c r="I321" i="7"/>
  <c r="P321" i="7" s="1"/>
  <c r="I322" i="7"/>
  <c r="F322" i="7"/>
  <c r="W322" i="7" s="1"/>
  <c r="J322" i="7" s="1"/>
  <c r="G322" i="7"/>
  <c r="H322" i="7"/>
  <c r="O322" i="7" s="1"/>
  <c r="P322" i="7" s="1"/>
  <c r="G323" i="7"/>
  <c r="F323" i="7"/>
  <c r="W323" i="7" s="1"/>
  <c r="H323" i="7"/>
  <c r="O323" i="7" s="1"/>
  <c r="P323" i="7" s="1"/>
  <c r="I323" i="7"/>
  <c r="F324" i="7"/>
  <c r="W324" i="7" s="1"/>
  <c r="G324" i="7"/>
  <c r="H324" i="7"/>
  <c r="O324" i="7" s="1"/>
  <c r="I324" i="7"/>
  <c r="P324" i="7" s="1"/>
  <c r="F325" i="7"/>
  <c r="W325" i="7" s="1"/>
  <c r="G325" i="7"/>
  <c r="H325" i="7"/>
  <c r="O325" i="7" s="1"/>
  <c r="I325" i="7"/>
  <c r="P325" i="7" s="1"/>
  <c r="F326" i="7"/>
  <c r="W326" i="7" s="1"/>
  <c r="G326" i="7"/>
  <c r="H326" i="7"/>
  <c r="O326" i="7" s="1"/>
  <c r="I326" i="7"/>
  <c r="P326" i="7" s="1"/>
  <c r="G327" i="7"/>
  <c r="F327" i="7"/>
  <c r="W327" i="7" s="1"/>
  <c r="H327" i="7"/>
  <c r="O327" i="7" s="1"/>
  <c r="I327" i="7"/>
  <c r="I328" i="7"/>
  <c r="P328" i="7" s="1"/>
  <c r="F328" i="7"/>
  <c r="W328" i="7" s="1"/>
  <c r="G328" i="7"/>
  <c r="H328" i="7"/>
  <c r="G329" i="7"/>
  <c r="F329" i="7"/>
  <c r="W329" i="7" s="1"/>
  <c r="H329" i="7"/>
  <c r="O329" i="7" s="1"/>
  <c r="I329" i="7"/>
  <c r="P329" i="7" s="1"/>
  <c r="I330" i="7"/>
  <c r="P330" i="7" s="1"/>
  <c r="F330" i="7"/>
  <c r="W330" i="7" s="1"/>
  <c r="G330" i="7"/>
  <c r="H330" i="7"/>
  <c r="O330" i="7" s="1"/>
  <c r="G331" i="7"/>
  <c r="F331" i="7"/>
  <c r="W331" i="7" s="1"/>
  <c r="H331" i="7"/>
  <c r="O331" i="7" s="1"/>
  <c r="I331" i="7"/>
  <c r="P331" i="7" s="1"/>
  <c r="F332" i="7"/>
  <c r="W332" i="7" s="1"/>
  <c r="G332" i="7"/>
  <c r="H332" i="7"/>
  <c r="I332" i="7"/>
  <c r="F333" i="7"/>
  <c r="W333" i="7" s="1"/>
  <c r="G333" i="7"/>
  <c r="H333" i="7"/>
  <c r="O333" i="7" s="1"/>
  <c r="I333" i="7"/>
  <c r="P333" i="7" s="1"/>
  <c r="F334" i="7"/>
  <c r="W334" i="7" s="1"/>
  <c r="G334" i="7"/>
  <c r="H334" i="7"/>
  <c r="O334" i="7" s="1"/>
  <c r="I334" i="7"/>
  <c r="P334" i="7" s="1"/>
  <c r="G335" i="7"/>
  <c r="F335" i="7"/>
  <c r="W335" i="7" s="1"/>
  <c r="H335" i="7"/>
  <c r="O335" i="7" s="1"/>
  <c r="P335" i="7" s="1"/>
  <c r="I335" i="7"/>
  <c r="I336" i="7"/>
  <c r="F336" i="7"/>
  <c r="W336" i="7" s="1"/>
  <c r="G336" i="7"/>
  <c r="H336" i="7"/>
  <c r="O336" i="7" s="1"/>
  <c r="P336" i="7" s="1"/>
  <c r="G337" i="7"/>
  <c r="F337" i="7"/>
  <c r="W337" i="7" s="1"/>
  <c r="H337" i="7"/>
  <c r="O337" i="7" s="1"/>
  <c r="P337" i="7" s="1"/>
  <c r="I337" i="7"/>
  <c r="I338" i="7"/>
  <c r="F338" i="7"/>
  <c r="W338" i="7" s="1"/>
  <c r="G338" i="7"/>
  <c r="H338" i="7"/>
  <c r="O338" i="7" s="1"/>
  <c r="P338" i="7" s="1"/>
  <c r="G339" i="7"/>
  <c r="F339" i="7"/>
  <c r="W339" i="7"/>
  <c r="H339" i="7"/>
  <c r="O339" i="7" s="1"/>
  <c r="I339" i="7"/>
  <c r="P339" i="7" s="1"/>
  <c r="F340" i="7"/>
  <c r="W340" i="7" s="1"/>
  <c r="G340" i="7"/>
  <c r="H340" i="7"/>
  <c r="O340" i="7" s="1"/>
  <c r="I340" i="7"/>
  <c r="P340" i="7" s="1"/>
  <c r="F341" i="7"/>
  <c r="W341" i="7" s="1"/>
  <c r="G341" i="7"/>
  <c r="H341" i="7"/>
  <c r="I341" i="7"/>
  <c r="P341" i="7" s="1"/>
  <c r="F342" i="7"/>
  <c r="W342" i="7" s="1"/>
  <c r="G342" i="7"/>
  <c r="H342" i="7"/>
  <c r="O342" i="7" s="1"/>
  <c r="P342" i="7" s="1"/>
  <c r="I342" i="7"/>
  <c r="G343" i="7"/>
  <c r="F343" i="7"/>
  <c r="W343" i="7" s="1"/>
  <c r="H343" i="7"/>
  <c r="O343" i="7" s="1"/>
  <c r="I343" i="7"/>
  <c r="P343" i="7" s="1"/>
  <c r="I344" i="7"/>
  <c r="F344" i="7"/>
  <c r="W344" i="7" s="1"/>
  <c r="G344" i="7"/>
  <c r="H344" i="7"/>
  <c r="G345" i="7"/>
  <c r="F345" i="7"/>
  <c r="W345" i="7" s="1"/>
  <c r="H345" i="7"/>
  <c r="O345" i="7" s="1"/>
  <c r="I345" i="7"/>
  <c r="I346" i="7"/>
  <c r="F346" i="7"/>
  <c r="W346" i="7" s="1"/>
  <c r="G346" i="7"/>
  <c r="H346" i="7"/>
  <c r="G347" i="7"/>
  <c r="F347" i="7"/>
  <c r="W347" i="7" s="1"/>
  <c r="H347" i="7"/>
  <c r="O347" i="7" s="1"/>
  <c r="I347" i="7"/>
  <c r="P347" i="7" s="1"/>
  <c r="F348" i="7"/>
  <c r="W348" i="7" s="1"/>
  <c r="G348" i="7"/>
  <c r="H348" i="7"/>
  <c r="I348" i="7"/>
  <c r="F349" i="7"/>
  <c r="W349" i="7" s="1"/>
  <c r="G349" i="7"/>
  <c r="H349" i="7"/>
  <c r="O349" i="7" s="1"/>
  <c r="I349" i="7"/>
  <c r="P349" i="7" s="1"/>
  <c r="F350" i="7"/>
  <c r="W350" i="7" s="1"/>
  <c r="G350" i="7"/>
  <c r="H350" i="7"/>
  <c r="I350" i="7"/>
  <c r="G351" i="7"/>
  <c r="F351" i="7"/>
  <c r="W351" i="7" s="1"/>
  <c r="H351" i="7"/>
  <c r="I351" i="7"/>
  <c r="I352" i="7"/>
  <c r="F352" i="7"/>
  <c r="W352" i="7" s="1"/>
  <c r="G352" i="7"/>
  <c r="H352" i="7"/>
  <c r="O352" i="7" s="1"/>
  <c r="G353" i="7"/>
  <c r="F353" i="7"/>
  <c r="W353" i="7" s="1"/>
  <c r="H353" i="7"/>
  <c r="I353" i="7"/>
  <c r="I354" i="7"/>
  <c r="P354" i="7" s="1"/>
  <c r="F354" i="7"/>
  <c r="W354" i="7" s="1"/>
  <c r="G354" i="7"/>
  <c r="H354" i="7"/>
  <c r="O354" i="7" s="1"/>
  <c r="G355" i="7"/>
  <c r="F355" i="7"/>
  <c r="W355" i="7" s="1"/>
  <c r="H355" i="7"/>
  <c r="O355" i="7" s="1"/>
  <c r="I355" i="7"/>
  <c r="P355" i="7" s="1"/>
  <c r="F356" i="7"/>
  <c r="W356" i="7" s="1"/>
  <c r="G356" i="7"/>
  <c r="H356" i="7"/>
  <c r="O356" i="7" s="1"/>
  <c r="P356" i="7" s="1"/>
  <c r="I356" i="7"/>
  <c r="F357" i="7"/>
  <c r="W357" i="7" s="1"/>
  <c r="G357" i="7"/>
  <c r="H357" i="7"/>
  <c r="O357" i="7" s="1"/>
  <c r="I357" i="7"/>
  <c r="P357" i="7" s="1"/>
  <c r="H358" i="7"/>
  <c r="O358" i="7" s="1"/>
  <c r="P358" i="7" s="1"/>
  <c r="F358" i="7"/>
  <c r="W358" i="7" s="1"/>
  <c r="G358" i="7"/>
  <c r="I358" i="7"/>
  <c r="G359" i="7"/>
  <c r="F359" i="7"/>
  <c r="W359" i="7" s="1"/>
  <c r="H359" i="7"/>
  <c r="O359" i="7" s="1"/>
  <c r="P359" i="7" s="1"/>
  <c r="I359" i="7"/>
  <c r="I360" i="7"/>
  <c r="F360" i="7"/>
  <c r="W360" i="7" s="1"/>
  <c r="G360" i="7"/>
  <c r="H360" i="7"/>
  <c r="O360" i="7" s="1"/>
  <c r="P360" i="7" s="1"/>
  <c r="G361" i="7"/>
  <c r="F361" i="7"/>
  <c r="W361" i="7" s="1"/>
  <c r="H361" i="7"/>
  <c r="I361" i="7"/>
  <c r="I362" i="7"/>
  <c r="F362" i="7"/>
  <c r="W362" i="7" s="1"/>
  <c r="G362" i="7"/>
  <c r="H362" i="7"/>
  <c r="O362" i="7" s="1"/>
  <c r="P362" i="7" s="1"/>
  <c r="G363" i="7"/>
  <c r="F363" i="7"/>
  <c r="W363" i="7"/>
  <c r="H363" i="7"/>
  <c r="O363" i="7" s="1"/>
  <c r="I363" i="7"/>
  <c r="P363" i="7" s="1"/>
  <c r="F364" i="7"/>
  <c r="W364" i="7" s="1"/>
  <c r="G364" i="7"/>
  <c r="H364" i="7"/>
  <c r="O364" i="7" s="1"/>
  <c r="I364" i="7"/>
  <c r="P364" i="7" s="1"/>
  <c r="F365" i="7"/>
  <c r="W365" i="7" s="1"/>
  <c r="G365" i="7"/>
  <c r="H365" i="7"/>
  <c r="O365" i="7" s="1"/>
  <c r="I365" i="7"/>
  <c r="P365" i="7" s="1"/>
  <c r="H366" i="7"/>
  <c r="O366" i="7" s="1"/>
  <c r="P366" i="7" s="1"/>
  <c r="F366" i="7"/>
  <c r="W366" i="7" s="1"/>
  <c r="G366" i="7"/>
  <c r="I366" i="7"/>
  <c r="G367" i="7"/>
  <c r="F367" i="7"/>
  <c r="W367" i="7" s="1"/>
  <c r="H367" i="7"/>
  <c r="O367" i="7" s="1"/>
  <c r="I367" i="7"/>
  <c r="P367" i="7" s="1"/>
  <c r="I368" i="7"/>
  <c r="F368" i="7"/>
  <c r="W368" i="7" s="1"/>
  <c r="G368" i="7"/>
  <c r="H368" i="7"/>
  <c r="G369" i="7"/>
  <c r="F369" i="7"/>
  <c r="W369" i="7" s="1"/>
  <c r="H369" i="7"/>
  <c r="O369" i="7" s="1"/>
  <c r="I369" i="7"/>
  <c r="P369" i="7" s="1"/>
  <c r="I370" i="7"/>
  <c r="F370" i="7"/>
  <c r="W370" i="7" s="1"/>
  <c r="G370" i="7"/>
  <c r="H370" i="7"/>
  <c r="O370" i="7" s="1"/>
  <c r="P370" i="7" s="1"/>
  <c r="F371" i="7"/>
  <c r="W371" i="7" s="1"/>
  <c r="G371" i="7"/>
  <c r="H371" i="7"/>
  <c r="O371" i="7" s="1"/>
  <c r="P371" i="7" s="1"/>
  <c r="I371" i="7"/>
  <c r="F372" i="7"/>
  <c r="W372" i="7" s="1"/>
  <c r="G372" i="7"/>
  <c r="H372" i="7"/>
  <c r="O372" i="7" s="1"/>
  <c r="P372" i="7" s="1"/>
  <c r="I372" i="7"/>
  <c r="G373" i="7"/>
  <c r="F373" i="7"/>
  <c r="W373" i="7" s="1"/>
  <c r="H373" i="7"/>
  <c r="O373" i="7" s="1"/>
  <c r="I373" i="7"/>
  <c r="P373" i="7" s="1"/>
  <c r="F374" i="7"/>
  <c r="W374" i="7" s="1"/>
  <c r="X374" i="7" s="1"/>
  <c r="Y374" i="7" s="1"/>
  <c r="L374" i="7" s="1"/>
  <c r="Q374" i="7" s="1"/>
  <c r="G374" i="7"/>
  <c r="H374" i="7"/>
  <c r="O374" i="7" s="1"/>
  <c r="G375" i="7"/>
  <c r="F375" i="7"/>
  <c r="W375" i="7" s="1"/>
  <c r="H375" i="7"/>
  <c r="O375" i="7" s="1"/>
  <c r="I375" i="7"/>
  <c r="P375" i="7" s="1"/>
  <c r="F376" i="7"/>
  <c r="W376" i="7" s="1"/>
  <c r="G376" i="7"/>
  <c r="H376" i="7"/>
  <c r="O376" i="7" s="1"/>
  <c r="P376" i="7" s="1"/>
  <c r="I376" i="7"/>
  <c r="G377" i="7"/>
  <c r="F377" i="7"/>
  <c r="W377" i="7" s="1"/>
  <c r="H377" i="7"/>
  <c r="I377" i="7"/>
  <c r="F378" i="7"/>
  <c r="W378" i="7" s="1"/>
  <c r="G378" i="7"/>
  <c r="H378" i="7"/>
  <c r="I378" i="7"/>
  <c r="G379" i="7"/>
  <c r="F379" i="7"/>
  <c r="W379" i="7"/>
  <c r="J379" i="7" s="1"/>
  <c r="H379" i="7"/>
  <c r="I379" i="7"/>
  <c r="F380" i="7"/>
  <c r="W380" i="7" s="1"/>
  <c r="G380" i="7"/>
  <c r="H380" i="7"/>
  <c r="O380" i="7" s="1"/>
  <c r="I380" i="7"/>
  <c r="P380" i="7" s="1"/>
  <c r="F381" i="7"/>
  <c r="W381" i="7" s="1"/>
  <c r="G381" i="7"/>
  <c r="H381" i="7"/>
  <c r="I381" i="7"/>
  <c r="F382" i="7"/>
  <c r="W382" i="7" s="1"/>
  <c r="X382" i="7" s="1"/>
  <c r="G382" i="7"/>
  <c r="H382" i="7"/>
  <c r="I382" i="7"/>
  <c r="F383" i="7"/>
  <c r="W383" i="7" s="1"/>
  <c r="G383" i="7"/>
  <c r="H383" i="7"/>
  <c r="O383" i="7" s="1"/>
  <c r="I383" i="7"/>
  <c r="F384" i="7"/>
  <c r="W384" i="7" s="1"/>
  <c r="G384" i="7"/>
  <c r="H384" i="7"/>
  <c r="O384" i="7" s="1"/>
  <c r="I384" i="7"/>
  <c r="P384" i="7" s="1"/>
  <c r="F385" i="7"/>
  <c r="W385" i="7"/>
  <c r="X385" i="7" s="1"/>
  <c r="Y385" i="7" s="1"/>
  <c r="L385" i="7" s="1"/>
  <c r="Q385" i="7" s="1"/>
  <c r="G385" i="7"/>
  <c r="H385" i="7"/>
  <c r="O385" i="7" s="1"/>
  <c r="I385" i="7"/>
  <c r="P385" i="7" s="1"/>
  <c r="F386" i="7"/>
  <c r="W386" i="7"/>
  <c r="G386" i="7"/>
  <c r="H386" i="7"/>
  <c r="O386" i="7" s="1"/>
  <c r="I386" i="7"/>
  <c r="P386" i="7" s="1"/>
  <c r="F387" i="7"/>
  <c r="W387" i="7"/>
  <c r="J387" i="7" s="1"/>
  <c r="G387" i="7"/>
  <c r="H387" i="7"/>
  <c r="O387" i="7" s="1"/>
  <c r="P387" i="7" s="1"/>
  <c r="I387" i="7"/>
  <c r="G388" i="7"/>
  <c r="F388" i="7"/>
  <c r="W388" i="7"/>
  <c r="H388" i="7"/>
  <c r="O388" i="7" s="1"/>
  <c r="I388" i="7"/>
  <c r="F389" i="7"/>
  <c r="W389" i="7" s="1"/>
  <c r="G389" i="7"/>
  <c r="H389" i="7"/>
  <c r="O389" i="7" s="1"/>
  <c r="I389" i="7"/>
  <c r="P389" i="7" s="1"/>
  <c r="F390" i="7"/>
  <c r="W390" i="7"/>
  <c r="G390" i="7"/>
  <c r="H390" i="7"/>
  <c r="O390" i="7" s="1"/>
  <c r="I390" i="7"/>
  <c r="G391" i="7"/>
  <c r="F391" i="7"/>
  <c r="W391" i="7" s="1"/>
  <c r="H391" i="7"/>
  <c r="O391" i="7" s="1"/>
  <c r="I391" i="7"/>
  <c r="P391" i="7" s="1"/>
  <c r="F392" i="7"/>
  <c r="W392" i="7"/>
  <c r="X392" i="7" s="1"/>
  <c r="Y392" i="7" s="1"/>
  <c r="L392" i="7" s="1"/>
  <c r="Q392" i="7" s="1"/>
  <c r="K392" i="7"/>
  <c r="J392" i="7"/>
  <c r="G392" i="7"/>
  <c r="H392" i="7"/>
  <c r="O392" i="7" s="1"/>
  <c r="I392" i="7"/>
  <c r="P392" i="7" s="1"/>
  <c r="G393" i="7"/>
  <c r="F393" i="7"/>
  <c r="W393" i="7"/>
  <c r="H393" i="7"/>
  <c r="O393" i="7" s="1"/>
  <c r="I393" i="7"/>
  <c r="P393" i="7" s="1"/>
  <c r="F394" i="7"/>
  <c r="W394" i="7" s="1"/>
  <c r="G394" i="7"/>
  <c r="H394" i="7"/>
  <c r="O394" i="7" s="1"/>
  <c r="I394" i="7"/>
  <c r="F395" i="7"/>
  <c r="W395" i="7" s="1"/>
  <c r="G395" i="7"/>
  <c r="H395" i="7"/>
  <c r="O395" i="7" s="1"/>
  <c r="I395" i="7"/>
  <c r="P395" i="7" s="1"/>
  <c r="G396" i="7"/>
  <c r="F396" i="7"/>
  <c r="W396" i="7" s="1"/>
  <c r="H396" i="7"/>
  <c r="I396" i="7"/>
  <c r="F397" i="7"/>
  <c r="W397" i="7"/>
  <c r="G397" i="7"/>
  <c r="H397" i="7"/>
  <c r="O397" i="7" s="1"/>
  <c r="I397" i="7"/>
  <c r="P397" i="7" s="1"/>
  <c r="F398" i="7"/>
  <c r="W398" i="7"/>
  <c r="G398" i="7"/>
  <c r="H398" i="7"/>
  <c r="O398" i="7" s="1"/>
  <c r="P398" i="7" s="1"/>
  <c r="I398" i="7"/>
  <c r="F399" i="7"/>
  <c r="W399" i="7" s="1"/>
  <c r="X399" i="7"/>
  <c r="G399" i="7"/>
  <c r="H399" i="7"/>
  <c r="O399" i="7"/>
  <c r="I399" i="7"/>
  <c r="P399" i="7" s="1"/>
  <c r="F400" i="7"/>
  <c r="W400" i="7"/>
  <c r="G400" i="7"/>
  <c r="H400" i="7"/>
  <c r="O400" i="7" s="1"/>
  <c r="I400" i="7"/>
  <c r="P400" i="7" s="1"/>
  <c r="G401" i="7"/>
  <c r="F401" i="7"/>
  <c r="W401" i="7"/>
  <c r="H401" i="7"/>
  <c r="O401" i="7" s="1"/>
  <c r="I401" i="7"/>
  <c r="P401" i="7" s="1"/>
  <c r="F402" i="7"/>
  <c r="W402" i="7" s="1"/>
  <c r="G402" i="7"/>
  <c r="H402" i="7"/>
  <c r="O402" i="7" s="1"/>
  <c r="P402" i="7" s="1"/>
  <c r="I402" i="7"/>
  <c r="F403" i="7"/>
  <c r="W403" i="7"/>
  <c r="G403" i="7"/>
  <c r="H403" i="7"/>
  <c r="O403" i="7" s="1"/>
  <c r="I403" i="7"/>
  <c r="P403" i="7" s="1"/>
  <c r="F404" i="7"/>
  <c r="W404" i="7" s="1"/>
  <c r="G404" i="7"/>
  <c r="H404" i="7"/>
  <c r="O404" i="7" s="1"/>
  <c r="I404" i="7"/>
  <c r="P404" i="7" s="1"/>
  <c r="F405" i="7"/>
  <c r="W405" i="7"/>
  <c r="G405" i="7"/>
  <c r="H405" i="7"/>
  <c r="O405" i="7" s="1"/>
  <c r="I405" i="7"/>
  <c r="P405" i="7" s="1"/>
  <c r="F406" i="7"/>
  <c r="W406" i="7"/>
  <c r="J406" i="7" s="1"/>
  <c r="G406" i="7"/>
  <c r="H406" i="7"/>
  <c r="O406" i="7" s="1"/>
  <c r="P406" i="7" s="1"/>
  <c r="I406" i="7"/>
  <c r="F407" i="7"/>
  <c r="W407" i="7" s="1"/>
  <c r="G407" i="7"/>
  <c r="H407" i="7"/>
  <c r="O407" i="7" s="1"/>
  <c r="P407" i="7" s="1"/>
  <c r="I407" i="7"/>
  <c r="H408" i="7"/>
  <c r="O408" i="7" s="1"/>
  <c r="I408" i="7"/>
  <c r="P408" i="7" s="1"/>
  <c r="F408" i="7"/>
  <c r="W408" i="7"/>
  <c r="X408" i="7" s="1"/>
  <c r="G408" i="7"/>
  <c r="F409" i="7"/>
  <c r="W409" i="7" s="1"/>
  <c r="J409" i="7" s="1"/>
  <c r="G409" i="7"/>
  <c r="H409" i="7"/>
  <c r="O409" i="7" s="1"/>
  <c r="P409" i="7" s="1"/>
  <c r="I409" i="7"/>
  <c r="H410" i="7"/>
  <c r="O410" i="7" s="1"/>
  <c r="I410" i="7"/>
  <c r="P410" i="7" s="1"/>
  <c r="F410" i="7"/>
  <c r="W410" i="7"/>
  <c r="G410" i="7"/>
  <c r="F411" i="7"/>
  <c r="W411" i="7" s="1"/>
  <c r="G411" i="7"/>
  <c r="H411" i="7"/>
  <c r="I411" i="7"/>
  <c r="F412" i="7"/>
  <c r="W412" i="7" s="1"/>
  <c r="G412" i="7"/>
  <c r="H412" i="7"/>
  <c r="O412" i="7"/>
  <c r="I412" i="7"/>
  <c r="P412" i="7" s="1"/>
  <c r="F413" i="7"/>
  <c r="W413" i="7"/>
  <c r="G413" i="7"/>
  <c r="H413" i="7"/>
  <c r="O413" i="7" s="1"/>
  <c r="I413" i="7"/>
  <c r="P413" i="7" s="1"/>
  <c r="F414" i="7"/>
  <c r="W414" i="7"/>
  <c r="J414" i="7" s="1"/>
  <c r="G414" i="7"/>
  <c r="H414" i="7"/>
  <c r="O414" i="7" s="1"/>
  <c r="I414" i="7"/>
  <c r="P414" i="7" s="1"/>
  <c r="G415" i="7"/>
  <c r="H415" i="7"/>
  <c r="F415" i="7"/>
  <c r="W415" i="7" s="1"/>
  <c r="I415" i="7"/>
  <c r="F416" i="7"/>
  <c r="W416" i="7"/>
  <c r="J416" i="7"/>
  <c r="G416" i="7"/>
  <c r="H416" i="7"/>
  <c r="I416" i="7"/>
  <c r="F417" i="7"/>
  <c r="W417" i="7" s="1"/>
  <c r="G417" i="7"/>
  <c r="H417" i="7"/>
  <c r="O417" i="7" s="1"/>
  <c r="P417" i="7" s="1"/>
  <c r="I417" i="7"/>
  <c r="G418" i="7"/>
  <c r="F418" i="7"/>
  <c r="W418" i="7" s="1"/>
  <c r="H418" i="7"/>
  <c r="I418" i="7"/>
  <c r="F419" i="7"/>
  <c r="W419" i="7"/>
  <c r="G419" i="7"/>
  <c r="H419" i="7"/>
  <c r="O419" i="7" s="1"/>
  <c r="I419" i="7"/>
  <c r="G420" i="7"/>
  <c r="F420" i="7"/>
  <c r="W420" i="7"/>
  <c r="H420" i="7"/>
  <c r="O420" i="7" s="1"/>
  <c r="P420" i="7" s="1"/>
  <c r="I420" i="7"/>
  <c r="F421" i="7"/>
  <c r="W421" i="7"/>
  <c r="G421" i="7"/>
  <c r="H421" i="7"/>
  <c r="O421" i="7" s="1"/>
  <c r="I421" i="7"/>
  <c r="P421" i="7" s="1"/>
  <c r="G422" i="7"/>
  <c r="F422" i="7"/>
  <c r="W422" i="7"/>
  <c r="H422" i="7"/>
  <c r="O422" i="7"/>
  <c r="I422" i="7"/>
  <c r="P422" i="7" s="1"/>
  <c r="F423" i="7"/>
  <c r="W423" i="7" s="1"/>
  <c r="J423" i="7" s="1"/>
  <c r="G423" i="7"/>
  <c r="H423" i="7"/>
  <c r="O423" i="7"/>
  <c r="I423" i="7"/>
  <c r="P423" i="7" s="1"/>
  <c r="F424" i="7"/>
  <c r="W424" i="7"/>
  <c r="G424" i="7"/>
  <c r="H424" i="7"/>
  <c r="O424" i="7" s="1"/>
  <c r="I424" i="7"/>
  <c r="P424" i="7" s="1"/>
  <c r="F425" i="7"/>
  <c r="W425" i="7" s="1"/>
  <c r="G425" i="7"/>
  <c r="H425" i="7"/>
  <c r="O425" i="7" s="1"/>
  <c r="P425" i="7" s="1"/>
  <c r="I425" i="7"/>
  <c r="F426" i="7"/>
  <c r="W426" i="7" s="1"/>
  <c r="G426" i="7"/>
  <c r="H426" i="7"/>
  <c r="O426" i="7" s="1"/>
  <c r="I426" i="7"/>
  <c r="P426" i="7" s="1"/>
  <c r="H427" i="7"/>
  <c r="I427" i="7"/>
  <c r="F427" i="7"/>
  <c r="W427" i="7"/>
  <c r="G427" i="7"/>
  <c r="O427" i="7"/>
  <c r="P427" i="7" s="1"/>
  <c r="F428" i="7"/>
  <c r="W428" i="7" s="1"/>
  <c r="G428" i="7"/>
  <c r="H428" i="7"/>
  <c r="O428" i="7" s="1"/>
  <c r="I428" i="7"/>
  <c r="P428" i="7" s="1"/>
  <c r="H429" i="7"/>
  <c r="I429" i="7"/>
  <c r="P429" i="7" s="1"/>
  <c r="F429" i="7"/>
  <c r="W429" i="7"/>
  <c r="G429" i="7"/>
  <c r="O429" i="7"/>
  <c r="F430" i="7"/>
  <c r="W430" i="7"/>
  <c r="G430" i="7"/>
  <c r="H430" i="7"/>
  <c r="O430" i="7" s="1"/>
  <c r="P430" i="7" s="1"/>
  <c r="I430" i="7"/>
  <c r="F431" i="7"/>
  <c r="W431" i="7"/>
  <c r="G431" i="7"/>
  <c r="H431" i="7"/>
  <c r="I431" i="7"/>
  <c r="G432" i="7"/>
  <c r="F432" i="7"/>
  <c r="W432" i="7"/>
  <c r="H432" i="7"/>
  <c r="O432" i="7" s="1"/>
  <c r="I432" i="7"/>
  <c r="P432" i="7" s="1"/>
  <c r="F433" i="7"/>
  <c r="W433" i="7"/>
  <c r="J433" i="7" s="1"/>
  <c r="G433" i="7"/>
  <c r="H433" i="7"/>
  <c r="I433" i="7"/>
  <c r="G434" i="7"/>
  <c r="F434" i="7"/>
  <c r="W434" i="7"/>
  <c r="H434" i="7"/>
  <c r="O434" i="7" s="1"/>
  <c r="I434" i="7"/>
  <c r="F435" i="7"/>
  <c r="W435" i="7" s="1"/>
  <c r="X435" i="7" s="1"/>
  <c r="K435" i="7" s="1"/>
  <c r="G435" i="7"/>
  <c r="H435" i="7"/>
  <c r="O435" i="7"/>
  <c r="I435" i="7"/>
  <c r="P435" i="7" s="1"/>
  <c r="G436" i="7"/>
  <c r="F436" i="7"/>
  <c r="W436" i="7" s="1"/>
  <c r="J436" i="7" s="1"/>
  <c r="H436" i="7"/>
  <c r="O436" i="7" s="1"/>
  <c r="I436" i="7"/>
  <c r="P436" i="7" s="1"/>
  <c r="F437" i="7"/>
  <c r="W437" i="7" s="1"/>
  <c r="G437" i="7"/>
  <c r="H437" i="7"/>
  <c r="I437" i="7"/>
  <c r="G438" i="7"/>
  <c r="F438" i="7"/>
  <c r="W438" i="7"/>
  <c r="J438" i="7"/>
  <c r="H438" i="7"/>
  <c r="O438" i="7" s="1"/>
  <c r="I438" i="7"/>
  <c r="F439" i="7"/>
  <c r="W439" i="7"/>
  <c r="J439" i="7" s="1"/>
  <c r="G439" i="7"/>
  <c r="H439" i="7"/>
  <c r="O439" i="7" s="1"/>
  <c r="P439" i="7" s="1"/>
  <c r="I439" i="7"/>
  <c r="F440" i="7"/>
  <c r="W440" i="7" s="1"/>
  <c r="G440" i="7"/>
  <c r="H440" i="7"/>
  <c r="O440" i="7" s="1"/>
  <c r="P440" i="7" s="1"/>
  <c r="I440" i="7"/>
  <c r="F441" i="7"/>
  <c r="W441" i="7" s="1"/>
  <c r="G441" i="7"/>
  <c r="H441" i="7"/>
  <c r="O441" i="7" s="1"/>
  <c r="I441" i="7"/>
  <c r="P441" i="7" s="1"/>
  <c r="F442" i="7"/>
  <c r="W442" i="7"/>
  <c r="G442" i="7"/>
  <c r="H442" i="7"/>
  <c r="O442" i="7" s="1"/>
  <c r="P442" i="7" s="1"/>
  <c r="I442" i="7"/>
  <c r="H443" i="7"/>
  <c r="I443" i="7"/>
  <c r="F443" i="7"/>
  <c r="W443" i="7"/>
  <c r="J443" i="7" s="1"/>
  <c r="G443" i="7"/>
  <c r="F444" i="7"/>
  <c r="W444" i="7" s="1"/>
  <c r="G444" i="7"/>
  <c r="H444" i="7"/>
  <c r="O444" i="7" s="1"/>
  <c r="I444" i="7"/>
  <c r="P444" i="7" s="1"/>
  <c r="H445" i="7"/>
  <c r="I445" i="7"/>
  <c r="F445" i="7"/>
  <c r="W445" i="7" s="1"/>
  <c r="G445" i="7"/>
  <c r="F446" i="7"/>
  <c r="W446" i="7"/>
  <c r="G446" i="7"/>
  <c r="H446" i="7"/>
  <c r="O446" i="7" s="1"/>
  <c r="P446" i="7" s="1"/>
  <c r="I446" i="7"/>
  <c r="F447" i="7"/>
  <c r="W447" i="7" s="1"/>
  <c r="G447" i="7"/>
  <c r="H447" i="7"/>
  <c r="I447" i="7"/>
  <c r="G448" i="7"/>
  <c r="F448" i="7"/>
  <c r="W448" i="7"/>
  <c r="H448" i="7"/>
  <c r="O448" i="7" s="1"/>
  <c r="P448" i="7" s="1"/>
  <c r="I448" i="7"/>
  <c r="F449" i="7"/>
  <c r="W449" i="7" s="1"/>
  <c r="G449" i="7"/>
  <c r="H449" i="7"/>
  <c r="O449" i="7" s="1"/>
  <c r="I449" i="7"/>
  <c r="G450" i="7"/>
  <c r="F450" i="7"/>
  <c r="W450" i="7" s="1"/>
  <c r="H450" i="7"/>
  <c r="I450" i="7"/>
  <c r="F451" i="7"/>
  <c r="W451" i="7" s="1"/>
  <c r="X451" i="7" s="1"/>
  <c r="K451" i="7" s="1"/>
  <c r="G451" i="7"/>
  <c r="H451" i="7"/>
  <c r="O451" i="7" s="1"/>
  <c r="P451" i="7" s="1"/>
  <c r="I451" i="7"/>
  <c r="G452" i="7"/>
  <c r="F452" i="7"/>
  <c r="W452" i="7"/>
  <c r="X452" i="7" s="1"/>
  <c r="K452" i="7"/>
  <c r="H452" i="7"/>
  <c r="I452" i="7"/>
  <c r="F453" i="7"/>
  <c r="W453" i="7"/>
  <c r="G453" i="7"/>
  <c r="H453" i="7"/>
  <c r="O453" i="7" s="1"/>
  <c r="P453" i="7" s="1"/>
  <c r="I453" i="7"/>
  <c r="G454" i="7"/>
  <c r="F454" i="7"/>
  <c r="W454" i="7" s="1"/>
  <c r="H454" i="7"/>
  <c r="I454" i="7"/>
  <c r="F455" i="7"/>
  <c r="W455" i="7"/>
  <c r="G455" i="7"/>
  <c r="H455" i="7"/>
  <c r="O455" i="7" s="1"/>
  <c r="I455" i="7"/>
  <c r="F456" i="7"/>
  <c r="W456" i="7" s="1"/>
  <c r="X456" i="7" s="1"/>
  <c r="G456" i="7"/>
  <c r="H456" i="7"/>
  <c r="I456" i="7"/>
  <c r="F457" i="7"/>
  <c r="W457" i="7"/>
  <c r="X457" i="7" s="1"/>
  <c r="G457" i="7"/>
  <c r="H457" i="7"/>
  <c r="O457" i="7"/>
  <c r="I457" i="7"/>
  <c r="P457" i="7" s="1"/>
  <c r="F458" i="7"/>
  <c r="W458" i="7"/>
  <c r="J458" i="7" s="1"/>
  <c r="G458" i="7"/>
  <c r="H458" i="7"/>
  <c r="O458" i="7" s="1"/>
  <c r="I458" i="7"/>
  <c r="P458" i="7" s="1"/>
  <c r="H459" i="7"/>
  <c r="O459" i="7" s="1"/>
  <c r="I459" i="7"/>
  <c r="F459" i="7"/>
  <c r="W459" i="7" s="1"/>
  <c r="G459" i="7"/>
  <c r="F460" i="7"/>
  <c r="W460" i="7"/>
  <c r="G460" i="7"/>
  <c r="H460" i="7"/>
  <c r="I460" i="7"/>
  <c r="H461" i="7"/>
  <c r="O461" i="7" s="1"/>
  <c r="P461" i="7" s="1"/>
  <c r="I461" i="7"/>
  <c r="F461" i="7"/>
  <c r="W461" i="7"/>
  <c r="G461" i="7"/>
  <c r="F462" i="7"/>
  <c r="W462" i="7" s="1"/>
  <c r="G462" i="7"/>
  <c r="H462" i="7"/>
  <c r="I462" i="7"/>
  <c r="F463" i="7"/>
  <c r="W463" i="7" s="1"/>
  <c r="G463" i="7"/>
  <c r="H463" i="7"/>
  <c r="O463" i="7" s="1"/>
  <c r="I463" i="7"/>
  <c r="P463" i="7" s="1"/>
  <c r="G464" i="7"/>
  <c r="F464" i="7"/>
  <c r="W464" i="7" s="1"/>
  <c r="H464" i="7"/>
  <c r="O464" i="7" s="1"/>
  <c r="I464" i="7"/>
  <c r="P464" i="7" s="1"/>
  <c r="F465" i="7"/>
  <c r="W465" i="7" s="1"/>
  <c r="G465" i="7"/>
  <c r="H465" i="7"/>
  <c r="O465" i="7"/>
  <c r="I465" i="7"/>
  <c r="P465" i="7" s="1"/>
  <c r="G466" i="7"/>
  <c r="F466" i="7"/>
  <c r="W466" i="7" s="1"/>
  <c r="H466" i="7"/>
  <c r="O466" i="7" s="1"/>
  <c r="I466" i="7"/>
  <c r="F467" i="7"/>
  <c r="W467" i="7" s="1"/>
  <c r="X467" i="7" s="1"/>
  <c r="Q467" i="7"/>
  <c r="G467" i="7"/>
  <c r="H467" i="7"/>
  <c r="O467" i="7" s="1"/>
  <c r="I467" i="7"/>
  <c r="P467" i="7" s="1"/>
  <c r="G468" i="7"/>
  <c r="F468" i="7"/>
  <c r="W468" i="7" s="1"/>
  <c r="J468" i="7"/>
  <c r="H468" i="7"/>
  <c r="O468" i="7"/>
  <c r="I468" i="7"/>
  <c r="F469" i="7"/>
  <c r="W469" i="7" s="1"/>
  <c r="G469" i="7"/>
  <c r="H469" i="7"/>
  <c r="O469" i="7" s="1"/>
  <c r="I469" i="7"/>
  <c r="P469" i="7" s="1"/>
  <c r="G470" i="7"/>
  <c r="F470" i="7"/>
  <c r="W470" i="7"/>
  <c r="J470" i="7" s="1"/>
  <c r="H470" i="7"/>
  <c r="I470" i="7"/>
  <c r="F471" i="7"/>
  <c r="W471" i="7"/>
  <c r="G471" i="7"/>
  <c r="H471" i="7"/>
  <c r="O471" i="7" s="1"/>
  <c r="I471" i="7"/>
  <c r="P471" i="7" s="1"/>
  <c r="F472" i="7"/>
  <c r="W472" i="7"/>
  <c r="G472" i="7"/>
  <c r="H472" i="7"/>
  <c r="O472" i="7" s="1"/>
  <c r="I472" i="7"/>
  <c r="P472" i="7" s="1"/>
  <c r="F473" i="7"/>
  <c r="W473" i="7"/>
  <c r="G473" i="7"/>
  <c r="H473" i="7"/>
  <c r="O473" i="7" s="1"/>
  <c r="I473" i="7"/>
  <c r="P473" i="7" s="1"/>
  <c r="F474" i="7"/>
  <c r="W474" i="7"/>
  <c r="X474" i="7" s="1"/>
  <c r="J474" i="7"/>
  <c r="G474" i="7"/>
  <c r="H474" i="7"/>
  <c r="I474" i="7"/>
  <c r="H475" i="7"/>
  <c r="O475" i="7" s="1"/>
  <c r="I475" i="7"/>
  <c r="P475" i="7" s="1"/>
  <c r="F475" i="7"/>
  <c r="W475" i="7"/>
  <c r="X475" i="7"/>
  <c r="G475" i="7"/>
  <c r="F476" i="7"/>
  <c r="W476" i="7" s="1"/>
  <c r="G476" i="7"/>
  <c r="H476" i="7"/>
  <c r="O476" i="7" s="1"/>
  <c r="I476" i="7"/>
  <c r="H477" i="7"/>
  <c r="I477" i="7"/>
  <c r="F477" i="7"/>
  <c r="W477" i="7"/>
  <c r="G477" i="7"/>
  <c r="F478" i="7"/>
  <c r="W478" i="7" s="1"/>
  <c r="X478" i="7" s="1"/>
  <c r="J478" i="7"/>
  <c r="G478" i="7"/>
  <c r="H478" i="7"/>
  <c r="O478" i="7" s="1"/>
  <c r="I478" i="7"/>
  <c r="P478" i="7" s="1"/>
  <c r="F479" i="7"/>
  <c r="W479" i="7"/>
  <c r="G479" i="7"/>
  <c r="H479" i="7"/>
  <c r="O479" i="7" s="1"/>
  <c r="I479" i="7"/>
  <c r="P479" i="7" s="1"/>
  <c r="G480" i="7"/>
  <c r="F480" i="7"/>
  <c r="W480" i="7" s="1"/>
  <c r="H480" i="7"/>
  <c r="O480" i="7" s="1"/>
  <c r="I480" i="7"/>
  <c r="P480" i="7" s="1"/>
  <c r="F481" i="7"/>
  <c r="W481" i="7" s="1"/>
  <c r="J481" i="7"/>
  <c r="G481" i="7"/>
  <c r="H481" i="7"/>
  <c r="O481" i="7" s="1"/>
  <c r="I481" i="7"/>
  <c r="G482" i="7"/>
  <c r="F482" i="7"/>
  <c r="W482" i="7" s="1"/>
  <c r="H482" i="7"/>
  <c r="O482" i="7" s="1"/>
  <c r="I482" i="7"/>
  <c r="P482" i="7" s="1"/>
  <c r="F483" i="7"/>
  <c r="W483" i="7" s="1"/>
  <c r="X483" i="7" s="1"/>
  <c r="G483" i="7"/>
  <c r="H483" i="7"/>
  <c r="I483" i="7"/>
  <c r="G484" i="7"/>
  <c r="F484" i="7"/>
  <c r="W484" i="7"/>
  <c r="H484" i="7"/>
  <c r="O484" i="7" s="1"/>
  <c r="I484" i="7"/>
  <c r="P484" i="7" s="1"/>
  <c r="F485" i="7"/>
  <c r="W485" i="7"/>
  <c r="G485" i="7"/>
  <c r="H485" i="7"/>
  <c r="O485" i="7" s="1"/>
  <c r="I485" i="7"/>
  <c r="P485" i="7" s="1"/>
  <c r="G486" i="7"/>
  <c r="F486" i="7"/>
  <c r="W486" i="7"/>
  <c r="H486" i="7"/>
  <c r="O486" i="7" s="1"/>
  <c r="I486" i="7"/>
  <c r="P486" i="7" s="1"/>
  <c r="F487" i="7"/>
  <c r="W487" i="7"/>
  <c r="J487" i="7" s="1"/>
  <c r="G487" i="7"/>
  <c r="H487" i="7"/>
  <c r="I487" i="7"/>
  <c r="F488" i="7"/>
  <c r="W488" i="7" s="1"/>
  <c r="G488" i="7"/>
  <c r="H488" i="7"/>
  <c r="I488" i="7"/>
  <c r="F489" i="7"/>
  <c r="W489" i="7"/>
  <c r="J489" i="7" s="1"/>
  <c r="G489" i="7"/>
  <c r="H489" i="7"/>
  <c r="O489" i="7" s="1"/>
  <c r="P489" i="7" s="1"/>
  <c r="I489" i="7"/>
  <c r="F490" i="7"/>
  <c r="W490" i="7" s="1"/>
  <c r="G490" i="7"/>
  <c r="H490" i="7"/>
  <c r="O490" i="7" s="1"/>
  <c r="I490" i="7"/>
  <c r="P490" i="7" s="1"/>
  <c r="H491" i="7"/>
  <c r="O491" i="7" s="1"/>
  <c r="P491" i="7" s="1"/>
  <c r="I491" i="7"/>
  <c r="F491" i="7"/>
  <c r="W491" i="7" s="1"/>
  <c r="X491" i="7" s="1"/>
  <c r="G491" i="7"/>
  <c r="F492" i="7"/>
  <c r="W492" i="7" s="1"/>
  <c r="G492" i="7"/>
  <c r="H492" i="7"/>
  <c r="O492" i="7" s="1"/>
  <c r="P492" i="7" s="1"/>
  <c r="I492" i="7"/>
  <c r="H493" i="7"/>
  <c r="O493" i="7" s="1"/>
  <c r="I493" i="7"/>
  <c r="P493" i="7" s="1"/>
  <c r="F493" i="7"/>
  <c r="W493" i="7" s="1"/>
  <c r="G493" i="7"/>
  <c r="F494" i="7"/>
  <c r="W494" i="7" s="1"/>
  <c r="G494" i="7"/>
  <c r="H494" i="7"/>
  <c r="I494" i="7"/>
  <c r="F495" i="7"/>
  <c r="W495" i="7" s="1"/>
  <c r="G495" i="7"/>
  <c r="H495" i="7"/>
  <c r="O495" i="7" s="1"/>
  <c r="I495" i="7"/>
  <c r="P495" i="7" s="1"/>
  <c r="F496" i="7"/>
  <c r="W496" i="7" s="1"/>
  <c r="G496" i="7"/>
  <c r="H496" i="7"/>
  <c r="O496" i="7" s="1"/>
  <c r="P496" i="7" s="1"/>
  <c r="I496" i="7"/>
  <c r="F497" i="7"/>
  <c r="W497" i="7" s="1"/>
  <c r="G497" i="7"/>
  <c r="H497" i="7"/>
  <c r="I497" i="7"/>
  <c r="G498" i="7"/>
  <c r="F498" i="7"/>
  <c r="W498" i="7" s="1"/>
  <c r="H498" i="7"/>
  <c r="O498" i="7" s="1"/>
  <c r="P498" i="7" s="1"/>
  <c r="I498" i="7"/>
  <c r="I499" i="7"/>
  <c r="F499" i="7"/>
  <c r="W499" i="7" s="1"/>
  <c r="G499" i="7"/>
  <c r="H499" i="7"/>
  <c r="O499" i="7" s="1"/>
  <c r="G500" i="7"/>
  <c r="F500" i="7"/>
  <c r="W500" i="7" s="1"/>
  <c r="H500" i="7"/>
  <c r="O500" i="7" s="1"/>
  <c r="P500" i="7" s="1"/>
  <c r="I500" i="7"/>
  <c r="I501" i="7"/>
  <c r="F501" i="7"/>
  <c r="W501" i="7" s="1"/>
  <c r="X501" i="7" s="1"/>
  <c r="G501" i="7"/>
  <c r="H501" i="7"/>
  <c r="O501" i="7" s="1"/>
  <c r="P501" i="7" s="1"/>
  <c r="G502" i="7"/>
  <c r="F502" i="7"/>
  <c r="W502" i="7" s="1"/>
  <c r="H502" i="7"/>
  <c r="I502" i="7"/>
  <c r="F503" i="7"/>
  <c r="W503" i="7" s="1"/>
  <c r="G503" i="7"/>
  <c r="H503" i="7"/>
  <c r="O503" i="7" s="1"/>
  <c r="P503" i="7" s="1"/>
  <c r="I503" i="7"/>
  <c r="F504" i="7"/>
  <c r="W504" i="7" s="1"/>
  <c r="G504" i="7"/>
  <c r="O504" i="7" s="1"/>
  <c r="H504" i="7"/>
  <c r="I504" i="7"/>
  <c r="P504" i="7" s="1"/>
  <c r="F505" i="7"/>
  <c r="W505" i="7" s="1"/>
  <c r="G505" i="7"/>
  <c r="H505" i="7"/>
  <c r="I505" i="7"/>
  <c r="P505" i="7" s="1"/>
  <c r="F506" i="7"/>
  <c r="W506" i="7" s="1"/>
  <c r="G506" i="7"/>
  <c r="H506" i="7"/>
  <c r="O506" i="7" s="1"/>
  <c r="P506" i="7" s="1"/>
  <c r="I506" i="7"/>
  <c r="H507" i="7"/>
  <c r="I507" i="7"/>
  <c r="F507" i="7"/>
  <c r="W507" i="7"/>
  <c r="G507" i="7"/>
  <c r="F508" i="7"/>
  <c r="W508" i="7" s="1"/>
  <c r="G508" i="7"/>
  <c r="H508" i="7"/>
  <c r="I508" i="7"/>
  <c r="H509" i="7"/>
  <c r="I509" i="7"/>
  <c r="F509" i="7"/>
  <c r="W509" i="7" s="1"/>
  <c r="G509" i="7"/>
  <c r="O509" i="7" s="1"/>
  <c r="F510" i="7"/>
  <c r="W510" i="7" s="1"/>
  <c r="G510" i="7"/>
  <c r="H510" i="7"/>
  <c r="O510" i="7" s="1"/>
  <c r="P510" i="7" s="1"/>
  <c r="I510" i="7"/>
  <c r="F511" i="7"/>
  <c r="W511" i="7" s="1"/>
  <c r="G511" i="7"/>
  <c r="H511" i="7"/>
  <c r="O511" i="7" s="1"/>
  <c r="I511" i="7"/>
  <c r="P511" i="7" s="1"/>
  <c r="F512" i="7"/>
  <c r="W512" i="7" s="1"/>
  <c r="G512" i="7"/>
  <c r="H512" i="7"/>
  <c r="O512" i="7" s="1"/>
  <c r="I512" i="7"/>
  <c r="H513" i="7"/>
  <c r="O513" i="7" s="1"/>
  <c r="F513" i="7"/>
  <c r="W513" i="7" s="1"/>
  <c r="G513" i="7"/>
  <c r="I513" i="7"/>
  <c r="P513" i="7" s="1"/>
  <c r="G514" i="7"/>
  <c r="F514" i="7"/>
  <c r="W514" i="7" s="1"/>
  <c r="H514" i="7"/>
  <c r="O514" i="7" s="1"/>
  <c r="P514" i="7" s="1"/>
  <c r="I514" i="7"/>
  <c r="H515" i="7"/>
  <c r="F515" i="7"/>
  <c r="W515" i="7" s="1"/>
  <c r="G515" i="7"/>
  <c r="I515" i="7"/>
  <c r="P515" i="7" s="1"/>
  <c r="F516" i="7"/>
  <c r="W516" i="7" s="1"/>
  <c r="G516" i="7"/>
  <c r="H516" i="7"/>
  <c r="O516" i="7" s="1"/>
  <c r="I516" i="7"/>
  <c r="P516" i="7" s="1"/>
  <c r="H517" i="7"/>
  <c r="O517" i="7" s="1"/>
  <c r="F517" i="7"/>
  <c r="W517" i="7" s="1"/>
  <c r="G517" i="7"/>
  <c r="I517" i="7"/>
  <c r="P517" i="7" s="1"/>
  <c r="F518" i="7"/>
  <c r="W518" i="7" s="1"/>
  <c r="G518" i="7"/>
  <c r="H518" i="7"/>
  <c r="O518" i="7" s="1"/>
  <c r="P518" i="7" s="1"/>
  <c r="I518" i="7"/>
  <c r="H519" i="7"/>
  <c r="O519" i="7" s="1"/>
  <c r="P519" i="7" s="1"/>
  <c r="F519" i="7"/>
  <c r="W519" i="7" s="1"/>
  <c r="G519" i="7"/>
  <c r="I519" i="7"/>
  <c r="F520" i="7"/>
  <c r="W520" i="7" s="1"/>
  <c r="G520" i="7"/>
  <c r="H520" i="7"/>
  <c r="O520" i="7" s="1"/>
  <c r="P520" i="7" s="1"/>
  <c r="I520" i="7"/>
  <c r="F521" i="7"/>
  <c r="W521" i="7" s="1"/>
  <c r="G521" i="7"/>
  <c r="H521" i="7"/>
  <c r="I521" i="7"/>
  <c r="F522" i="7"/>
  <c r="W522" i="7" s="1"/>
  <c r="G522" i="7"/>
  <c r="H522" i="7"/>
  <c r="O522" i="7" s="1"/>
  <c r="P522" i="7" s="1"/>
  <c r="I522" i="7"/>
  <c r="I523" i="7"/>
  <c r="F523" i="7"/>
  <c r="W523" i="7" s="1"/>
  <c r="G523" i="7"/>
  <c r="H523" i="7"/>
  <c r="O523" i="7" s="1"/>
  <c r="P523" i="7" s="1"/>
  <c r="G524" i="7"/>
  <c r="F524" i="7"/>
  <c r="W524" i="7" s="1"/>
  <c r="H524" i="7"/>
  <c r="O524" i="7" s="1"/>
  <c r="I524" i="7"/>
  <c r="P524" i="7" s="1"/>
  <c r="I525" i="7"/>
  <c r="F525" i="7"/>
  <c r="W525" i="7" s="1"/>
  <c r="G525" i="7"/>
  <c r="H525" i="7"/>
  <c r="O525" i="7" s="1"/>
  <c r="P525" i="7" s="1"/>
  <c r="F526" i="7"/>
  <c r="W526" i="7" s="1"/>
  <c r="G526" i="7"/>
  <c r="H526" i="7"/>
  <c r="I526" i="7"/>
  <c r="P526" i="7" s="1"/>
  <c r="I527" i="7"/>
  <c r="P527" i="7" s="1"/>
  <c r="F527" i="7"/>
  <c r="W527" i="7" s="1"/>
  <c r="G527" i="7"/>
  <c r="H527" i="7"/>
  <c r="O527" i="7"/>
  <c r="G528" i="7"/>
  <c r="F528" i="7"/>
  <c r="W528" i="7" s="1"/>
  <c r="H528" i="7"/>
  <c r="O528" i="7" s="1"/>
  <c r="P528" i="7" s="1"/>
  <c r="I528" i="7"/>
  <c r="F529" i="7"/>
  <c r="W529" i="7" s="1"/>
  <c r="G529" i="7"/>
  <c r="H529" i="7"/>
  <c r="O529" i="7" s="1"/>
  <c r="P529" i="7" s="1"/>
  <c r="I529" i="7"/>
  <c r="G530" i="7"/>
  <c r="F530" i="7"/>
  <c r="W530" i="7" s="1"/>
  <c r="H530" i="7"/>
  <c r="O530" i="7" s="1"/>
  <c r="I530" i="7"/>
  <c r="P530" i="7" s="1"/>
  <c r="F531" i="7"/>
  <c r="W531" i="7" s="1"/>
  <c r="G531" i="7"/>
  <c r="O531" i="7" s="1"/>
  <c r="P531" i="7" s="1"/>
  <c r="H531" i="7"/>
  <c r="I531" i="7"/>
  <c r="G532" i="7"/>
  <c r="F532" i="7"/>
  <c r="W532" i="7" s="1"/>
  <c r="H532" i="7"/>
  <c r="O532" i="7" s="1"/>
  <c r="I532" i="7"/>
  <c r="P532" i="7" s="1"/>
  <c r="F533" i="7"/>
  <c r="W533" i="7" s="1"/>
  <c r="G533" i="7"/>
  <c r="H533" i="7"/>
  <c r="I533" i="7"/>
  <c r="G534" i="7"/>
  <c r="F534" i="7"/>
  <c r="W534" i="7" s="1"/>
  <c r="H534" i="7"/>
  <c r="I534" i="7"/>
  <c r="F535" i="7"/>
  <c r="W535" i="7" s="1"/>
  <c r="J535" i="7" s="1"/>
  <c r="G535" i="7"/>
  <c r="H535" i="7"/>
  <c r="O535" i="7" s="1"/>
  <c r="I535" i="7"/>
  <c r="P535" i="7" s="1"/>
  <c r="G536" i="7"/>
  <c r="F536" i="7"/>
  <c r="W536" i="7" s="1"/>
  <c r="H536" i="7"/>
  <c r="O536" i="7" s="1"/>
  <c r="I536" i="7"/>
  <c r="F537" i="7"/>
  <c r="W537" i="7" s="1"/>
  <c r="G537" i="7"/>
  <c r="H537" i="7"/>
  <c r="O537" i="7" s="1"/>
  <c r="I537" i="7"/>
  <c r="P537" i="7" s="1"/>
  <c r="G538" i="7"/>
  <c r="F538" i="7"/>
  <c r="W538" i="7" s="1"/>
  <c r="H538" i="7"/>
  <c r="O538" i="7" s="1"/>
  <c r="P538" i="7" s="1"/>
  <c r="I538" i="7"/>
  <c r="I539" i="7"/>
  <c r="F539" i="7"/>
  <c r="W539" i="7" s="1"/>
  <c r="G539" i="7"/>
  <c r="H539" i="7"/>
  <c r="O539" i="7" s="1"/>
  <c r="P539" i="7" s="1"/>
  <c r="G540" i="7"/>
  <c r="F540" i="7"/>
  <c r="W540" i="7" s="1"/>
  <c r="J540" i="7" s="1"/>
  <c r="H540" i="7"/>
  <c r="O540" i="7" s="1"/>
  <c r="P540" i="7" s="1"/>
  <c r="I540" i="7"/>
  <c r="F541" i="7"/>
  <c r="W541" i="7" s="1"/>
  <c r="G541" i="7"/>
  <c r="H541" i="7"/>
  <c r="O541" i="7" s="1"/>
  <c r="I541" i="7"/>
  <c r="P541" i="7" s="1"/>
  <c r="G542" i="7"/>
  <c r="F542" i="7"/>
  <c r="W542" i="7" s="1"/>
  <c r="H542" i="7"/>
  <c r="I542" i="7"/>
  <c r="I543" i="7"/>
  <c r="F543" i="7"/>
  <c r="W543" i="7" s="1"/>
  <c r="G543" i="7"/>
  <c r="H543" i="7"/>
  <c r="G544" i="7"/>
  <c r="F544" i="7"/>
  <c r="W544" i="7" s="1"/>
  <c r="H544" i="7"/>
  <c r="I544" i="7"/>
  <c r="F545" i="7"/>
  <c r="W545" i="7" s="1"/>
  <c r="G545" i="7"/>
  <c r="H545" i="7"/>
  <c r="O545" i="7" s="1"/>
  <c r="P545" i="7" s="1"/>
  <c r="I545" i="7"/>
  <c r="F546" i="7"/>
  <c r="W546" i="7" s="1"/>
  <c r="J546" i="7" s="1"/>
  <c r="G546" i="7"/>
  <c r="H546" i="7"/>
  <c r="O546" i="7" s="1"/>
  <c r="P546" i="7" s="1"/>
  <c r="I546" i="7"/>
  <c r="H547" i="7"/>
  <c r="F547" i="7"/>
  <c r="W547" i="7" s="1"/>
  <c r="G547" i="7"/>
  <c r="I547" i="7"/>
  <c r="F548" i="7"/>
  <c r="W548" i="7" s="1"/>
  <c r="X548" i="7" s="1"/>
  <c r="G548" i="7"/>
  <c r="H548" i="7"/>
  <c r="O548" i="7" s="1"/>
  <c r="I548" i="7"/>
  <c r="P548" i="7" s="1"/>
  <c r="H549" i="7"/>
  <c r="F549" i="7"/>
  <c r="W549" i="7" s="1"/>
  <c r="G549" i="7"/>
  <c r="I549" i="7"/>
  <c r="I550" i="7"/>
  <c r="F550" i="7"/>
  <c r="W550" i="7" s="1"/>
  <c r="G550" i="7"/>
  <c r="H550" i="7"/>
  <c r="O550" i="7" s="1"/>
  <c r="P550" i="7" s="1"/>
  <c r="F551" i="7"/>
  <c r="W551" i="7" s="1"/>
  <c r="G551" i="7"/>
  <c r="H551" i="7"/>
  <c r="O551" i="7" s="1"/>
  <c r="P551" i="7" s="1"/>
  <c r="I551" i="7"/>
  <c r="F552" i="7"/>
  <c r="W552" i="7" s="1"/>
  <c r="G552" i="7"/>
  <c r="H552" i="7"/>
  <c r="O552" i="7" s="1"/>
  <c r="I552" i="7"/>
  <c r="P552" i="7" s="1"/>
  <c r="F553" i="7"/>
  <c r="W553" i="7"/>
  <c r="X553" i="7" s="1"/>
  <c r="G553" i="7"/>
  <c r="H553" i="7"/>
  <c r="O553" i="7" s="1"/>
  <c r="P553" i="7" s="1"/>
  <c r="I553" i="7"/>
  <c r="F554" i="7"/>
  <c r="W554" i="7" s="1"/>
  <c r="G554" i="7"/>
  <c r="H554" i="7"/>
  <c r="O554" i="7" s="1"/>
  <c r="P554" i="7" s="1"/>
  <c r="I554" i="7"/>
  <c r="F555" i="7"/>
  <c r="W555" i="7" s="1"/>
  <c r="G555" i="7"/>
  <c r="H555" i="7"/>
  <c r="I555" i="7"/>
  <c r="F556" i="7"/>
  <c r="W556" i="7"/>
  <c r="G556" i="7"/>
  <c r="H556" i="7"/>
  <c r="I556" i="7"/>
  <c r="F557" i="7"/>
  <c r="W557" i="7" s="1"/>
  <c r="G557" i="7"/>
  <c r="H557" i="7"/>
  <c r="O557" i="7" s="1"/>
  <c r="I557" i="7"/>
  <c r="P557" i="7" s="1"/>
  <c r="F558" i="7"/>
  <c r="W558" i="7" s="1"/>
  <c r="G558" i="7"/>
  <c r="H558" i="7"/>
  <c r="O558" i="7" s="1"/>
  <c r="P558" i="7" s="1"/>
  <c r="I558" i="7"/>
  <c r="F559" i="7"/>
  <c r="W559" i="7" s="1"/>
  <c r="G559" i="7"/>
  <c r="H559" i="7"/>
  <c r="O559" i="7" s="1"/>
  <c r="I559" i="7"/>
  <c r="P559" i="7" s="1"/>
  <c r="F560" i="7"/>
  <c r="W560" i="7" s="1"/>
  <c r="J560" i="7" s="1"/>
  <c r="G560" i="7"/>
  <c r="H560" i="7"/>
  <c r="O560" i="7" s="1"/>
  <c r="P560" i="7" s="1"/>
  <c r="I560" i="7"/>
  <c r="F561" i="7"/>
  <c r="W561" i="7" s="1"/>
  <c r="G561" i="7"/>
  <c r="H561" i="7"/>
  <c r="O561" i="7" s="1"/>
  <c r="P561" i="7" s="1"/>
  <c r="I561" i="7"/>
  <c r="F562" i="7"/>
  <c r="W562" i="7" s="1"/>
  <c r="G562" i="7"/>
  <c r="H562" i="7"/>
  <c r="O562" i="7" s="1"/>
  <c r="P562" i="7" s="1"/>
  <c r="I562" i="7"/>
  <c r="F563" i="7"/>
  <c r="W563" i="7" s="1"/>
  <c r="G563" i="7"/>
  <c r="H563" i="7"/>
  <c r="O563" i="7" s="1"/>
  <c r="I563" i="7"/>
  <c r="P563" i="7" s="1"/>
  <c r="F564" i="7"/>
  <c r="W564" i="7" s="1"/>
  <c r="G564" i="7"/>
  <c r="H564" i="7"/>
  <c r="O564" i="7" s="1"/>
  <c r="I564" i="7"/>
  <c r="P564" i="7" s="1"/>
  <c r="F565" i="7"/>
  <c r="W565" i="7" s="1"/>
  <c r="X565" i="7" s="1"/>
  <c r="G565" i="7"/>
  <c r="H565" i="7"/>
  <c r="O565" i="7" s="1"/>
  <c r="I565" i="7"/>
  <c r="P565" i="7" s="1"/>
  <c r="F566" i="7"/>
  <c r="W566" i="7" s="1"/>
  <c r="G566" i="7"/>
  <c r="H566" i="7"/>
  <c r="O566" i="7" s="1"/>
  <c r="I566" i="7"/>
  <c r="P566" i="7" s="1"/>
  <c r="F567" i="7"/>
  <c r="W567" i="7" s="1"/>
  <c r="G567" i="7"/>
  <c r="H567" i="7"/>
  <c r="O567" i="7" s="1"/>
  <c r="P567" i="7" s="1"/>
  <c r="I567" i="7"/>
  <c r="F568" i="7"/>
  <c r="W568" i="7" s="1"/>
  <c r="G568" i="7"/>
  <c r="H568" i="7"/>
  <c r="I568" i="7"/>
  <c r="P568" i="7" s="1"/>
  <c r="F569" i="7"/>
  <c r="W569" i="7" s="1"/>
  <c r="G569" i="7"/>
  <c r="H569" i="7"/>
  <c r="O569" i="7" s="1"/>
  <c r="I569" i="7"/>
  <c r="P569" i="7" s="1"/>
  <c r="F570" i="7"/>
  <c r="W570" i="7" s="1"/>
  <c r="G570" i="7"/>
  <c r="H570" i="7"/>
  <c r="O570" i="7" s="1"/>
  <c r="P570" i="7" s="1"/>
  <c r="I570" i="7"/>
  <c r="F571" i="7"/>
  <c r="W571" i="7"/>
  <c r="G571" i="7"/>
  <c r="O571" i="7" s="1"/>
  <c r="P571" i="7" s="1"/>
  <c r="H571" i="7"/>
  <c r="I571" i="7"/>
  <c r="F572" i="7"/>
  <c r="W572" i="7" s="1"/>
  <c r="G572" i="7"/>
  <c r="H572" i="7"/>
  <c r="O572" i="7" s="1"/>
  <c r="I572" i="7"/>
  <c r="P572" i="7" s="1"/>
  <c r="F573" i="7"/>
  <c r="W573" i="7" s="1"/>
  <c r="G573" i="7"/>
  <c r="H573" i="7"/>
  <c r="O573" i="7" s="1"/>
  <c r="P573" i="7" s="1"/>
  <c r="I573" i="7"/>
  <c r="F574" i="7"/>
  <c r="W574" i="7" s="1"/>
  <c r="G574" i="7"/>
  <c r="H574" i="7"/>
  <c r="O574" i="7" s="1"/>
  <c r="P574" i="7" s="1"/>
  <c r="I574" i="7"/>
  <c r="F575" i="7"/>
  <c r="W575" i="7" s="1"/>
  <c r="G575" i="7"/>
  <c r="H575" i="7"/>
  <c r="O575" i="7" s="1"/>
  <c r="P575" i="7" s="1"/>
  <c r="I575" i="7"/>
  <c r="F576" i="7"/>
  <c r="W576" i="7" s="1"/>
  <c r="G576" i="7"/>
  <c r="H576" i="7"/>
  <c r="O576" i="7" s="1"/>
  <c r="P576" i="7" s="1"/>
  <c r="I576" i="7"/>
  <c r="F577" i="7"/>
  <c r="W577" i="7" s="1"/>
  <c r="G577" i="7"/>
  <c r="H577" i="7"/>
  <c r="O577" i="7" s="1"/>
  <c r="I577" i="7"/>
  <c r="P577" i="7" s="1"/>
  <c r="F578" i="7"/>
  <c r="W578" i="7"/>
  <c r="G578" i="7"/>
  <c r="O578" i="7" s="1"/>
  <c r="H578" i="7"/>
  <c r="I578" i="7"/>
  <c r="P578" i="7" s="1"/>
  <c r="F579" i="7"/>
  <c r="W579" i="7" s="1"/>
  <c r="G579" i="7"/>
  <c r="H579" i="7"/>
  <c r="O579" i="7" s="1"/>
  <c r="I579" i="7"/>
  <c r="P579" i="7" s="1"/>
  <c r="F580" i="7"/>
  <c r="W580" i="7" s="1"/>
  <c r="G580" i="7"/>
  <c r="H580" i="7"/>
  <c r="I580" i="7"/>
  <c r="F581" i="7"/>
  <c r="W581" i="7" s="1"/>
  <c r="G581" i="7"/>
  <c r="H581" i="7"/>
  <c r="O581" i="7" s="1"/>
  <c r="P581" i="7" s="1"/>
  <c r="I581" i="7"/>
  <c r="F582" i="7"/>
  <c r="W582" i="7" s="1"/>
  <c r="G582" i="7"/>
  <c r="H582" i="7"/>
  <c r="O582" i="7" s="1"/>
  <c r="P582" i="7" s="1"/>
  <c r="I582" i="7"/>
  <c r="F583" i="7"/>
  <c r="W583" i="7" s="1"/>
  <c r="G583" i="7"/>
  <c r="H583" i="7"/>
  <c r="I583" i="7"/>
  <c r="F584" i="7"/>
  <c r="W584" i="7" s="1"/>
  <c r="G584" i="7"/>
  <c r="H584" i="7"/>
  <c r="O584" i="7" s="1"/>
  <c r="I584" i="7"/>
  <c r="P584" i="7" s="1"/>
  <c r="F585" i="7"/>
  <c r="W585" i="7" s="1"/>
  <c r="G585" i="7"/>
  <c r="H585" i="7"/>
  <c r="O585" i="7" s="1"/>
  <c r="P585" i="7" s="1"/>
  <c r="I585" i="7"/>
  <c r="F586" i="7"/>
  <c r="W586" i="7" s="1"/>
  <c r="G586" i="7"/>
  <c r="O586" i="7" s="1"/>
  <c r="P586" i="7" s="1"/>
  <c r="H586" i="7"/>
  <c r="I586" i="7"/>
  <c r="F587" i="7"/>
  <c r="W587" i="7" s="1"/>
  <c r="G587" i="7"/>
  <c r="H587" i="7"/>
  <c r="O587" i="7" s="1"/>
  <c r="I587" i="7"/>
  <c r="F588" i="7"/>
  <c r="W588" i="7" s="1"/>
  <c r="G588" i="7"/>
  <c r="H588" i="7"/>
  <c r="O588" i="7" s="1"/>
  <c r="I588" i="7"/>
  <c r="P588" i="7" s="1"/>
  <c r="F589" i="7"/>
  <c r="W589" i="7" s="1"/>
  <c r="G589" i="7"/>
  <c r="H589" i="7"/>
  <c r="O589" i="7" s="1"/>
  <c r="P589" i="7" s="1"/>
  <c r="I589" i="7"/>
  <c r="F590" i="7"/>
  <c r="W590" i="7" s="1"/>
  <c r="G590" i="7"/>
  <c r="H590" i="7"/>
  <c r="O590" i="7" s="1"/>
  <c r="P590" i="7" s="1"/>
  <c r="I590" i="7"/>
  <c r="F591" i="7"/>
  <c r="W591" i="7"/>
  <c r="X591" i="7" s="1"/>
  <c r="G591" i="7"/>
  <c r="H591" i="7"/>
  <c r="O591" i="7" s="1"/>
  <c r="P591" i="7" s="1"/>
  <c r="I591" i="7"/>
  <c r="F592" i="7"/>
  <c r="W592" i="7" s="1"/>
  <c r="G592" i="7"/>
  <c r="H592" i="7"/>
  <c r="I592" i="7"/>
  <c r="F593" i="7"/>
  <c r="W593" i="7" s="1"/>
  <c r="G593" i="7"/>
  <c r="H593" i="7"/>
  <c r="I593" i="7"/>
  <c r="F594" i="7"/>
  <c r="W594" i="7" s="1"/>
  <c r="G594" i="7"/>
  <c r="H594" i="7"/>
  <c r="O594" i="7" s="1"/>
  <c r="P594" i="7" s="1"/>
  <c r="I594" i="7"/>
  <c r="F595" i="7"/>
  <c r="W595" i="7" s="1"/>
  <c r="G595" i="7"/>
  <c r="H595" i="7"/>
  <c r="I595" i="7"/>
  <c r="F596" i="7"/>
  <c r="W596" i="7" s="1"/>
  <c r="G596" i="7"/>
  <c r="O596" i="7" s="1"/>
  <c r="H596" i="7"/>
  <c r="I596" i="7"/>
  <c r="F597" i="7"/>
  <c r="W597" i="7" s="1"/>
  <c r="G597" i="7"/>
  <c r="H597" i="7"/>
  <c r="O597" i="7" s="1"/>
  <c r="I597" i="7"/>
  <c r="F598" i="7"/>
  <c r="W598" i="7" s="1"/>
  <c r="G598" i="7"/>
  <c r="H598" i="7"/>
  <c r="O598" i="7" s="1"/>
  <c r="I598" i="7"/>
  <c r="F599" i="7"/>
  <c r="W599" i="7" s="1"/>
  <c r="G599" i="7"/>
  <c r="H599" i="7"/>
  <c r="O599" i="7" s="1"/>
  <c r="I599" i="7"/>
  <c r="F600" i="7"/>
  <c r="W600" i="7" s="1"/>
  <c r="G600" i="7"/>
  <c r="H600" i="7"/>
  <c r="O600" i="7" s="1"/>
  <c r="I600" i="7"/>
  <c r="F601" i="7"/>
  <c r="W601" i="7" s="1"/>
  <c r="G601" i="7"/>
  <c r="H601" i="7"/>
  <c r="O601" i="7" s="1"/>
  <c r="I601" i="7"/>
  <c r="P601" i="7" s="1"/>
  <c r="F602" i="7"/>
  <c r="W602" i="7" s="1"/>
  <c r="G602" i="7"/>
  <c r="H602" i="7"/>
  <c r="O602" i="7" s="1"/>
  <c r="I602" i="7"/>
  <c r="F603" i="7"/>
  <c r="W603" i="7" s="1"/>
  <c r="G603" i="7"/>
  <c r="H603" i="7"/>
  <c r="O603" i="7" s="1"/>
  <c r="I603" i="7"/>
  <c r="F604" i="7"/>
  <c r="W604" i="7"/>
  <c r="G604" i="7"/>
  <c r="H604" i="7"/>
  <c r="O604" i="7"/>
  <c r="I604" i="7"/>
  <c r="P604" i="7" s="1"/>
  <c r="F605" i="7"/>
  <c r="W605" i="7" s="1"/>
  <c r="G605" i="7"/>
  <c r="H605" i="7"/>
  <c r="O605" i="7" s="1"/>
  <c r="P605" i="7" s="1"/>
  <c r="I605" i="7"/>
  <c r="F606" i="7"/>
  <c r="W606" i="7" s="1"/>
  <c r="G606" i="7"/>
  <c r="H606" i="7"/>
  <c r="I606" i="7"/>
  <c r="F607" i="7"/>
  <c r="W607" i="7" s="1"/>
  <c r="G607" i="7"/>
  <c r="H607" i="7"/>
  <c r="O607" i="7" s="1"/>
  <c r="P607" i="7" s="1"/>
  <c r="I607" i="7"/>
  <c r="F608" i="7"/>
  <c r="W608" i="7" s="1"/>
  <c r="G608" i="7"/>
  <c r="H608" i="7"/>
  <c r="O608" i="7" s="1"/>
  <c r="I608" i="7"/>
  <c r="P608" i="7" s="1"/>
  <c r="F609" i="7"/>
  <c r="W609" i="7" s="1"/>
  <c r="G609" i="7"/>
  <c r="H609" i="7"/>
  <c r="O609" i="7" s="1"/>
  <c r="P609" i="7" s="1"/>
  <c r="I609" i="7"/>
  <c r="F610" i="7"/>
  <c r="W610" i="7" s="1"/>
  <c r="G610" i="7"/>
  <c r="H610" i="7"/>
  <c r="O610" i="7" s="1"/>
  <c r="I610" i="7"/>
  <c r="P610" i="7" s="1"/>
  <c r="F611" i="7"/>
  <c r="W611" i="7" s="1"/>
  <c r="G611" i="7"/>
  <c r="H611" i="7"/>
  <c r="O611" i="7" s="1"/>
  <c r="I611" i="7"/>
  <c r="F612" i="7"/>
  <c r="W612" i="7" s="1"/>
  <c r="G612" i="7"/>
  <c r="H612" i="7"/>
  <c r="O612" i="7" s="1"/>
  <c r="P612" i="7" s="1"/>
  <c r="I612" i="7"/>
  <c r="F613" i="7"/>
  <c r="W613" i="7" s="1"/>
  <c r="G613" i="7"/>
  <c r="H613" i="7"/>
  <c r="O613" i="7" s="1"/>
  <c r="I613" i="7"/>
  <c r="P613" i="7" s="1"/>
  <c r="F614" i="7"/>
  <c r="W614" i="7" s="1"/>
  <c r="G614" i="7"/>
  <c r="H614" i="7"/>
  <c r="O614" i="7" s="1"/>
  <c r="I614" i="7"/>
  <c r="P614" i="7" s="1"/>
  <c r="F615" i="7"/>
  <c r="W615" i="7" s="1"/>
  <c r="G615" i="7"/>
  <c r="H615" i="7"/>
  <c r="O615" i="7" s="1"/>
  <c r="P615" i="7" s="1"/>
  <c r="I615" i="7"/>
  <c r="F616" i="7"/>
  <c r="W616" i="7" s="1"/>
  <c r="J616" i="7" s="1"/>
  <c r="G616" i="7"/>
  <c r="H616" i="7"/>
  <c r="O616" i="7" s="1"/>
  <c r="I616" i="7"/>
  <c r="P616" i="7" s="1"/>
  <c r="F617" i="7"/>
  <c r="W617" i="7" s="1"/>
  <c r="G617" i="7"/>
  <c r="H617" i="7"/>
  <c r="I617" i="7"/>
  <c r="F618" i="7"/>
  <c r="W618" i="7"/>
  <c r="G618" i="7"/>
  <c r="H618" i="7"/>
  <c r="O618" i="7" s="1"/>
  <c r="I618" i="7"/>
  <c r="P618" i="7" s="1"/>
  <c r="F619" i="7"/>
  <c r="W619" i="7" s="1"/>
  <c r="G619" i="7"/>
  <c r="H619" i="7"/>
  <c r="O619" i="7" s="1"/>
  <c r="I619" i="7"/>
  <c r="P619" i="7" s="1"/>
  <c r="F620" i="7"/>
  <c r="W620" i="7" s="1"/>
  <c r="G620" i="7"/>
  <c r="H620" i="7"/>
  <c r="O620" i="7" s="1"/>
  <c r="I620" i="7"/>
  <c r="P620" i="7" s="1"/>
  <c r="F621" i="7"/>
  <c r="W621" i="7" s="1"/>
  <c r="G621" i="7"/>
  <c r="H621" i="7"/>
  <c r="O621" i="7" s="1"/>
  <c r="F622" i="7"/>
  <c r="W622" i="7" s="1"/>
  <c r="G622" i="7"/>
  <c r="H622" i="7"/>
  <c r="O622" i="7" s="1"/>
  <c r="I622" i="7"/>
  <c r="P622" i="7" s="1"/>
  <c r="F623" i="7"/>
  <c r="W623" i="7" s="1"/>
  <c r="G623" i="7"/>
  <c r="H623" i="7"/>
  <c r="O623" i="7" s="1"/>
  <c r="I623" i="7"/>
  <c r="P623" i="7" s="1"/>
  <c r="F624" i="7"/>
  <c r="W624" i="7" s="1"/>
  <c r="G624" i="7"/>
  <c r="H624" i="7"/>
  <c r="O624" i="7" s="1"/>
  <c r="I624" i="7"/>
  <c r="P624" i="7" s="1"/>
  <c r="F625" i="7"/>
  <c r="W625" i="7" s="1"/>
  <c r="I625" i="7"/>
  <c r="P625" i="7" s="1"/>
  <c r="G625" i="7"/>
  <c r="H625" i="7"/>
  <c r="O625" i="7" s="1"/>
  <c r="F626" i="7"/>
  <c r="W626" i="7" s="1"/>
  <c r="G626" i="7"/>
  <c r="O626" i="7" s="1"/>
  <c r="H626" i="7"/>
  <c r="I626" i="7"/>
  <c r="P626" i="7" s="1"/>
  <c r="F627" i="7"/>
  <c r="W627" i="7" s="1"/>
  <c r="G627" i="7"/>
  <c r="H627" i="7"/>
  <c r="I627" i="7"/>
  <c r="F628" i="7"/>
  <c r="W628" i="7" s="1"/>
  <c r="G628" i="7"/>
  <c r="H628" i="7"/>
  <c r="I628" i="7"/>
  <c r="F629" i="7"/>
  <c r="W629" i="7" s="1"/>
  <c r="G629" i="7"/>
  <c r="H629" i="7"/>
  <c r="O629" i="7" s="1"/>
  <c r="P629" i="7" s="1"/>
  <c r="F630" i="7"/>
  <c r="W630" i="7" s="1"/>
  <c r="G630" i="7"/>
  <c r="H630" i="7"/>
  <c r="O630" i="7" s="1"/>
  <c r="P630" i="7" s="1"/>
  <c r="I630" i="7"/>
  <c r="F631" i="7"/>
  <c r="W631" i="7" s="1"/>
  <c r="G631" i="7"/>
  <c r="H631" i="7"/>
  <c r="O631" i="7" s="1"/>
  <c r="I631" i="7"/>
  <c r="P631" i="7" s="1"/>
  <c r="F632" i="7"/>
  <c r="W632" i="7" s="1"/>
  <c r="G632" i="7"/>
  <c r="H632" i="7"/>
  <c r="I632" i="7"/>
  <c r="P632" i="7" s="1"/>
  <c r="F633" i="7"/>
  <c r="W633" i="7" s="1"/>
  <c r="I633" i="7"/>
  <c r="G633" i="7"/>
  <c r="H633" i="7"/>
  <c r="O633" i="7"/>
  <c r="P633" i="7" s="1"/>
  <c r="F634" i="7"/>
  <c r="W634" i="7" s="1"/>
  <c r="G634" i="7"/>
  <c r="H634" i="7"/>
  <c r="I634" i="7"/>
  <c r="F635" i="7"/>
  <c r="W635" i="7" s="1"/>
  <c r="X635" i="7" s="1"/>
  <c r="G635" i="7"/>
  <c r="H635" i="7"/>
  <c r="O635" i="7" s="1"/>
  <c r="I635" i="7"/>
  <c r="F636" i="7"/>
  <c r="W636" i="7" s="1"/>
  <c r="G636" i="7"/>
  <c r="H636" i="7"/>
  <c r="I636" i="7"/>
  <c r="F637" i="7"/>
  <c r="W637" i="7" s="1"/>
  <c r="G637" i="7"/>
  <c r="H637" i="7"/>
  <c r="I637" i="7"/>
  <c r="F638" i="7"/>
  <c r="W638" i="7" s="1"/>
  <c r="G638" i="7"/>
  <c r="H638" i="7"/>
  <c r="I638" i="7"/>
  <c r="P638" i="7" s="1"/>
  <c r="F639" i="7"/>
  <c r="W639" i="7" s="1"/>
  <c r="X639" i="7" s="1"/>
  <c r="G639" i="7"/>
  <c r="H639" i="7"/>
  <c r="O639" i="7" s="1"/>
  <c r="I639" i="7"/>
  <c r="P639" i="7" s="1"/>
  <c r="F640" i="7"/>
  <c r="W640" i="7" s="1"/>
  <c r="G640" i="7"/>
  <c r="H640" i="7"/>
  <c r="I640" i="7"/>
  <c r="P640" i="7" s="1"/>
  <c r="F641" i="7"/>
  <c r="W641" i="7" s="1"/>
  <c r="G641" i="7"/>
  <c r="H641" i="7"/>
  <c r="O641" i="7" s="1"/>
  <c r="F642" i="7"/>
  <c r="W642" i="7" s="1"/>
  <c r="G642" i="7"/>
  <c r="H642" i="7"/>
  <c r="O642" i="7" s="1"/>
  <c r="I642" i="7"/>
  <c r="F643" i="7"/>
  <c r="W643" i="7" s="1"/>
  <c r="J643" i="7" s="1"/>
  <c r="G643" i="7"/>
  <c r="H643" i="7"/>
  <c r="O643" i="7" s="1"/>
  <c r="I643" i="7"/>
  <c r="P643" i="7" s="1"/>
  <c r="F644" i="7"/>
  <c r="W644" i="7" s="1"/>
  <c r="G644" i="7"/>
  <c r="H644" i="7"/>
  <c r="O644" i="7" s="1"/>
  <c r="P644" i="7" s="1"/>
  <c r="I644" i="7"/>
  <c r="F645" i="7"/>
  <c r="W645" i="7" s="1"/>
  <c r="G645" i="7"/>
  <c r="H645" i="7"/>
  <c r="O645" i="7" s="1"/>
  <c r="F646" i="7"/>
  <c r="W646" i="7" s="1"/>
  <c r="X646" i="7" s="1"/>
  <c r="G646" i="7"/>
  <c r="H646" i="7"/>
  <c r="O646" i="7" s="1"/>
  <c r="P646" i="7" s="1"/>
  <c r="I646" i="7"/>
  <c r="F647" i="7"/>
  <c r="W647" i="7" s="1"/>
  <c r="J647" i="7" s="1"/>
  <c r="G647" i="7"/>
  <c r="H647" i="7"/>
  <c r="O647" i="7" s="1"/>
  <c r="P647" i="7" s="1"/>
  <c r="I647" i="7"/>
  <c r="F648" i="7"/>
  <c r="W648" i="7" s="1"/>
  <c r="G648" i="7"/>
  <c r="H648" i="7"/>
  <c r="O648" i="7" s="1"/>
  <c r="I648" i="7"/>
  <c r="F649" i="7"/>
  <c r="W649" i="7" s="1"/>
  <c r="I649" i="7"/>
  <c r="G649" i="7"/>
  <c r="H649" i="7"/>
  <c r="O649" i="7" s="1"/>
  <c r="F650" i="7"/>
  <c r="W650" i="7" s="1"/>
  <c r="G650" i="7"/>
  <c r="H650" i="7"/>
  <c r="O650" i="7" s="1"/>
  <c r="I650" i="7"/>
  <c r="P650" i="7" s="1"/>
  <c r="F651" i="7"/>
  <c r="W651" i="7" s="1"/>
  <c r="G651" i="7"/>
  <c r="H651" i="7"/>
  <c r="O651" i="7" s="1"/>
  <c r="P651" i="7" s="1"/>
  <c r="I651" i="7"/>
  <c r="F652" i="7"/>
  <c r="W652" i="7" s="1"/>
  <c r="G652" i="7"/>
  <c r="H652" i="7"/>
  <c r="I652" i="7"/>
  <c r="F653" i="7"/>
  <c r="W653" i="7" s="1"/>
  <c r="I653" i="7"/>
  <c r="G653" i="7"/>
  <c r="H653" i="7"/>
  <c r="O653" i="7" s="1"/>
  <c r="F654" i="7"/>
  <c r="W654" i="7" s="1"/>
  <c r="H654" i="7"/>
  <c r="O654" i="7" s="1"/>
  <c r="P654" i="7" s="1"/>
  <c r="G654" i="7"/>
  <c r="I654" i="7"/>
  <c r="F655" i="7"/>
  <c r="W655" i="7" s="1"/>
  <c r="G655" i="7"/>
  <c r="H655" i="7"/>
  <c r="O655" i="7" s="1"/>
  <c r="I655" i="7"/>
  <c r="P655" i="7" s="1"/>
  <c r="F656" i="7"/>
  <c r="W656" i="7"/>
  <c r="J656" i="7" s="1"/>
  <c r="G656" i="7"/>
  <c r="H656" i="7"/>
  <c r="O656" i="7" s="1"/>
  <c r="I656" i="7"/>
  <c r="P656" i="7" s="1"/>
  <c r="F657" i="7"/>
  <c r="W657" i="7" s="1"/>
  <c r="J657" i="7" s="1"/>
  <c r="G657" i="7"/>
  <c r="H657" i="7"/>
  <c r="F658" i="7"/>
  <c r="W658" i="7" s="1"/>
  <c r="G658" i="7"/>
  <c r="H658" i="7"/>
  <c r="I658" i="7"/>
  <c r="F659" i="7"/>
  <c r="W659" i="7" s="1"/>
  <c r="G659" i="7"/>
  <c r="H659" i="7"/>
  <c r="O659" i="7" s="1"/>
  <c r="I659" i="7"/>
  <c r="F660" i="7"/>
  <c r="W660" i="7" s="1"/>
  <c r="J660" i="7" s="1"/>
  <c r="G660" i="7"/>
  <c r="H660" i="7"/>
  <c r="I660" i="7"/>
  <c r="F661" i="7"/>
  <c r="W661" i="7" s="1"/>
  <c r="G661" i="7"/>
  <c r="H661" i="7"/>
  <c r="F662" i="7"/>
  <c r="W662" i="7" s="1"/>
  <c r="G662" i="7"/>
  <c r="H662" i="7"/>
  <c r="O662" i="7" s="1"/>
  <c r="I662" i="7"/>
  <c r="P662" i="7" s="1"/>
  <c r="F663" i="7"/>
  <c r="W663" i="7" s="1"/>
  <c r="G663" i="7"/>
  <c r="H663" i="7"/>
  <c r="O663" i="7" s="1"/>
  <c r="P663" i="7" s="1"/>
  <c r="I663" i="7"/>
  <c r="F664" i="7"/>
  <c r="W664" i="7" s="1"/>
  <c r="G664" i="7"/>
  <c r="O664" i="7" s="1"/>
  <c r="H664" i="7"/>
  <c r="I664" i="7"/>
  <c r="P664" i="7" s="1"/>
  <c r="F665" i="7"/>
  <c r="W665" i="7" s="1"/>
  <c r="X665" i="7" s="1"/>
  <c r="I665" i="7"/>
  <c r="G665" i="7"/>
  <c r="H665" i="7"/>
  <c r="F666" i="7"/>
  <c r="W666" i="7" s="1"/>
  <c r="G666" i="7"/>
  <c r="H666" i="7"/>
  <c r="O666" i="7" s="1"/>
  <c r="P666" i="7" s="1"/>
  <c r="I666" i="7"/>
  <c r="F667" i="7"/>
  <c r="W667" i="7" s="1"/>
  <c r="G667" i="7"/>
  <c r="H667" i="7"/>
  <c r="O667" i="7" s="1"/>
  <c r="I667" i="7"/>
  <c r="P667" i="7" s="1"/>
  <c r="F668" i="7"/>
  <c r="W668" i="7" s="1"/>
  <c r="G668" i="7"/>
  <c r="H668" i="7"/>
  <c r="O668" i="7" s="1"/>
  <c r="P668" i="7" s="1"/>
  <c r="I668" i="7"/>
  <c r="F669" i="7"/>
  <c r="W669" i="7" s="1"/>
  <c r="I669" i="7"/>
  <c r="G669" i="7"/>
  <c r="O669" i="7" s="1"/>
  <c r="H669" i="7"/>
  <c r="F670" i="7"/>
  <c r="W670" i="7" s="1"/>
  <c r="X670" i="7" s="1"/>
  <c r="G670" i="7"/>
  <c r="H670" i="7"/>
  <c r="O670" i="7" s="1"/>
  <c r="P670" i="7" s="1"/>
  <c r="I670" i="7"/>
  <c r="F671" i="7"/>
  <c r="W671" i="7" s="1"/>
  <c r="G671" i="7"/>
  <c r="O671" i="7" s="1"/>
  <c r="P671" i="7" s="1"/>
  <c r="H671" i="7"/>
  <c r="I671" i="7"/>
  <c r="F672" i="7"/>
  <c r="W672" i="7" s="1"/>
  <c r="G672" i="7"/>
  <c r="H672" i="7"/>
  <c r="O672" i="7" s="1"/>
  <c r="I672" i="7"/>
  <c r="F673" i="7"/>
  <c r="W673" i="7" s="1"/>
  <c r="J673" i="7" s="1"/>
  <c r="G673" i="7"/>
  <c r="H673" i="7"/>
  <c r="O673" i="7" s="1"/>
  <c r="F674" i="7"/>
  <c r="W674" i="7" s="1"/>
  <c r="G674" i="7"/>
  <c r="H674" i="7"/>
  <c r="I674" i="7"/>
  <c r="F675" i="7"/>
  <c r="W675" i="7" s="1"/>
  <c r="G675" i="7"/>
  <c r="H675" i="7"/>
  <c r="O675" i="7" s="1"/>
  <c r="I675" i="7"/>
  <c r="P675" i="7" s="1"/>
  <c r="F676" i="7"/>
  <c r="W676" i="7" s="1"/>
  <c r="X676" i="7" s="1"/>
  <c r="G676" i="7"/>
  <c r="H676" i="7"/>
  <c r="O676" i="7" s="1"/>
  <c r="I676" i="7"/>
  <c r="P676" i="7" s="1"/>
  <c r="F677" i="7"/>
  <c r="W677" i="7" s="1"/>
  <c r="X677" i="7" s="1"/>
  <c r="G677" i="7"/>
  <c r="H677" i="7"/>
  <c r="O677" i="7" s="1"/>
  <c r="F678" i="7"/>
  <c r="W678" i="7" s="1"/>
  <c r="G678" i="7"/>
  <c r="H678" i="7"/>
  <c r="O678" i="7" s="1"/>
  <c r="I678" i="7"/>
  <c r="P678" i="7" s="1"/>
  <c r="F679" i="7"/>
  <c r="W679" i="7" s="1"/>
  <c r="G679" i="7"/>
  <c r="H679" i="7"/>
  <c r="I679" i="7"/>
  <c r="F680" i="7"/>
  <c r="W680" i="7" s="1"/>
  <c r="G680" i="7"/>
  <c r="H680" i="7"/>
  <c r="O680" i="7" s="1"/>
  <c r="I680" i="7"/>
  <c r="F681" i="7"/>
  <c r="W681" i="7" s="1"/>
  <c r="G681" i="7"/>
  <c r="H681" i="7"/>
  <c r="O681" i="7" s="1"/>
  <c r="F682" i="7"/>
  <c r="W682" i="7" s="1"/>
  <c r="G682" i="7"/>
  <c r="H682" i="7"/>
  <c r="O682" i="7" s="1"/>
  <c r="I682" i="7"/>
  <c r="P682" i="7" s="1"/>
  <c r="F683" i="7"/>
  <c r="W683" i="7" s="1"/>
  <c r="G683" i="7"/>
  <c r="H683" i="7"/>
  <c r="I683" i="7"/>
  <c r="F684" i="7"/>
  <c r="W684" i="7" s="1"/>
  <c r="G684" i="7"/>
  <c r="H684" i="7"/>
  <c r="O684" i="7" s="1"/>
  <c r="P684" i="7" s="1"/>
  <c r="I684" i="7"/>
  <c r="F685" i="7"/>
  <c r="W685" i="7" s="1"/>
  <c r="I685" i="7"/>
  <c r="G685" i="7"/>
  <c r="H685" i="7"/>
  <c r="O685" i="7" s="1"/>
  <c r="P685" i="7" s="1"/>
  <c r="H686" i="7"/>
  <c r="O686" i="7" s="1"/>
  <c r="F686" i="7"/>
  <c r="W686" i="7" s="1"/>
  <c r="G686" i="7"/>
  <c r="I686" i="7"/>
  <c r="P686" i="7" s="1"/>
  <c r="F687" i="7"/>
  <c r="W687" i="7" s="1"/>
  <c r="G687" i="7"/>
  <c r="H687" i="7"/>
  <c r="O687" i="7" s="1"/>
  <c r="P687" i="7" s="1"/>
  <c r="I687" i="7"/>
  <c r="F688" i="7"/>
  <c r="W688" i="7" s="1"/>
  <c r="G688" i="7"/>
  <c r="H688" i="7"/>
  <c r="O688" i="7" s="1"/>
  <c r="P688" i="7" s="1"/>
  <c r="I688" i="7"/>
  <c r="F689" i="7"/>
  <c r="W689" i="7" s="1"/>
  <c r="G689" i="7"/>
  <c r="H689" i="7"/>
  <c r="O689" i="7" s="1"/>
  <c r="F690" i="7"/>
  <c r="W690" i="7" s="1"/>
  <c r="G690" i="7"/>
  <c r="H690" i="7"/>
  <c r="O690" i="7" s="1"/>
  <c r="I690" i="7"/>
  <c r="P690" i="7" s="1"/>
  <c r="F691" i="7"/>
  <c r="W691" i="7" s="1"/>
  <c r="G691" i="7"/>
  <c r="H691" i="7"/>
  <c r="O691" i="7" s="1"/>
  <c r="P691" i="7" s="1"/>
  <c r="I691" i="7"/>
  <c r="F692" i="7"/>
  <c r="W692" i="7" s="1"/>
  <c r="J692" i="7" s="1"/>
  <c r="G692" i="7"/>
  <c r="H692" i="7"/>
  <c r="O692" i="7" s="1"/>
  <c r="I692" i="7"/>
  <c r="P692" i="7" s="1"/>
  <c r="F693" i="7"/>
  <c r="W693" i="7" s="1"/>
  <c r="G693" i="7"/>
  <c r="H693" i="7"/>
  <c r="F694" i="7"/>
  <c r="W694" i="7" s="1"/>
  <c r="G694" i="7"/>
  <c r="H694" i="7"/>
  <c r="O694" i="7" s="1"/>
  <c r="I694" i="7"/>
  <c r="F695" i="7"/>
  <c r="W695" i="7" s="1"/>
  <c r="G695" i="7"/>
  <c r="H695" i="7"/>
  <c r="O695" i="7" s="1"/>
  <c r="P695" i="7" s="1"/>
  <c r="I695" i="7"/>
  <c r="F696" i="7"/>
  <c r="W696" i="7" s="1"/>
  <c r="G696" i="7"/>
  <c r="H696" i="7"/>
  <c r="O696" i="7" s="1"/>
  <c r="I696" i="7"/>
  <c r="F697" i="7"/>
  <c r="W697" i="7" s="1"/>
  <c r="G697" i="7"/>
  <c r="H697" i="7"/>
  <c r="O697" i="7" s="1"/>
  <c r="F698" i="7"/>
  <c r="W698" i="7" s="1"/>
  <c r="G698" i="7"/>
  <c r="H698" i="7"/>
  <c r="O698" i="7" s="1"/>
  <c r="I698" i="7"/>
  <c r="P698" i="7" s="1"/>
  <c r="F699" i="7"/>
  <c r="W699" i="7" s="1"/>
  <c r="J699" i="7" s="1"/>
  <c r="G699" i="7"/>
  <c r="H699" i="7"/>
  <c r="O699" i="7" s="1"/>
  <c r="P699" i="7" s="1"/>
  <c r="I699" i="7"/>
  <c r="F700" i="7"/>
  <c r="W700" i="7" s="1"/>
  <c r="G700" i="7"/>
  <c r="H700" i="7"/>
  <c r="I700" i="7"/>
  <c r="F701" i="7"/>
  <c r="W701" i="7" s="1"/>
  <c r="G701" i="7"/>
  <c r="H701" i="7"/>
  <c r="O701" i="7" s="1"/>
  <c r="I701" i="7"/>
  <c r="P701" i="7" s="1"/>
  <c r="F702" i="7"/>
  <c r="W702" i="7" s="1"/>
  <c r="G702" i="7"/>
  <c r="H702" i="7"/>
  <c r="F703" i="7"/>
  <c r="W703" i="7" s="1"/>
  <c r="G703" i="7"/>
  <c r="H703" i="7"/>
  <c r="I703" i="7"/>
  <c r="F704" i="7"/>
  <c r="W704" i="7" s="1"/>
  <c r="G704" i="7"/>
  <c r="H704" i="7"/>
  <c r="O704" i="7" s="1"/>
  <c r="I704" i="7"/>
  <c r="P704" i="7" s="1"/>
  <c r="F705" i="7"/>
  <c r="W705" i="7" s="1"/>
  <c r="G705" i="7"/>
  <c r="H705" i="7"/>
  <c r="O705" i="7" s="1"/>
  <c r="P705" i="7" s="1"/>
  <c r="I705" i="7"/>
  <c r="F706" i="7"/>
  <c r="W706" i="7"/>
  <c r="X706" i="7" s="1"/>
  <c r="G706" i="7"/>
  <c r="H706" i="7"/>
  <c r="F707" i="7"/>
  <c r="W707" i="7" s="1"/>
  <c r="G707" i="7"/>
  <c r="H707" i="7"/>
  <c r="O707" i="7" s="1"/>
  <c r="P707" i="7" s="1"/>
  <c r="I707" i="7"/>
  <c r="F708" i="7"/>
  <c r="W708" i="7" s="1"/>
  <c r="G708" i="7"/>
  <c r="H708" i="7"/>
  <c r="I708" i="7"/>
  <c r="F709" i="7"/>
  <c r="W709" i="7" s="1"/>
  <c r="G709" i="7"/>
  <c r="H709" i="7"/>
  <c r="O709" i="7" s="1"/>
  <c r="I709" i="7"/>
  <c r="P709" i="7" s="1"/>
  <c r="F710" i="7"/>
  <c r="W710" i="7" s="1"/>
  <c r="G710" i="7"/>
  <c r="H710" i="7"/>
  <c r="O710" i="7" s="1"/>
  <c r="I710" i="7"/>
  <c r="P710" i="7" s="1"/>
  <c r="F711" i="7"/>
  <c r="W711" i="7"/>
  <c r="G711" i="7"/>
  <c r="H711" i="7"/>
  <c r="I711" i="7"/>
  <c r="F712" i="7"/>
  <c r="W712" i="7" s="1"/>
  <c r="G712" i="7"/>
  <c r="H712" i="7"/>
  <c r="O712" i="7" s="1"/>
  <c r="I712" i="7"/>
  <c r="P712" i="7" s="1"/>
  <c r="I713" i="7"/>
  <c r="P713" i="7" s="1"/>
  <c r="F713" i="7"/>
  <c r="W713" i="7" s="1"/>
  <c r="G713" i="7"/>
  <c r="H713" i="7"/>
  <c r="F714" i="7"/>
  <c r="W714" i="7" s="1"/>
  <c r="G714" i="7"/>
  <c r="H714" i="7"/>
  <c r="O714" i="7" s="1"/>
  <c r="P714" i="7" s="1"/>
  <c r="I714" i="7"/>
  <c r="F715" i="7"/>
  <c r="W715" i="7" s="1"/>
  <c r="G715" i="7"/>
  <c r="H715" i="7"/>
  <c r="O715" i="7" s="1"/>
  <c r="P715" i="7" s="1"/>
  <c r="I715" i="7"/>
  <c r="F716" i="7"/>
  <c r="W716" i="7"/>
  <c r="J716" i="7" s="1"/>
  <c r="G716" i="7"/>
  <c r="H716" i="7"/>
  <c r="I716" i="7"/>
  <c r="F717" i="7"/>
  <c r="W717" i="7" s="1"/>
  <c r="I717" i="7"/>
  <c r="G717" i="7"/>
  <c r="H717" i="7"/>
  <c r="O717" i="7" s="1"/>
  <c r="P717" i="7" s="1"/>
  <c r="F718" i="7"/>
  <c r="W718" i="7" s="1"/>
  <c r="G718" i="7"/>
  <c r="H718" i="7"/>
  <c r="O718" i="7" s="1"/>
  <c r="P718" i="7" s="1"/>
  <c r="I718" i="7"/>
  <c r="F719" i="7"/>
  <c r="W719" i="7" s="1"/>
  <c r="G719" i="7"/>
  <c r="H719" i="7"/>
  <c r="O719" i="7" s="1"/>
  <c r="I719" i="7"/>
  <c r="P719" i="7" s="1"/>
  <c r="F720" i="7"/>
  <c r="W720" i="7" s="1"/>
  <c r="G720" i="7"/>
  <c r="H720" i="7"/>
  <c r="O720" i="7" s="1"/>
  <c r="P720" i="7" s="1"/>
  <c r="I720" i="7"/>
  <c r="F721" i="7"/>
  <c r="W721" i="7" s="1"/>
  <c r="G721" i="7"/>
  <c r="H721" i="7"/>
  <c r="O721" i="7" s="1"/>
  <c r="F722" i="7"/>
  <c r="W722" i="7" s="1"/>
  <c r="J722" i="7" s="1"/>
  <c r="G722" i="7"/>
  <c r="H722" i="7"/>
  <c r="I722" i="7"/>
  <c r="F723" i="7"/>
  <c r="W723" i="7" s="1"/>
  <c r="G723" i="7"/>
  <c r="H723" i="7"/>
  <c r="O723" i="7" s="1"/>
  <c r="P723" i="7" s="1"/>
  <c r="I723" i="7"/>
  <c r="F724" i="7"/>
  <c r="W724" i="7" s="1"/>
  <c r="G724" i="7"/>
  <c r="H724" i="7"/>
  <c r="I724" i="7"/>
  <c r="F725" i="7"/>
  <c r="W725" i="7" s="1"/>
  <c r="G725" i="7"/>
  <c r="H725" i="7"/>
  <c r="O725" i="7" s="1"/>
  <c r="F726" i="7"/>
  <c r="W726" i="7" s="1"/>
  <c r="G726" i="7"/>
  <c r="H726" i="7"/>
  <c r="O726" i="7" s="1"/>
  <c r="P726" i="7" s="1"/>
  <c r="I726" i="7"/>
  <c r="F727" i="7"/>
  <c r="W727" i="7" s="1"/>
  <c r="G727" i="7"/>
  <c r="H727" i="7"/>
  <c r="O727" i="7" s="1"/>
  <c r="P727" i="7" s="1"/>
  <c r="I727" i="7"/>
  <c r="F728" i="7"/>
  <c r="W728" i="7"/>
  <c r="G728" i="7"/>
  <c r="H728" i="7"/>
  <c r="O728" i="7" s="1"/>
  <c r="I728" i="7"/>
  <c r="P728" i="7" s="1"/>
  <c r="F729" i="7"/>
  <c r="W729" i="7" s="1"/>
  <c r="G729" i="7"/>
  <c r="H729" i="7"/>
  <c r="O729" i="7" s="1"/>
  <c r="I729" i="7"/>
  <c r="P729" i="7" s="1"/>
  <c r="F730" i="7"/>
  <c r="W730" i="7" s="1"/>
  <c r="G730" i="7"/>
  <c r="H730" i="7"/>
  <c r="O730" i="7" s="1"/>
  <c r="P730" i="7" s="1"/>
  <c r="I730" i="7"/>
  <c r="F731" i="7"/>
  <c r="W731" i="7" s="1"/>
  <c r="G731" i="7"/>
  <c r="H731" i="7"/>
  <c r="I731" i="7"/>
  <c r="F732" i="7"/>
  <c r="W732" i="7" s="1"/>
  <c r="G732" i="7"/>
  <c r="H732" i="7"/>
  <c r="O732" i="7" s="1"/>
  <c r="I732" i="7"/>
  <c r="P732" i="7" s="1"/>
  <c r="F733" i="7"/>
  <c r="W733" i="7" s="1"/>
  <c r="G733" i="7"/>
  <c r="H733" i="7"/>
  <c r="I733" i="7"/>
  <c r="F734" i="7"/>
  <c r="W734" i="7" s="1"/>
  <c r="G734" i="7"/>
  <c r="H734" i="7"/>
  <c r="O734" i="7" s="1"/>
  <c r="I734" i="7"/>
  <c r="P734" i="7" s="1"/>
  <c r="F735" i="7"/>
  <c r="W735" i="7" s="1"/>
  <c r="G735" i="7"/>
  <c r="H735" i="7"/>
  <c r="O735" i="7" s="1"/>
  <c r="P735" i="7" s="1"/>
  <c r="I735" i="7"/>
  <c r="F736" i="7"/>
  <c r="W736" i="7"/>
  <c r="G736" i="7"/>
  <c r="H736" i="7"/>
  <c r="O736" i="7" s="1"/>
  <c r="I736" i="7"/>
  <c r="P736" i="7" s="1"/>
  <c r="F737" i="7"/>
  <c r="W737" i="7" s="1"/>
  <c r="G737" i="7"/>
  <c r="H737" i="7"/>
  <c r="O737" i="7" s="1"/>
  <c r="I737" i="7"/>
  <c r="P737" i="7" s="1"/>
  <c r="F738" i="7"/>
  <c r="W738" i="7" s="1"/>
  <c r="G738" i="7"/>
  <c r="H738" i="7"/>
  <c r="O738" i="7" s="1"/>
  <c r="I738" i="7"/>
  <c r="P738" i="7" s="1"/>
  <c r="F739" i="7"/>
  <c r="W739" i="7" s="1"/>
  <c r="G739" i="7"/>
  <c r="H739" i="7"/>
  <c r="O739" i="7" s="1"/>
  <c r="I739" i="7"/>
  <c r="P739" i="7" s="1"/>
  <c r="F740" i="7"/>
  <c r="W740" i="7" s="1"/>
  <c r="G740" i="7"/>
  <c r="H740" i="7"/>
  <c r="I740" i="7"/>
  <c r="F741" i="7"/>
  <c r="W741" i="7" s="1"/>
  <c r="G741" i="7"/>
  <c r="H741" i="7"/>
  <c r="O741" i="7" s="1"/>
  <c r="P741" i="7" s="1"/>
  <c r="I741" i="7"/>
  <c r="F742" i="7"/>
  <c r="W742" i="7" s="1"/>
  <c r="G742" i="7"/>
  <c r="H742" i="7"/>
  <c r="O742" i="7" s="1"/>
  <c r="P742" i="7" s="1"/>
  <c r="I742" i="7"/>
  <c r="F743" i="7"/>
  <c r="W743" i="7" s="1"/>
  <c r="G743" i="7"/>
  <c r="H743" i="7"/>
  <c r="I743" i="7"/>
  <c r="F744" i="7"/>
  <c r="W744" i="7" s="1"/>
  <c r="G744" i="7"/>
  <c r="H744" i="7"/>
  <c r="O744" i="7" s="1"/>
  <c r="I744" i="7"/>
  <c r="F745" i="7"/>
  <c r="W745" i="7" s="1"/>
  <c r="G745" i="7"/>
  <c r="H745" i="7"/>
  <c r="O745" i="7" s="1"/>
  <c r="P745" i="7" s="1"/>
  <c r="I745" i="7"/>
  <c r="F746" i="7"/>
  <c r="W746" i="7" s="1"/>
  <c r="G746" i="7"/>
  <c r="H746" i="7"/>
  <c r="O746" i="7" s="1"/>
  <c r="I746" i="7"/>
  <c r="P746" i="7" s="1"/>
  <c r="F747" i="7"/>
  <c r="W747" i="7" s="1"/>
  <c r="G747" i="7"/>
  <c r="H747" i="7"/>
  <c r="O747" i="7" s="1"/>
  <c r="I747" i="7"/>
  <c r="P747" i="7" s="1"/>
  <c r="F748" i="7"/>
  <c r="W748" i="7" s="1"/>
  <c r="X748" i="7" s="1"/>
  <c r="G748" i="7"/>
  <c r="O748" i="7" s="1"/>
  <c r="P748" i="7" s="1"/>
  <c r="H748" i="7"/>
  <c r="I748" i="7"/>
  <c r="F749" i="7"/>
  <c r="W749" i="7" s="1"/>
  <c r="J749" i="7" s="1"/>
  <c r="G749" i="7"/>
  <c r="H749" i="7"/>
  <c r="O749" i="7" s="1"/>
  <c r="P749" i="7" s="1"/>
  <c r="I749" i="7"/>
  <c r="F750" i="7"/>
  <c r="W750" i="7"/>
  <c r="G750" i="7"/>
  <c r="H750" i="7"/>
  <c r="I750" i="7"/>
  <c r="F751" i="7"/>
  <c r="W751" i="7" s="1"/>
  <c r="G751" i="7"/>
  <c r="H751" i="7"/>
  <c r="O751" i="7" s="1"/>
  <c r="I751" i="7"/>
  <c r="P751" i="7" s="1"/>
  <c r="F752" i="7"/>
  <c r="W752" i="7" s="1"/>
  <c r="G752" i="7"/>
  <c r="H752" i="7"/>
  <c r="O752" i="7" s="1"/>
  <c r="P752" i="7" s="1"/>
  <c r="I752" i="7"/>
  <c r="F753" i="7"/>
  <c r="W753" i="7" s="1"/>
  <c r="G753" i="7"/>
  <c r="H753" i="7"/>
  <c r="O753" i="7" s="1"/>
  <c r="P753" i="7" s="1"/>
  <c r="I753" i="7"/>
  <c r="F754" i="7"/>
  <c r="W754" i="7" s="1"/>
  <c r="G754" i="7"/>
  <c r="H754" i="7"/>
  <c r="O754" i="7" s="1"/>
  <c r="I754" i="7"/>
  <c r="P754" i="7" s="1"/>
  <c r="F755" i="7"/>
  <c r="W755" i="7" s="1"/>
  <c r="G755" i="7"/>
  <c r="H755" i="7"/>
  <c r="O755" i="7" s="1"/>
  <c r="P755" i="7" s="1"/>
  <c r="I755" i="7"/>
  <c r="F756" i="7"/>
  <c r="W756" i="7" s="1"/>
  <c r="G756" i="7"/>
  <c r="H756" i="7"/>
  <c r="O756" i="7" s="1"/>
  <c r="P756" i="7" s="1"/>
  <c r="I756" i="7"/>
  <c r="F757" i="7"/>
  <c r="W757" i="7" s="1"/>
  <c r="G757" i="7"/>
  <c r="H757" i="7"/>
  <c r="O757" i="7" s="1"/>
  <c r="I757" i="7"/>
  <c r="P757" i="7" s="1"/>
  <c r="F758" i="7"/>
  <c r="W758" i="7" s="1"/>
  <c r="G758" i="7"/>
  <c r="H758" i="7"/>
  <c r="I758" i="7"/>
  <c r="F759" i="7"/>
  <c r="W759" i="7" s="1"/>
  <c r="G759" i="7"/>
  <c r="H759" i="7"/>
  <c r="O759" i="7" s="1"/>
  <c r="I759" i="7"/>
  <c r="P759" i="7" s="1"/>
  <c r="F760" i="7"/>
  <c r="W760" i="7" s="1"/>
  <c r="G760" i="7"/>
  <c r="O760" i="7" s="1"/>
  <c r="P760" i="7" s="1"/>
  <c r="H760" i="7"/>
  <c r="I760" i="7"/>
  <c r="F761" i="7"/>
  <c r="W761" i="7" s="1"/>
  <c r="G761" i="7"/>
  <c r="H761" i="7"/>
  <c r="I761" i="7"/>
  <c r="F762" i="7"/>
  <c r="W762" i="7" s="1"/>
  <c r="G762" i="7"/>
  <c r="H762" i="7"/>
  <c r="I762" i="7"/>
  <c r="F763" i="7"/>
  <c r="W763" i="7" s="1"/>
  <c r="G763" i="7"/>
  <c r="H763" i="7"/>
  <c r="I763" i="7"/>
  <c r="F764" i="7"/>
  <c r="W764" i="7" s="1"/>
  <c r="G764" i="7"/>
  <c r="H764" i="7"/>
  <c r="O764" i="7" s="1"/>
  <c r="I764" i="7"/>
  <c r="P764" i="7" s="1"/>
  <c r="F765" i="7"/>
  <c r="W765" i="7" s="1"/>
  <c r="G765" i="7"/>
  <c r="H765" i="7"/>
  <c r="O765" i="7" s="1"/>
  <c r="P765" i="7" s="1"/>
  <c r="I765" i="7"/>
  <c r="F766" i="7"/>
  <c r="W766" i="7" s="1"/>
  <c r="G766" i="7"/>
  <c r="H766" i="7"/>
  <c r="O766" i="7" s="1"/>
  <c r="I766" i="7"/>
  <c r="P766" i="7" s="1"/>
  <c r="F767" i="7"/>
  <c r="W767" i="7" s="1"/>
  <c r="G767" i="7"/>
  <c r="H767" i="7"/>
  <c r="O767" i="7" s="1"/>
  <c r="P767" i="7" s="1"/>
  <c r="I767" i="7"/>
  <c r="F768" i="7"/>
  <c r="W768" i="7" s="1"/>
  <c r="G768" i="7"/>
  <c r="H768" i="7"/>
  <c r="O768" i="7" s="1"/>
  <c r="P768" i="7" s="1"/>
  <c r="I768" i="7"/>
  <c r="F769" i="7"/>
  <c r="W769" i="7" s="1"/>
  <c r="G769" i="7"/>
  <c r="H769" i="7"/>
  <c r="O769" i="7" s="1"/>
  <c r="I769" i="7"/>
  <c r="P769" i="7" s="1"/>
  <c r="F770" i="7"/>
  <c r="W770" i="7" s="1"/>
  <c r="G770" i="7"/>
  <c r="H770" i="7"/>
  <c r="O770" i="7" s="1"/>
  <c r="I770" i="7"/>
  <c r="P770" i="7" s="1"/>
  <c r="F771" i="7"/>
  <c r="W771" i="7" s="1"/>
  <c r="G771" i="7"/>
  <c r="H771" i="7"/>
  <c r="O771" i="7" s="1"/>
  <c r="P771" i="7" s="1"/>
  <c r="I771" i="7"/>
  <c r="F772" i="7"/>
  <c r="W772" i="7" s="1"/>
  <c r="G772" i="7"/>
  <c r="H772" i="7"/>
  <c r="O772" i="7" s="1"/>
  <c r="I772" i="7"/>
  <c r="P772" i="7" s="1"/>
  <c r="F773" i="7"/>
  <c r="W773" i="7"/>
  <c r="G773" i="7"/>
  <c r="H773" i="7"/>
  <c r="O773" i="7" s="1"/>
  <c r="P773" i="7" s="1"/>
  <c r="I773" i="7"/>
  <c r="F774" i="7"/>
  <c r="W774" i="7" s="1"/>
  <c r="G774" i="7"/>
  <c r="H774" i="7"/>
  <c r="O774" i="7" s="1"/>
  <c r="P774" i="7" s="1"/>
  <c r="I774" i="7"/>
  <c r="F775" i="7"/>
  <c r="W775" i="7" s="1"/>
  <c r="G775" i="7"/>
  <c r="H775" i="7"/>
  <c r="I775" i="7"/>
  <c r="F776" i="7"/>
  <c r="W776" i="7" s="1"/>
  <c r="G776" i="7"/>
  <c r="H776" i="7"/>
  <c r="O776" i="7" s="1"/>
  <c r="P776" i="7" s="1"/>
  <c r="I776" i="7"/>
  <c r="F777" i="7"/>
  <c r="W777" i="7" s="1"/>
  <c r="G777" i="7"/>
  <c r="H777" i="7"/>
  <c r="I777" i="7"/>
  <c r="F778" i="7"/>
  <c r="W778" i="7"/>
  <c r="G778" i="7"/>
  <c r="H778" i="7"/>
  <c r="O778" i="7" s="1"/>
  <c r="P778" i="7" s="1"/>
  <c r="I778" i="7"/>
  <c r="F779" i="7"/>
  <c r="W779" i="7" s="1"/>
  <c r="G779" i="7"/>
  <c r="H779" i="7"/>
  <c r="O779" i="7" s="1"/>
  <c r="I779" i="7"/>
  <c r="P779" i="7" s="1"/>
  <c r="F780" i="7"/>
  <c r="W780" i="7" s="1"/>
  <c r="G780" i="7"/>
  <c r="H780" i="7"/>
  <c r="I780" i="7"/>
  <c r="F781" i="7"/>
  <c r="W781" i="7" s="1"/>
  <c r="G781" i="7"/>
  <c r="H781" i="7"/>
  <c r="O781" i="7" s="1"/>
  <c r="I781" i="7"/>
  <c r="P781" i="7" s="1"/>
  <c r="F782" i="7"/>
  <c r="W782" i="7" s="1"/>
  <c r="G782" i="7"/>
  <c r="H782" i="7"/>
  <c r="O782" i="7" s="1"/>
  <c r="I782" i="7"/>
  <c r="P782" i="7" s="1"/>
  <c r="F783" i="7"/>
  <c r="W783" i="7"/>
  <c r="G783" i="7"/>
  <c r="H783" i="7"/>
  <c r="I783" i="7"/>
  <c r="F784" i="7"/>
  <c r="W784" i="7" s="1"/>
  <c r="G784" i="7"/>
  <c r="H784" i="7"/>
  <c r="O784" i="7" s="1"/>
  <c r="I784" i="7"/>
  <c r="F785" i="7"/>
  <c r="W785" i="7"/>
  <c r="G785" i="7"/>
  <c r="H785" i="7"/>
  <c r="O785" i="7" s="1"/>
  <c r="I785" i="7"/>
  <c r="P785" i="7" s="1"/>
  <c r="F786" i="7"/>
  <c r="W786" i="7" s="1"/>
  <c r="G786" i="7"/>
  <c r="H786" i="7"/>
  <c r="O786" i="7" s="1"/>
  <c r="I786" i="7"/>
  <c r="P786" i="7" s="1"/>
  <c r="F787" i="7"/>
  <c r="W787" i="7" s="1"/>
  <c r="G787" i="7"/>
  <c r="H787" i="7"/>
  <c r="O787" i="7" s="1"/>
  <c r="P787" i="7" s="1"/>
  <c r="I787" i="7"/>
  <c r="F788" i="7"/>
  <c r="W788" i="7" s="1"/>
  <c r="G788" i="7"/>
  <c r="H788" i="7"/>
  <c r="O788" i="7" s="1"/>
  <c r="P788" i="7" s="1"/>
  <c r="I788" i="7"/>
  <c r="F789" i="7"/>
  <c r="W789" i="7" s="1"/>
  <c r="G789" i="7"/>
  <c r="H789" i="7"/>
  <c r="O789" i="7" s="1"/>
  <c r="I789" i="7"/>
  <c r="P789" i="7" s="1"/>
  <c r="F790" i="7"/>
  <c r="W790" i="7" s="1"/>
  <c r="G790" i="7"/>
  <c r="H790" i="7"/>
  <c r="O790" i="7" s="1"/>
  <c r="I790" i="7"/>
  <c r="P790" i="7" s="1"/>
  <c r="F791" i="7"/>
  <c r="W791" i="7" s="1"/>
  <c r="G791" i="7"/>
  <c r="H791" i="7"/>
  <c r="O791" i="7" s="1"/>
  <c r="I791" i="7"/>
  <c r="F792" i="7"/>
  <c r="W792" i="7" s="1"/>
  <c r="G792" i="7"/>
  <c r="H792" i="7"/>
  <c r="O792" i="7" s="1"/>
  <c r="I792" i="7"/>
  <c r="P792" i="7" s="1"/>
  <c r="F793" i="7"/>
  <c r="W793" i="7" s="1"/>
  <c r="G793" i="7"/>
  <c r="H793" i="7"/>
  <c r="O793" i="7" s="1"/>
  <c r="P793" i="7" s="1"/>
  <c r="I793" i="7"/>
  <c r="F794" i="7"/>
  <c r="W794" i="7"/>
  <c r="G794" i="7"/>
  <c r="H794" i="7"/>
  <c r="O794" i="7" s="1"/>
  <c r="I794" i="7"/>
  <c r="P794" i="7" s="1"/>
  <c r="F795" i="7"/>
  <c r="W795" i="7" s="1"/>
  <c r="G795" i="7"/>
  <c r="H795" i="7"/>
  <c r="O795" i="7" s="1"/>
  <c r="P795" i="7" s="1"/>
  <c r="I795" i="7"/>
  <c r="F796" i="7"/>
  <c r="W796" i="7" s="1"/>
  <c r="G796" i="7"/>
  <c r="H796" i="7"/>
  <c r="O796" i="7" s="1"/>
  <c r="I796" i="7"/>
  <c r="P796" i="7" s="1"/>
  <c r="F797" i="7"/>
  <c r="W797" i="7" s="1"/>
  <c r="G797" i="7"/>
  <c r="O797" i="7" s="1"/>
  <c r="P797" i="7" s="1"/>
  <c r="H797" i="7"/>
  <c r="I797" i="7"/>
  <c r="F798" i="7"/>
  <c r="W798" i="7" s="1"/>
  <c r="G798" i="7"/>
  <c r="H798" i="7"/>
  <c r="O798" i="7" s="1"/>
  <c r="I798" i="7"/>
  <c r="P798" i="7" s="1"/>
  <c r="F799" i="7"/>
  <c r="W799" i="7" s="1"/>
  <c r="G799" i="7"/>
  <c r="H799" i="7"/>
  <c r="O799" i="7" s="1"/>
  <c r="I799" i="7"/>
  <c r="P799" i="7" s="1"/>
  <c r="F800" i="7"/>
  <c r="W800" i="7" s="1"/>
  <c r="G800" i="7"/>
  <c r="H800" i="7"/>
  <c r="O800" i="7" s="1"/>
  <c r="P800" i="7" s="1"/>
  <c r="I800" i="7"/>
  <c r="F801" i="7"/>
  <c r="W801" i="7" s="1"/>
  <c r="G801" i="7"/>
  <c r="H801" i="7"/>
  <c r="I801" i="7"/>
  <c r="F802" i="7"/>
  <c r="W802" i="7" s="1"/>
  <c r="G802" i="7"/>
  <c r="H802" i="7"/>
  <c r="O802" i="7" s="1"/>
  <c r="P802" i="7" s="1"/>
  <c r="I802" i="7"/>
  <c r="F803" i="7"/>
  <c r="W803" i="7" s="1"/>
  <c r="X803" i="7" s="1"/>
  <c r="G803" i="7"/>
  <c r="H803" i="7"/>
  <c r="O803" i="7" s="1"/>
  <c r="P803" i="7" s="1"/>
  <c r="I803" i="7"/>
  <c r="F804" i="7"/>
  <c r="W804" i="7" s="1"/>
  <c r="G804" i="7"/>
  <c r="H804" i="7"/>
  <c r="O804" i="7" s="1"/>
  <c r="P804" i="7" s="1"/>
  <c r="I804" i="7"/>
  <c r="F805" i="7"/>
  <c r="W805" i="7" s="1"/>
  <c r="G805" i="7"/>
  <c r="H805" i="7"/>
  <c r="I805" i="7"/>
  <c r="F806" i="7"/>
  <c r="W806" i="7" s="1"/>
  <c r="G806" i="7"/>
  <c r="H806" i="7"/>
  <c r="O806" i="7" s="1"/>
  <c r="I806" i="7"/>
  <c r="P806" i="7" s="1"/>
  <c r="F807" i="7"/>
  <c r="W807" i="7" s="1"/>
  <c r="G807" i="7"/>
  <c r="H807" i="7"/>
  <c r="O807" i="7" s="1"/>
  <c r="P807" i="7" s="1"/>
  <c r="I807" i="7"/>
  <c r="F808" i="7"/>
  <c r="W808" i="7" s="1"/>
  <c r="G808" i="7"/>
  <c r="H808" i="7"/>
  <c r="O808" i="7" s="1"/>
  <c r="P808" i="7" s="1"/>
  <c r="I808" i="7"/>
  <c r="F809" i="7"/>
  <c r="W809" i="7" s="1"/>
  <c r="G809" i="7"/>
  <c r="H809" i="7"/>
  <c r="I809" i="7"/>
  <c r="F810" i="7"/>
  <c r="W810" i="7" s="1"/>
  <c r="G810" i="7"/>
  <c r="H810" i="7"/>
  <c r="O810" i="7" s="1"/>
  <c r="P810" i="7" s="1"/>
  <c r="I810" i="7"/>
  <c r="F811" i="7"/>
  <c r="W811" i="7" s="1"/>
  <c r="G811" i="7"/>
  <c r="H811" i="7"/>
  <c r="O811" i="7" s="1"/>
  <c r="P811" i="7" s="1"/>
  <c r="I811" i="7"/>
  <c r="F812" i="7"/>
  <c r="W812" i="7" s="1"/>
  <c r="G812" i="7"/>
  <c r="H812" i="7"/>
  <c r="O812" i="7" s="1"/>
  <c r="P812" i="7" s="1"/>
  <c r="I812" i="7"/>
  <c r="F813" i="7"/>
  <c r="W813" i="7" s="1"/>
  <c r="G813" i="7"/>
  <c r="H813" i="7"/>
  <c r="O813" i="7" s="1"/>
  <c r="P813" i="7" s="1"/>
  <c r="I813" i="7"/>
  <c r="F814" i="7"/>
  <c r="W814" i="7" s="1"/>
  <c r="G814" i="7"/>
  <c r="O814" i="7" s="1"/>
  <c r="H814" i="7"/>
  <c r="I814" i="7"/>
  <c r="F815" i="7"/>
  <c r="W815" i="7" s="1"/>
  <c r="G815" i="7"/>
  <c r="H815" i="7"/>
  <c r="O815" i="7" s="1"/>
  <c r="P815" i="7" s="1"/>
  <c r="I815" i="7"/>
  <c r="F816" i="7"/>
  <c r="W816" i="7" s="1"/>
  <c r="G816" i="7"/>
  <c r="H816" i="7"/>
  <c r="I816" i="7"/>
  <c r="F817" i="7"/>
  <c r="W817" i="7" s="1"/>
  <c r="G817" i="7"/>
  <c r="H817" i="7"/>
  <c r="O817" i="7" s="1"/>
  <c r="I817" i="7"/>
  <c r="P817" i="7" s="1"/>
  <c r="F818" i="7"/>
  <c r="W818" i="7" s="1"/>
  <c r="G818" i="7"/>
  <c r="H818" i="7"/>
  <c r="O818" i="7" s="1"/>
  <c r="I818" i="7"/>
  <c r="F819" i="7"/>
  <c r="W819" i="7" s="1"/>
  <c r="G819" i="7"/>
  <c r="H819" i="7"/>
  <c r="I819" i="7"/>
  <c r="P819" i="7" s="1"/>
  <c r="F820" i="7"/>
  <c r="W820" i="7" s="1"/>
  <c r="G820" i="7"/>
  <c r="H820" i="7"/>
  <c r="O820" i="7" s="1"/>
  <c r="I820" i="7"/>
  <c r="P820" i="7" s="1"/>
  <c r="F821" i="7"/>
  <c r="W821" i="7" s="1"/>
  <c r="G821" i="7"/>
  <c r="H821" i="7"/>
  <c r="O821" i="7" s="1"/>
  <c r="P821" i="7" s="1"/>
  <c r="I821" i="7"/>
  <c r="F822" i="7"/>
  <c r="W822" i="7" s="1"/>
  <c r="G822" i="7"/>
  <c r="H822" i="7"/>
  <c r="I822" i="7"/>
  <c r="F823" i="7"/>
  <c r="W823" i="7" s="1"/>
  <c r="G823" i="7"/>
  <c r="H823" i="7"/>
  <c r="I823" i="7"/>
  <c r="F824" i="7"/>
  <c r="W824" i="7" s="1"/>
  <c r="G824" i="7"/>
  <c r="H824" i="7"/>
  <c r="O824" i="7" s="1"/>
  <c r="P824" i="7" s="1"/>
  <c r="I824" i="7"/>
  <c r="F825" i="7"/>
  <c r="W825" i="7" s="1"/>
  <c r="G825" i="7"/>
  <c r="H825" i="7"/>
  <c r="O825" i="7" s="1"/>
  <c r="I825" i="7"/>
  <c r="P825" i="7" s="1"/>
  <c r="F826" i="7"/>
  <c r="W826" i="7" s="1"/>
  <c r="G826" i="7"/>
  <c r="H826" i="7"/>
  <c r="O826" i="7" s="1"/>
  <c r="I826" i="7"/>
  <c r="F827" i="7"/>
  <c r="W827" i="7" s="1"/>
  <c r="G827" i="7"/>
  <c r="H827" i="7"/>
  <c r="O827" i="7" s="1"/>
  <c r="I827" i="7"/>
  <c r="P827" i="7" s="1"/>
  <c r="F828" i="7"/>
  <c r="W828" i="7" s="1"/>
  <c r="G828" i="7"/>
  <c r="H828" i="7"/>
  <c r="O828" i="7" s="1"/>
  <c r="I828" i="7"/>
  <c r="P828" i="7" s="1"/>
  <c r="F829" i="7"/>
  <c r="W829" i="7" s="1"/>
  <c r="G829" i="7"/>
  <c r="H829" i="7"/>
  <c r="O829" i="7" s="1"/>
  <c r="I829" i="7"/>
  <c r="F830" i="7"/>
  <c r="W830" i="7" s="1"/>
  <c r="G830" i="7"/>
  <c r="H830" i="7"/>
  <c r="O830" i="7" s="1"/>
  <c r="I830" i="7"/>
  <c r="P830" i="7" s="1"/>
  <c r="F831" i="7"/>
  <c r="W831" i="7" s="1"/>
  <c r="G831" i="7"/>
  <c r="H831" i="7"/>
  <c r="O831" i="7" s="1"/>
  <c r="P831" i="7" s="1"/>
  <c r="I831" i="7"/>
  <c r="F832" i="7"/>
  <c r="W832" i="7" s="1"/>
  <c r="G832" i="7"/>
  <c r="H832" i="7"/>
  <c r="O832" i="7" s="1"/>
  <c r="I832" i="7"/>
  <c r="P832" i="7" s="1"/>
  <c r="F833" i="7"/>
  <c r="W833" i="7" s="1"/>
  <c r="G833" i="7"/>
  <c r="O833" i="7" s="1"/>
  <c r="P833" i="7" s="1"/>
  <c r="H833" i="7"/>
  <c r="I833" i="7"/>
  <c r="F834" i="7"/>
  <c r="W834" i="7" s="1"/>
  <c r="G834" i="7"/>
  <c r="H834" i="7"/>
  <c r="O834" i="7" s="1"/>
  <c r="P834" i="7" s="1"/>
  <c r="I834" i="7"/>
  <c r="F835" i="7"/>
  <c r="W835" i="7" s="1"/>
  <c r="G835" i="7"/>
  <c r="H835" i="7"/>
  <c r="O835" i="7" s="1"/>
  <c r="I835" i="7"/>
  <c r="P835" i="7" s="1"/>
  <c r="F836" i="7"/>
  <c r="W836" i="7" s="1"/>
  <c r="G836" i="7"/>
  <c r="H836" i="7"/>
  <c r="O836" i="7" s="1"/>
  <c r="P836" i="7" s="1"/>
  <c r="I836" i="7"/>
  <c r="F837" i="7"/>
  <c r="W837" i="7" s="1"/>
  <c r="G837" i="7"/>
  <c r="H837" i="7"/>
  <c r="O837" i="7" s="1"/>
  <c r="P837" i="7" s="1"/>
  <c r="I837" i="7"/>
  <c r="F838" i="7"/>
  <c r="W838" i="7" s="1"/>
  <c r="G838" i="7"/>
  <c r="H838" i="7"/>
  <c r="O838" i="7" s="1"/>
  <c r="I838" i="7"/>
  <c r="P838" i="7" s="1"/>
  <c r="F839" i="7"/>
  <c r="W839" i="7" s="1"/>
  <c r="G839" i="7"/>
  <c r="H839" i="7"/>
  <c r="O839" i="7" s="1"/>
  <c r="P839" i="7" s="1"/>
  <c r="I839" i="7"/>
  <c r="F840" i="7"/>
  <c r="W840" i="7" s="1"/>
  <c r="G840" i="7"/>
  <c r="H840" i="7"/>
  <c r="O840" i="7"/>
  <c r="I840" i="7"/>
  <c r="P840" i="7" s="1"/>
  <c r="F841" i="7"/>
  <c r="W841" i="7" s="1"/>
  <c r="G841" i="7"/>
  <c r="H841" i="7"/>
  <c r="O841" i="7" s="1"/>
  <c r="I841" i="7"/>
  <c r="P841" i="7" s="1"/>
  <c r="F842" i="7"/>
  <c r="W842" i="7" s="1"/>
  <c r="G842" i="7"/>
  <c r="H842" i="7"/>
  <c r="O842" i="7" s="1"/>
  <c r="I842" i="7"/>
  <c r="F843" i="7"/>
  <c r="W843" i="7" s="1"/>
  <c r="G843" i="7"/>
  <c r="H843" i="7"/>
  <c r="O843" i="7" s="1"/>
  <c r="I843" i="7"/>
  <c r="P843" i="7" s="1"/>
  <c r="F844" i="7"/>
  <c r="W844" i="7" s="1"/>
  <c r="G844" i="7"/>
  <c r="H844" i="7"/>
  <c r="O844" i="7" s="1"/>
  <c r="P844" i="7" s="1"/>
  <c r="I844" i="7"/>
  <c r="F845" i="7"/>
  <c r="W845" i="7" s="1"/>
  <c r="J845" i="7" s="1"/>
  <c r="G845" i="7"/>
  <c r="H845" i="7"/>
  <c r="O845" i="7" s="1"/>
  <c r="I845" i="7"/>
  <c r="P845" i="7" s="1"/>
  <c r="F846" i="7"/>
  <c r="W846" i="7" s="1"/>
  <c r="G846" i="7"/>
  <c r="H846" i="7"/>
  <c r="O846" i="7" s="1"/>
  <c r="P846" i="7" s="1"/>
  <c r="I846" i="7"/>
  <c r="F847" i="7"/>
  <c r="W847" i="7"/>
  <c r="G847" i="7"/>
  <c r="H847" i="7"/>
  <c r="O847" i="7" s="1"/>
  <c r="P847" i="7" s="1"/>
  <c r="I847" i="7"/>
  <c r="F848" i="7"/>
  <c r="W848" i="7" s="1"/>
  <c r="G848" i="7"/>
  <c r="H848" i="7"/>
  <c r="O848" i="7" s="1"/>
  <c r="I848" i="7"/>
  <c r="P848" i="7" s="1"/>
  <c r="F849" i="7"/>
  <c r="W849" i="7" s="1"/>
  <c r="G849" i="7"/>
  <c r="H849" i="7"/>
  <c r="O849" i="7" s="1"/>
  <c r="P849" i="7" s="1"/>
  <c r="I849" i="7"/>
  <c r="F850" i="7"/>
  <c r="W850" i="7" s="1"/>
  <c r="G850" i="7"/>
  <c r="H850" i="7"/>
  <c r="O850" i="7" s="1"/>
  <c r="I850" i="7"/>
  <c r="P850" i="7" s="1"/>
  <c r="F851" i="7"/>
  <c r="W851" i="7"/>
  <c r="G851" i="7"/>
  <c r="O851" i="7" s="1"/>
  <c r="H851" i="7"/>
  <c r="I851" i="7"/>
  <c r="F852" i="7"/>
  <c r="W852" i="7" s="1"/>
  <c r="G852" i="7"/>
  <c r="H852" i="7"/>
  <c r="O852" i="7" s="1"/>
  <c r="I852" i="7"/>
  <c r="F853" i="7"/>
  <c r="W853" i="7" s="1"/>
  <c r="G853" i="7"/>
  <c r="H853" i="7"/>
  <c r="O853" i="7" s="1"/>
  <c r="P853" i="7" s="1"/>
  <c r="I853" i="7"/>
  <c r="F854" i="7"/>
  <c r="W854" i="7" s="1"/>
  <c r="G854" i="7"/>
  <c r="H854" i="7"/>
  <c r="I854" i="7"/>
  <c r="F855" i="7"/>
  <c r="W855" i="7" s="1"/>
  <c r="G855" i="7"/>
  <c r="O855" i="7" s="1"/>
  <c r="H855" i="7"/>
  <c r="I855" i="7"/>
  <c r="P855" i="7" s="1"/>
  <c r="F856" i="7"/>
  <c r="W856" i="7"/>
  <c r="X856" i="7" s="1"/>
  <c r="G856" i="7"/>
  <c r="H856" i="7"/>
  <c r="O856" i="7" s="1"/>
  <c r="P856" i="7" s="1"/>
  <c r="I856" i="7"/>
  <c r="F857" i="7"/>
  <c r="W857" i="7" s="1"/>
  <c r="J857" i="7" s="1"/>
  <c r="G857" i="7"/>
  <c r="H857" i="7"/>
  <c r="O857" i="7" s="1"/>
  <c r="I857" i="7"/>
  <c r="P857" i="7" s="1"/>
  <c r="F858" i="7"/>
  <c r="W858" i="7" s="1"/>
  <c r="J858" i="7" s="1"/>
  <c r="G858" i="7"/>
  <c r="H858" i="7"/>
  <c r="O858" i="7" s="1"/>
  <c r="I858" i="7"/>
  <c r="P858" i="7" s="1"/>
  <c r="F859" i="7"/>
  <c r="W859" i="7" s="1"/>
  <c r="G859" i="7"/>
  <c r="H859" i="7"/>
  <c r="O859" i="7" s="1"/>
  <c r="P859" i="7" s="1"/>
  <c r="I859" i="7"/>
  <c r="F860" i="7"/>
  <c r="W860" i="7" s="1"/>
  <c r="G860" i="7"/>
  <c r="H860" i="7"/>
  <c r="I860" i="7"/>
  <c r="F861" i="7"/>
  <c r="W861" i="7"/>
  <c r="G861" i="7"/>
  <c r="H861" i="7"/>
  <c r="O861" i="7" s="1"/>
  <c r="I861" i="7"/>
  <c r="P861" i="7" s="1"/>
  <c r="F862" i="7"/>
  <c r="W862" i="7" s="1"/>
  <c r="J862" i="7" s="1"/>
  <c r="G862" i="7"/>
  <c r="H862" i="7"/>
  <c r="O862" i="7" s="1"/>
  <c r="I862" i="7"/>
  <c r="P862" i="7" s="1"/>
  <c r="F863" i="7"/>
  <c r="W863" i="7" s="1"/>
  <c r="G863" i="7"/>
  <c r="H863" i="7"/>
  <c r="O863" i="7" s="1"/>
  <c r="I863" i="7"/>
  <c r="P863" i="7" s="1"/>
  <c r="F864" i="7"/>
  <c r="W864" i="7" s="1"/>
  <c r="G864" i="7"/>
  <c r="H864" i="7"/>
  <c r="O864" i="7" s="1"/>
  <c r="I864" i="7"/>
  <c r="P864" i="7" s="1"/>
  <c r="F865" i="7"/>
  <c r="W865" i="7" s="1"/>
  <c r="G865" i="7"/>
  <c r="H865" i="7"/>
  <c r="O865" i="7" s="1"/>
  <c r="I865" i="7"/>
  <c r="P865" i="7" s="1"/>
  <c r="F866" i="7"/>
  <c r="W866" i="7" s="1"/>
  <c r="G866" i="7"/>
  <c r="H866" i="7"/>
  <c r="O866" i="7" s="1"/>
  <c r="P866" i="7" s="1"/>
  <c r="I866" i="7"/>
  <c r="F867" i="7"/>
  <c r="W867" i="7" s="1"/>
  <c r="G867" i="7"/>
  <c r="H867" i="7"/>
  <c r="O867" i="7" s="1"/>
  <c r="P867" i="7" s="1"/>
  <c r="I867" i="7"/>
  <c r="I868" i="7"/>
  <c r="F868" i="7"/>
  <c r="W868" i="7" s="1"/>
  <c r="G868" i="7"/>
  <c r="H868" i="7"/>
  <c r="O868" i="7" s="1"/>
  <c r="F869" i="7"/>
  <c r="W869" i="7" s="1"/>
  <c r="G869" i="7"/>
  <c r="O869" i="7" s="1"/>
  <c r="H869" i="7"/>
  <c r="I869" i="7"/>
  <c r="P869" i="7" s="1"/>
  <c r="F870" i="7"/>
  <c r="W870" i="7" s="1"/>
  <c r="G870" i="7"/>
  <c r="H870" i="7"/>
  <c r="I870" i="7"/>
  <c r="F871" i="7"/>
  <c r="W871" i="7" s="1"/>
  <c r="G871" i="7"/>
  <c r="H871" i="7"/>
  <c r="O871" i="7"/>
  <c r="I871" i="7"/>
  <c r="P871" i="7" s="1"/>
  <c r="I872" i="7"/>
  <c r="F872" i="7"/>
  <c r="W872" i="7" s="1"/>
  <c r="G872" i="7"/>
  <c r="H872" i="7"/>
  <c r="O872" i="7" s="1"/>
  <c r="P872" i="7" s="1"/>
  <c r="F873" i="7"/>
  <c r="W873" i="7" s="1"/>
  <c r="G873" i="7"/>
  <c r="H873" i="7"/>
  <c r="O873" i="7" s="1"/>
  <c r="I873" i="7"/>
  <c r="P873" i="7" s="1"/>
  <c r="F874" i="7"/>
  <c r="W874" i="7" s="1"/>
  <c r="G874" i="7"/>
  <c r="H874" i="7"/>
  <c r="O874" i="7"/>
  <c r="P874" i="7" s="1"/>
  <c r="I874" i="7"/>
  <c r="F875" i="7"/>
  <c r="W875" i="7" s="1"/>
  <c r="G875" i="7"/>
  <c r="H875" i="7"/>
  <c r="O875" i="7" s="1"/>
  <c r="I875" i="7"/>
  <c r="P875" i="7" s="1"/>
  <c r="I876" i="7"/>
  <c r="F876" i="7"/>
  <c r="W876" i="7" s="1"/>
  <c r="G876" i="7"/>
  <c r="H876" i="7"/>
  <c r="O876" i="7" s="1"/>
  <c r="F877" i="7"/>
  <c r="W877" i="7" s="1"/>
  <c r="G877" i="7"/>
  <c r="H877" i="7"/>
  <c r="O877" i="7" s="1"/>
  <c r="P877" i="7" s="1"/>
  <c r="I877" i="7"/>
  <c r="F878" i="7"/>
  <c r="W878" i="7" s="1"/>
  <c r="G878" i="7"/>
  <c r="H878" i="7"/>
  <c r="O878" i="7" s="1"/>
  <c r="I878" i="7"/>
  <c r="P878" i="7" s="1"/>
  <c r="F879" i="7"/>
  <c r="W879" i="7" s="1"/>
  <c r="G879" i="7"/>
  <c r="H879" i="7"/>
  <c r="O879" i="7" s="1"/>
  <c r="I879" i="7"/>
  <c r="P879" i="7" s="1"/>
  <c r="I880" i="7"/>
  <c r="F880" i="7"/>
  <c r="W880" i="7" s="1"/>
  <c r="G880" i="7"/>
  <c r="H880" i="7"/>
  <c r="O880" i="7"/>
  <c r="P880" i="7" s="1"/>
  <c r="F881" i="7"/>
  <c r="W881" i="7" s="1"/>
  <c r="G881" i="7"/>
  <c r="H881" i="7"/>
  <c r="O881" i="7" s="1"/>
  <c r="P881" i="7" s="1"/>
  <c r="I881" i="7"/>
  <c r="F882" i="7"/>
  <c r="W882" i="7" s="1"/>
  <c r="G882" i="7"/>
  <c r="H882" i="7"/>
  <c r="O882" i="7" s="1"/>
  <c r="P882" i="7" s="1"/>
  <c r="I882" i="7"/>
  <c r="F883" i="7"/>
  <c r="W883" i="7"/>
  <c r="G883" i="7"/>
  <c r="H883" i="7"/>
  <c r="I883" i="7"/>
  <c r="H884" i="7"/>
  <c r="O884" i="7" s="1"/>
  <c r="F884" i="7"/>
  <c r="W884" i="7" s="1"/>
  <c r="J884" i="7" s="1"/>
  <c r="G884" i="7"/>
  <c r="F885" i="7"/>
  <c r="W885" i="7" s="1"/>
  <c r="X885" i="7" s="1"/>
  <c r="K885" i="7" s="1"/>
  <c r="G885" i="7"/>
  <c r="H885" i="7"/>
  <c r="O885" i="7" s="1"/>
  <c r="P885" i="7" s="1"/>
  <c r="I885" i="7"/>
  <c r="F886" i="7"/>
  <c r="W886" i="7" s="1"/>
  <c r="G886" i="7"/>
  <c r="H886" i="7"/>
  <c r="O886" i="7" s="1"/>
  <c r="P886" i="7" s="1"/>
  <c r="I886" i="7"/>
  <c r="F887" i="7"/>
  <c r="W887" i="7"/>
  <c r="G887" i="7"/>
  <c r="H887" i="7"/>
  <c r="O887" i="7" s="1"/>
  <c r="I887" i="7"/>
  <c r="H888" i="7"/>
  <c r="O888" i="7" s="1"/>
  <c r="P888" i="7" s="1"/>
  <c r="F888" i="7"/>
  <c r="W888" i="7" s="1"/>
  <c r="J888" i="7" s="1"/>
  <c r="G888" i="7"/>
  <c r="F889" i="7"/>
  <c r="W889" i="7" s="1"/>
  <c r="G889" i="7"/>
  <c r="H889" i="7"/>
  <c r="O889" i="7" s="1"/>
  <c r="P889" i="7" s="1"/>
  <c r="I889" i="7"/>
  <c r="F890" i="7"/>
  <c r="W890" i="7" s="1"/>
  <c r="G890" i="7"/>
  <c r="H890" i="7"/>
  <c r="O890" i="7" s="1"/>
  <c r="I890" i="7"/>
  <c r="P890" i="7" s="1"/>
  <c r="F891" i="7"/>
  <c r="W891" i="7" s="1"/>
  <c r="X891" i="7" s="1"/>
  <c r="G891" i="7"/>
  <c r="H891" i="7"/>
  <c r="I891" i="7"/>
  <c r="H892" i="7"/>
  <c r="O892" i="7" s="1"/>
  <c r="F892" i="7"/>
  <c r="W892" i="7" s="1"/>
  <c r="G892" i="7"/>
  <c r="F893" i="7"/>
  <c r="W893" i="7" s="1"/>
  <c r="G893" i="7"/>
  <c r="H893" i="7"/>
  <c r="O893" i="7" s="1"/>
  <c r="I893" i="7"/>
  <c r="P893" i="7" s="1"/>
  <c r="F894" i="7"/>
  <c r="W894" i="7"/>
  <c r="X894" i="7" s="1"/>
  <c r="G894" i="7"/>
  <c r="H894" i="7"/>
  <c r="O894" i="7" s="1"/>
  <c r="P894" i="7" s="1"/>
  <c r="I894" i="7"/>
  <c r="F895" i="7"/>
  <c r="W895" i="7" s="1"/>
  <c r="G895" i="7"/>
  <c r="H895" i="7"/>
  <c r="O895" i="7" s="1"/>
  <c r="I895" i="7"/>
  <c r="P895" i="7" s="1"/>
  <c r="H896" i="7"/>
  <c r="O896" i="7" s="1"/>
  <c r="F896" i="7"/>
  <c r="W896" i="7" s="1"/>
  <c r="G896" i="7"/>
  <c r="F897" i="7"/>
  <c r="W897" i="7" s="1"/>
  <c r="G897" i="7"/>
  <c r="H897" i="7"/>
  <c r="O897" i="7" s="1"/>
  <c r="P897" i="7" s="1"/>
  <c r="I897" i="7"/>
  <c r="F898" i="7"/>
  <c r="W898" i="7" s="1"/>
  <c r="G898" i="7"/>
  <c r="H898" i="7"/>
  <c r="O898" i="7" s="1"/>
  <c r="I898" i="7"/>
  <c r="P898" i="7" s="1"/>
  <c r="F899" i="7"/>
  <c r="W899" i="7" s="1"/>
  <c r="G899" i="7"/>
  <c r="H899" i="7"/>
  <c r="O899" i="7" s="1"/>
  <c r="P899" i="7" s="1"/>
  <c r="I899" i="7"/>
  <c r="I900" i="7"/>
  <c r="F900" i="7"/>
  <c r="W900" i="7" s="1"/>
  <c r="G900" i="7"/>
  <c r="H900" i="7"/>
  <c r="O900" i="7" s="1"/>
  <c r="P900" i="7" s="1"/>
  <c r="F901" i="7"/>
  <c r="W901" i="7"/>
  <c r="G901" i="7"/>
  <c r="H901" i="7"/>
  <c r="O901" i="7" s="1"/>
  <c r="P901" i="7" s="1"/>
  <c r="I901" i="7"/>
  <c r="F902" i="7"/>
  <c r="W902" i="7" s="1"/>
  <c r="G902" i="7"/>
  <c r="H902" i="7"/>
  <c r="O902" i="7" s="1"/>
  <c r="I902" i="7"/>
  <c r="P902" i="7" s="1"/>
  <c r="G903" i="7"/>
  <c r="I903" i="7"/>
  <c r="F903" i="7"/>
  <c r="W903" i="7" s="1"/>
  <c r="H903" i="7"/>
  <c r="O903" i="7" s="1"/>
  <c r="F904" i="7"/>
  <c r="W904" i="7"/>
  <c r="G904" i="7"/>
  <c r="H904" i="7"/>
  <c r="O904" i="7" s="1"/>
  <c r="P904" i="7" s="1"/>
  <c r="I904" i="7"/>
  <c r="I905" i="7"/>
  <c r="P905" i="7" s="1"/>
  <c r="F905" i="7"/>
  <c r="W905" i="7" s="1"/>
  <c r="X905" i="7" s="1"/>
  <c r="G905" i="7"/>
  <c r="H905" i="7"/>
  <c r="O905" i="7" s="1"/>
  <c r="F906" i="7"/>
  <c r="W906" i="7" s="1"/>
  <c r="G906" i="7"/>
  <c r="H906" i="7"/>
  <c r="I906" i="7"/>
  <c r="P906" i="7" s="1"/>
  <c r="H907" i="7"/>
  <c r="O907" i="7" s="1"/>
  <c r="F907" i="7"/>
  <c r="W907" i="7" s="1"/>
  <c r="G907" i="7"/>
  <c r="I907" i="7"/>
  <c r="P907" i="7" s="1"/>
  <c r="G908" i="7"/>
  <c r="F908" i="7"/>
  <c r="W908" i="7" s="1"/>
  <c r="H908" i="7"/>
  <c r="I908" i="7"/>
  <c r="P908" i="7" s="1"/>
  <c r="F909" i="7"/>
  <c r="W909" i="7" s="1"/>
  <c r="G909" i="7"/>
  <c r="H909" i="7"/>
  <c r="O909" i="7" s="1"/>
  <c r="P909" i="7" s="1"/>
  <c r="I909" i="7"/>
  <c r="F910" i="7"/>
  <c r="W910" i="7" s="1"/>
  <c r="G910" i="7"/>
  <c r="H910" i="7"/>
  <c r="O910" i="7" s="1"/>
  <c r="I910" i="7"/>
  <c r="P910" i="7" s="1"/>
  <c r="H911" i="7"/>
  <c r="O911" i="7" s="1"/>
  <c r="F911" i="7"/>
  <c r="W911" i="7" s="1"/>
  <c r="G911" i="7"/>
  <c r="I911" i="7"/>
  <c r="P911" i="7" s="1"/>
  <c r="G912" i="7"/>
  <c r="F912" i="7"/>
  <c r="W912" i="7" s="1"/>
  <c r="H912" i="7"/>
  <c r="O912" i="7" s="1"/>
  <c r="I912" i="7"/>
  <c r="P912" i="7" s="1"/>
  <c r="F913" i="7"/>
  <c r="W913" i="7" s="1"/>
  <c r="G913" i="7"/>
  <c r="H913" i="7"/>
  <c r="O913" i="7" s="1"/>
  <c r="I913" i="7"/>
  <c r="F914" i="7"/>
  <c r="W914" i="7" s="1"/>
  <c r="G914" i="7"/>
  <c r="O914" i="7" s="1"/>
  <c r="H914" i="7"/>
  <c r="I914" i="7"/>
  <c r="P914" i="7" s="1"/>
  <c r="G915" i="7"/>
  <c r="F915" i="7"/>
  <c r="W915" i="7" s="1"/>
  <c r="X915" i="7" s="1"/>
  <c r="H915" i="7"/>
  <c r="O915" i="7" s="1"/>
  <c r="P915" i="7" s="1"/>
  <c r="I915" i="7"/>
  <c r="G916" i="7"/>
  <c r="F916" i="7"/>
  <c r="W916" i="7" s="1"/>
  <c r="H916" i="7"/>
  <c r="O916" i="7" s="1"/>
  <c r="I916" i="7"/>
  <c r="P916" i="7" s="1"/>
  <c r="F917" i="7"/>
  <c r="W917" i="7" s="1"/>
  <c r="G917" i="7"/>
  <c r="H917" i="7"/>
  <c r="O917" i="7" s="1"/>
  <c r="I917" i="7"/>
  <c r="F918" i="7"/>
  <c r="W918" i="7"/>
  <c r="G918" i="7"/>
  <c r="H918" i="7"/>
  <c r="O918" i="7" s="1"/>
  <c r="I918" i="7"/>
  <c r="P918" i="7" s="1"/>
  <c r="H919" i="7"/>
  <c r="O919" i="7" s="1"/>
  <c r="F919" i="7"/>
  <c r="W919" i="7" s="1"/>
  <c r="X919" i="7" s="1"/>
  <c r="G919" i="7"/>
  <c r="I919" i="7"/>
  <c r="P919" i="7" s="1"/>
  <c r="F920" i="7"/>
  <c r="W920" i="7" s="1"/>
  <c r="J920" i="7" s="1"/>
  <c r="G920" i="7"/>
  <c r="H920" i="7"/>
  <c r="O920" i="7" s="1"/>
  <c r="I920" i="7"/>
  <c r="P920" i="7" s="1"/>
  <c r="I921" i="7"/>
  <c r="F921" i="7"/>
  <c r="W921" i="7" s="1"/>
  <c r="G921" i="7"/>
  <c r="H921" i="7"/>
  <c r="O921" i="7" s="1"/>
  <c r="P921" i="7" s="1"/>
  <c r="F922" i="7"/>
  <c r="W922" i="7" s="1"/>
  <c r="G922" i="7"/>
  <c r="O922" i="7" s="1"/>
  <c r="H922" i="7"/>
  <c r="I922" i="7"/>
  <c r="P922" i="7" s="1"/>
  <c r="H923" i="7"/>
  <c r="O923" i="7" s="1"/>
  <c r="P923" i="7" s="1"/>
  <c r="F923" i="7"/>
  <c r="W923" i="7" s="1"/>
  <c r="G923" i="7"/>
  <c r="I923" i="7"/>
  <c r="G924" i="7"/>
  <c r="F924" i="7"/>
  <c r="W924" i="7"/>
  <c r="H924" i="7"/>
  <c r="I924" i="7"/>
  <c r="F925" i="7"/>
  <c r="W925" i="7" s="1"/>
  <c r="G925" i="7"/>
  <c r="H925" i="7"/>
  <c r="I925" i="7"/>
  <c r="H926" i="7"/>
  <c r="O926" i="7" s="1"/>
  <c r="P926" i="7" s="1"/>
  <c r="F926" i="7"/>
  <c r="W926" i="7" s="1"/>
  <c r="G926" i="7"/>
  <c r="I926" i="7"/>
  <c r="G927" i="7"/>
  <c r="F927" i="7"/>
  <c r="W927" i="7" s="1"/>
  <c r="H927" i="7"/>
  <c r="O927" i="7" s="1"/>
  <c r="I927" i="7"/>
  <c r="H928" i="7"/>
  <c r="O928" i="7" s="1"/>
  <c r="P928" i="7" s="1"/>
  <c r="F928" i="7"/>
  <c r="W928" i="7" s="1"/>
  <c r="G928" i="7"/>
  <c r="I928" i="7"/>
  <c r="G929" i="7"/>
  <c r="F929" i="7"/>
  <c r="W929" i="7" s="1"/>
  <c r="H929" i="7"/>
  <c r="I929" i="7"/>
  <c r="P929" i="7" s="1"/>
  <c r="H930" i="7"/>
  <c r="O930" i="7" s="1"/>
  <c r="F930" i="7"/>
  <c r="W930" i="7"/>
  <c r="G930" i="7"/>
  <c r="I930" i="7"/>
  <c r="G931" i="7"/>
  <c r="F931" i="7"/>
  <c r="W931" i="7" s="1"/>
  <c r="H931" i="7"/>
  <c r="O931" i="7" s="1"/>
  <c r="I931" i="7"/>
  <c r="P931" i="7" s="1"/>
  <c r="H932" i="7"/>
  <c r="F932" i="7"/>
  <c r="W932" i="7" s="1"/>
  <c r="G932" i="7"/>
  <c r="I932" i="7"/>
  <c r="G933" i="7"/>
  <c r="F933" i="7"/>
  <c r="W933" i="7" s="1"/>
  <c r="H933" i="7"/>
  <c r="O933" i="7" s="1"/>
  <c r="I933" i="7"/>
  <c r="H934" i="7"/>
  <c r="F934" i="7"/>
  <c r="W934" i="7" s="1"/>
  <c r="G934" i="7"/>
  <c r="O934" i="7" s="1"/>
  <c r="I934" i="7"/>
  <c r="P934" i="7" s="1"/>
  <c r="G935" i="7"/>
  <c r="F935" i="7"/>
  <c r="W935" i="7" s="1"/>
  <c r="H935" i="7"/>
  <c r="I935" i="7"/>
  <c r="H936" i="7"/>
  <c r="O936" i="7" s="1"/>
  <c r="P936" i="7" s="1"/>
  <c r="F936" i="7"/>
  <c r="W936" i="7" s="1"/>
  <c r="G936" i="7"/>
  <c r="I936" i="7"/>
  <c r="G937" i="7"/>
  <c r="F937" i="7"/>
  <c r="W937" i="7"/>
  <c r="H937" i="7"/>
  <c r="I937" i="7"/>
  <c r="H938" i="7"/>
  <c r="F938" i="7"/>
  <c r="W938" i="7"/>
  <c r="G938" i="7"/>
  <c r="I938" i="7"/>
  <c r="G939" i="7"/>
  <c r="F939" i="7"/>
  <c r="W939" i="7" s="1"/>
  <c r="X939" i="7" s="1"/>
  <c r="H939" i="7"/>
  <c r="O939" i="7" s="1"/>
  <c r="P939" i="7" s="1"/>
  <c r="I939" i="7"/>
  <c r="H940" i="7"/>
  <c r="F940" i="7"/>
  <c r="W940" i="7" s="1"/>
  <c r="G940" i="7"/>
  <c r="O940" i="7" s="1"/>
  <c r="P940" i="7" s="1"/>
  <c r="I940" i="7"/>
  <c r="G941" i="7"/>
  <c r="F941" i="7"/>
  <c r="W941" i="7" s="1"/>
  <c r="H941" i="7"/>
  <c r="I941" i="7"/>
  <c r="H942" i="7"/>
  <c r="O942" i="7" s="1"/>
  <c r="P942" i="7" s="1"/>
  <c r="F942" i="7"/>
  <c r="W942" i="7" s="1"/>
  <c r="G942" i="7"/>
  <c r="I942" i="7"/>
  <c r="F943" i="7"/>
  <c r="W943" i="7"/>
  <c r="G943" i="7"/>
  <c r="H943" i="7"/>
  <c r="O943" i="7" s="1"/>
  <c r="I943" i="7"/>
  <c r="F944" i="7"/>
  <c r="W944" i="7" s="1"/>
  <c r="G944" i="7"/>
  <c r="H944" i="7"/>
  <c r="I944" i="7"/>
  <c r="G945" i="7"/>
  <c r="F945" i="7"/>
  <c r="W945" i="7" s="1"/>
  <c r="H945" i="7"/>
  <c r="I945" i="7"/>
  <c r="H946" i="7"/>
  <c r="O946" i="7" s="1"/>
  <c r="P946" i="7" s="1"/>
  <c r="F946" i="7"/>
  <c r="W946" i="7" s="1"/>
  <c r="G946" i="7"/>
  <c r="I946" i="7"/>
  <c r="G947" i="7"/>
  <c r="F947" i="7"/>
  <c r="W947" i="7" s="1"/>
  <c r="H947" i="7"/>
  <c r="O947" i="7" s="1"/>
  <c r="P947" i="7" s="1"/>
  <c r="I947" i="7"/>
  <c r="H948" i="7"/>
  <c r="F948" i="7"/>
  <c r="W948" i="7" s="1"/>
  <c r="G948" i="7"/>
  <c r="I948" i="7"/>
  <c r="G949" i="7"/>
  <c r="F949" i="7"/>
  <c r="W949" i="7" s="1"/>
  <c r="H949" i="7"/>
  <c r="O949" i="7" s="1"/>
  <c r="P949" i="7" s="1"/>
  <c r="I949" i="7"/>
  <c r="H950" i="7"/>
  <c r="O950" i="7" s="1"/>
  <c r="F950" i="7"/>
  <c r="W950" i="7"/>
  <c r="G950" i="7"/>
  <c r="I950" i="7"/>
  <c r="P950" i="7" s="1"/>
  <c r="F951" i="7"/>
  <c r="W951" i="7"/>
  <c r="G951" i="7"/>
  <c r="H951" i="7"/>
  <c r="I951" i="7"/>
  <c r="H952" i="7"/>
  <c r="O952" i="7" s="1"/>
  <c r="P952" i="7" s="1"/>
  <c r="F952" i="7"/>
  <c r="W952" i="7" s="1"/>
  <c r="G952" i="7"/>
  <c r="I952" i="7"/>
  <c r="G953" i="7"/>
  <c r="F953" i="7"/>
  <c r="W953" i="7" s="1"/>
  <c r="H953" i="7"/>
  <c r="O953" i="7" s="1"/>
  <c r="I953" i="7"/>
  <c r="P953" i="7" s="1"/>
  <c r="H954" i="7"/>
  <c r="O954" i="7" s="1"/>
  <c r="F954" i="7"/>
  <c r="W954" i="7" s="1"/>
  <c r="G954" i="7"/>
  <c r="I954" i="7"/>
  <c r="P954" i="7" s="1"/>
  <c r="G955" i="7"/>
  <c r="F955" i="7"/>
  <c r="W955" i="7" s="1"/>
  <c r="H955" i="7"/>
  <c r="O955" i="7" s="1"/>
  <c r="I955" i="7"/>
  <c r="P955" i="7" s="1"/>
  <c r="H956" i="7"/>
  <c r="O956" i="7" s="1"/>
  <c r="F956" i="7"/>
  <c r="W956" i="7"/>
  <c r="G956" i="7"/>
  <c r="I956" i="7"/>
  <c r="P956" i="7" s="1"/>
  <c r="G957" i="7"/>
  <c r="F957" i="7"/>
  <c r="W957" i="7" s="1"/>
  <c r="H957" i="7"/>
  <c r="O957" i="7" s="1"/>
  <c r="I957" i="7"/>
  <c r="P957" i="7" s="1"/>
  <c r="H958" i="7"/>
  <c r="F958" i="7"/>
  <c r="W958" i="7" s="1"/>
  <c r="G958" i="7"/>
  <c r="I958" i="7"/>
  <c r="F959" i="7"/>
  <c r="W959" i="7" s="1"/>
  <c r="G959" i="7"/>
  <c r="H959" i="7"/>
  <c r="O959" i="7" s="1"/>
  <c r="I959" i="7"/>
  <c r="P959" i="7" s="1"/>
  <c r="H960" i="7"/>
  <c r="O960" i="7" s="1"/>
  <c r="P960" i="7" s="1"/>
  <c r="F960" i="7"/>
  <c r="W960" i="7" s="1"/>
  <c r="G960" i="7"/>
  <c r="I960" i="7"/>
  <c r="G961" i="7"/>
  <c r="F961" i="7"/>
  <c r="W961" i="7" s="1"/>
  <c r="H961" i="7"/>
  <c r="O961" i="7" s="1"/>
  <c r="P961" i="7" s="1"/>
  <c r="I961" i="7"/>
  <c r="H962" i="7"/>
  <c r="O962" i="7" s="1"/>
  <c r="P962" i="7" s="1"/>
  <c r="F962" i="7"/>
  <c r="W962" i="7" s="1"/>
  <c r="G962" i="7"/>
  <c r="I962" i="7"/>
  <c r="G963" i="7"/>
  <c r="F963" i="7"/>
  <c r="W963" i="7" s="1"/>
  <c r="H963" i="7"/>
  <c r="I963" i="7"/>
  <c r="H964" i="7"/>
  <c r="F964" i="7"/>
  <c r="W964" i="7" s="1"/>
  <c r="G964" i="7"/>
  <c r="O964" i="7" s="1"/>
  <c r="I964" i="7"/>
  <c r="P964" i="7" s="1"/>
  <c r="G965" i="7"/>
  <c r="F965" i="7"/>
  <c r="W965" i="7" s="1"/>
  <c r="H965" i="7"/>
  <c r="O965" i="7" s="1"/>
  <c r="I965" i="7"/>
  <c r="H966" i="7"/>
  <c r="F966" i="7"/>
  <c r="W966" i="7" s="1"/>
  <c r="G966" i="7"/>
  <c r="O966" i="7" s="1"/>
  <c r="I966" i="7"/>
  <c r="P966" i="7" s="1"/>
  <c r="G967" i="7"/>
  <c r="F967" i="7"/>
  <c r="W967" i="7" s="1"/>
  <c r="H967" i="7"/>
  <c r="O967" i="7" s="1"/>
  <c r="I967" i="7"/>
  <c r="H968" i="7"/>
  <c r="F968" i="7"/>
  <c r="W968" i="7"/>
  <c r="J968" i="7" s="1"/>
  <c r="G968" i="7"/>
  <c r="O968" i="7" s="1"/>
  <c r="I968" i="7"/>
  <c r="P968" i="7" s="1"/>
  <c r="G969" i="7"/>
  <c r="F969" i="7"/>
  <c r="W969" i="7"/>
  <c r="H969" i="7"/>
  <c r="I969" i="7"/>
  <c r="H970" i="7"/>
  <c r="O970" i="7" s="1"/>
  <c r="F970" i="7"/>
  <c r="W970" i="7" s="1"/>
  <c r="G970" i="7"/>
  <c r="I970" i="7"/>
  <c r="P970" i="7" s="1"/>
  <c r="G971" i="7"/>
  <c r="F971" i="7"/>
  <c r="W971" i="7" s="1"/>
  <c r="H971" i="7"/>
  <c r="O971" i="7" s="1"/>
  <c r="I971" i="7"/>
  <c r="H972" i="7"/>
  <c r="F972" i="7"/>
  <c r="W972" i="7" s="1"/>
  <c r="G972" i="7"/>
  <c r="O972" i="7" s="1"/>
  <c r="I972" i="7"/>
  <c r="P972" i="7" s="1"/>
  <c r="G973" i="7"/>
  <c r="F973" i="7"/>
  <c r="W973" i="7" s="1"/>
  <c r="H973" i="7"/>
  <c r="O973" i="7" s="1"/>
  <c r="P973" i="7" s="1"/>
  <c r="I973" i="7"/>
  <c r="H974" i="7"/>
  <c r="F974" i="7"/>
  <c r="W974" i="7" s="1"/>
  <c r="G974" i="7"/>
  <c r="O974" i="7" s="1"/>
  <c r="P974" i="7" s="1"/>
  <c r="I974" i="7"/>
  <c r="G975" i="7"/>
  <c r="F975" i="7"/>
  <c r="W975" i="7" s="1"/>
  <c r="H975" i="7"/>
  <c r="I975" i="7"/>
  <c r="H976" i="7"/>
  <c r="O976" i="7" s="1"/>
  <c r="F976" i="7"/>
  <c r="W976" i="7"/>
  <c r="G976" i="7"/>
  <c r="I976" i="7"/>
  <c r="G977" i="7"/>
  <c r="F977" i="7"/>
  <c r="W977" i="7" s="1"/>
  <c r="H977" i="7"/>
  <c r="O977" i="7" s="1"/>
  <c r="P977" i="7" s="1"/>
  <c r="I977" i="7"/>
  <c r="H978" i="7"/>
  <c r="O978" i="7" s="1"/>
  <c r="F978" i="7"/>
  <c r="W978" i="7"/>
  <c r="J978" i="7"/>
  <c r="G978" i="7"/>
  <c r="I978" i="7"/>
  <c r="P978" i="7" s="1"/>
  <c r="G979" i="7"/>
  <c r="F979" i="7"/>
  <c r="W979" i="7"/>
  <c r="H979" i="7"/>
  <c r="O979" i="7" s="1"/>
  <c r="I979" i="7"/>
  <c r="P979" i="7" s="1"/>
  <c r="H980" i="7"/>
  <c r="F980" i="7"/>
  <c r="W980" i="7" s="1"/>
  <c r="G980" i="7"/>
  <c r="O980" i="7" s="1"/>
  <c r="I980" i="7"/>
  <c r="G981" i="7"/>
  <c r="F981" i="7"/>
  <c r="W981" i="7"/>
  <c r="H981" i="7"/>
  <c r="I981" i="7"/>
  <c r="H982" i="7"/>
  <c r="O982" i="7" s="1"/>
  <c r="P982" i="7" s="1"/>
  <c r="F982" i="7"/>
  <c r="W982" i="7"/>
  <c r="G982" i="7"/>
  <c r="I982" i="7"/>
  <c r="G983" i="7"/>
  <c r="F983" i="7"/>
  <c r="W983" i="7"/>
  <c r="H983" i="7"/>
  <c r="O983" i="7" s="1"/>
  <c r="I983" i="7"/>
  <c r="P983" i="7" s="1"/>
  <c r="H984" i="7"/>
  <c r="O984" i="7" s="1"/>
  <c r="F984" i="7"/>
  <c r="W984" i="7"/>
  <c r="G984" i="7"/>
  <c r="I984" i="7"/>
  <c r="P984" i="7" s="1"/>
  <c r="G985" i="7"/>
  <c r="F985" i="7"/>
  <c r="W985" i="7"/>
  <c r="J985" i="7" s="1"/>
  <c r="H985" i="7"/>
  <c r="I985" i="7"/>
  <c r="H986" i="7"/>
  <c r="O986" i="7" s="1"/>
  <c r="F986" i="7"/>
  <c r="W986" i="7"/>
  <c r="G986" i="7"/>
  <c r="I986" i="7"/>
  <c r="P986" i="7" s="1"/>
  <c r="G987" i="7"/>
  <c r="F987" i="7"/>
  <c r="W987" i="7"/>
  <c r="J987" i="7" s="1"/>
  <c r="X987" i="7"/>
  <c r="H987" i="7"/>
  <c r="I987" i="7"/>
  <c r="H988" i="7"/>
  <c r="O988" i="7" s="1"/>
  <c r="P988" i="7" s="1"/>
  <c r="F988" i="7"/>
  <c r="W988" i="7"/>
  <c r="G988" i="7"/>
  <c r="I988" i="7"/>
  <c r="G989" i="7"/>
  <c r="F989" i="7"/>
  <c r="W989" i="7"/>
  <c r="H989" i="7"/>
  <c r="I989" i="7"/>
  <c r="P989" i="7" s="1"/>
  <c r="H990" i="7"/>
  <c r="F990" i="7"/>
  <c r="W990" i="7"/>
  <c r="G990" i="7"/>
  <c r="I990" i="7"/>
  <c r="G991" i="7"/>
  <c r="F991" i="7"/>
  <c r="W991" i="7" s="1"/>
  <c r="H991" i="7"/>
  <c r="I991" i="7"/>
  <c r="H992" i="7"/>
  <c r="F992" i="7"/>
  <c r="W992" i="7"/>
  <c r="G992" i="7"/>
  <c r="O992" i="7"/>
  <c r="I992" i="7"/>
  <c r="G993" i="7"/>
  <c r="F993" i="7"/>
  <c r="W993" i="7" s="1"/>
  <c r="H993" i="7"/>
  <c r="O993" i="7" s="1"/>
  <c r="P993" i="7" s="1"/>
  <c r="I993" i="7"/>
  <c r="H994" i="7"/>
  <c r="O994" i="7" s="1"/>
  <c r="F994" i="7"/>
  <c r="W994" i="7" s="1"/>
  <c r="G994" i="7"/>
  <c r="I994" i="7"/>
  <c r="P994" i="7" s="1"/>
  <c r="G995" i="7"/>
  <c r="F995" i="7"/>
  <c r="W995" i="7"/>
  <c r="H995" i="7"/>
  <c r="O995" i="7" s="1"/>
  <c r="I995" i="7"/>
  <c r="P995" i="7" s="1"/>
  <c r="H996" i="7"/>
  <c r="O996" i="7" s="1"/>
  <c r="F996" i="7"/>
  <c r="W996" i="7"/>
  <c r="G996" i="7"/>
  <c r="I996" i="7"/>
  <c r="P996" i="7" s="1"/>
  <c r="G997" i="7"/>
  <c r="F997" i="7"/>
  <c r="W997" i="7"/>
  <c r="H997" i="7"/>
  <c r="O997" i="7" s="1"/>
  <c r="I997" i="7"/>
  <c r="P997" i="7" s="1"/>
  <c r="H998" i="7"/>
  <c r="F998" i="7"/>
  <c r="W998" i="7"/>
  <c r="G998" i="7"/>
  <c r="O998" i="7" s="1"/>
  <c r="I998" i="7"/>
  <c r="G999" i="7"/>
  <c r="F999" i="7"/>
  <c r="W999" i="7" s="1"/>
  <c r="H999" i="7"/>
  <c r="O999" i="7" s="1"/>
  <c r="I999" i="7"/>
  <c r="H1000" i="7"/>
  <c r="O1000" i="7" s="1"/>
  <c r="F1000" i="7"/>
  <c r="W1000" i="7" s="1"/>
  <c r="G1000" i="7"/>
  <c r="I1000" i="7"/>
  <c r="P1000" i="7" s="1"/>
  <c r="G1001" i="7"/>
  <c r="F1001" i="7"/>
  <c r="W1001" i="7"/>
  <c r="H1001" i="7"/>
  <c r="O1001" i="7" s="1"/>
  <c r="P1001" i="7" s="1"/>
  <c r="I1001" i="7"/>
  <c r="H1002" i="7"/>
  <c r="O1002" i="7" s="1"/>
  <c r="P1002" i="7" s="1"/>
  <c r="F1002" i="7"/>
  <c r="W1002" i="7"/>
  <c r="G1002" i="7"/>
  <c r="I1002" i="7"/>
  <c r="G1003" i="7"/>
  <c r="F1003" i="7"/>
  <c r="W1003" i="7" s="1"/>
  <c r="H1003" i="7"/>
  <c r="I1003" i="7"/>
  <c r="H1004" i="7"/>
  <c r="O1004" i="7" s="1"/>
  <c r="F1004" i="7"/>
  <c r="W1004" i="7"/>
  <c r="G1004" i="7"/>
  <c r="I1004" i="7"/>
  <c r="G1005" i="7"/>
  <c r="F1005" i="7"/>
  <c r="W1005" i="7" s="1"/>
  <c r="H1005" i="7"/>
  <c r="O1005" i="7" s="1"/>
  <c r="I1005" i="7"/>
  <c r="P1005" i="7" s="1"/>
  <c r="H1006" i="7"/>
  <c r="F1006" i="7"/>
  <c r="W1006" i="7" s="1"/>
  <c r="G1006" i="7"/>
  <c r="O1006" i="7" s="1"/>
  <c r="I1006" i="7"/>
  <c r="P1006" i="7" s="1"/>
  <c r="G1007" i="7"/>
  <c r="F1007" i="7"/>
  <c r="W1007" i="7" s="1"/>
  <c r="H1007" i="7"/>
  <c r="O1007" i="7" s="1"/>
  <c r="I1007" i="7"/>
  <c r="P1007" i="7" s="1"/>
  <c r="H1008" i="7"/>
  <c r="F1008" i="7"/>
  <c r="W1008" i="7" s="1"/>
  <c r="G1008" i="7"/>
  <c r="I1008" i="7"/>
  <c r="G1009" i="7"/>
  <c r="F1009" i="7"/>
  <c r="W1009" i="7" s="1"/>
  <c r="H1009" i="7"/>
  <c r="O1009" i="7" s="1"/>
  <c r="P1009" i="7" s="1"/>
  <c r="I1009" i="7"/>
  <c r="H1010" i="7"/>
  <c r="F1010" i="7"/>
  <c r="W1010" i="7" s="1"/>
  <c r="G1010" i="7"/>
  <c r="O1010" i="7" s="1"/>
  <c r="I1010" i="7"/>
  <c r="G1011" i="7"/>
  <c r="F1011" i="7"/>
  <c r="W1011" i="7"/>
  <c r="X1011" i="7"/>
  <c r="K1011" i="7" s="1"/>
  <c r="H1011" i="7"/>
  <c r="O1011" i="7" s="1"/>
  <c r="I1011" i="7"/>
  <c r="H1012" i="7"/>
  <c r="F1012" i="7"/>
  <c r="W1012" i="7"/>
  <c r="G1012" i="7"/>
  <c r="I1012" i="7"/>
  <c r="G1013" i="7"/>
  <c r="F1013" i="7"/>
  <c r="W1013" i="7"/>
  <c r="H1013" i="7"/>
  <c r="O1013" i="7" s="1"/>
  <c r="I1013" i="7"/>
  <c r="P1013" i="7" s="1"/>
  <c r="H1014" i="7"/>
  <c r="F1014" i="7"/>
  <c r="W1014" i="7" s="1"/>
  <c r="G1014" i="7"/>
  <c r="O1014" i="7" s="1"/>
  <c r="I1014" i="7"/>
  <c r="P1014" i="7" s="1"/>
  <c r="G1015" i="7"/>
  <c r="F1015" i="7"/>
  <c r="W1015" i="7"/>
  <c r="H1015" i="7"/>
  <c r="O1015" i="7" s="1"/>
  <c r="I1015" i="7"/>
  <c r="F1016" i="7"/>
  <c r="W1016" i="7" s="1"/>
  <c r="G1016" i="7"/>
  <c r="H1016" i="7"/>
  <c r="O1016" i="7" s="1"/>
  <c r="P1016" i="7" s="1"/>
  <c r="I1016" i="7"/>
  <c r="G1017" i="7"/>
  <c r="F1017" i="7"/>
  <c r="W1017" i="7"/>
  <c r="H1017" i="7"/>
  <c r="O1017" i="7" s="1"/>
  <c r="P1017" i="7" s="1"/>
  <c r="I1017" i="7"/>
  <c r="H1018" i="7"/>
  <c r="O1018" i="7" s="1"/>
  <c r="F1018" i="7"/>
  <c r="W1018" i="7"/>
  <c r="J1018" i="7" s="1"/>
  <c r="X1018" i="7"/>
  <c r="G1018" i="7"/>
  <c r="I1018" i="7"/>
  <c r="G1019" i="7"/>
  <c r="F1019" i="7"/>
  <c r="W1019" i="7"/>
  <c r="H1019" i="7"/>
  <c r="O1019" i="7" s="1"/>
  <c r="P1019" i="7" s="1"/>
  <c r="I1019" i="7"/>
  <c r="H1020" i="7"/>
  <c r="F1020" i="7"/>
  <c r="W1020" i="7"/>
  <c r="G1020" i="7"/>
  <c r="O1020" i="7"/>
  <c r="I1020" i="7"/>
  <c r="P1020" i="7" s="1"/>
  <c r="G1021" i="7"/>
  <c r="F1021" i="7"/>
  <c r="W1021" i="7"/>
  <c r="J1021" i="7" s="1"/>
  <c r="H1021" i="7"/>
  <c r="O1021" i="7" s="1"/>
  <c r="I1021" i="7"/>
  <c r="H1022" i="7"/>
  <c r="O1022" i="7" s="1"/>
  <c r="F1022" i="7"/>
  <c r="W1022" i="7" s="1"/>
  <c r="G1022" i="7"/>
  <c r="I1022" i="7"/>
  <c r="P1022" i="7" s="1"/>
  <c r="G1023" i="7"/>
  <c r="F1023" i="7"/>
  <c r="W1023" i="7" s="1"/>
  <c r="H1023" i="7"/>
  <c r="O1023" i="7" s="1"/>
  <c r="P1023" i="7" s="1"/>
  <c r="I1023" i="7"/>
  <c r="H1024" i="7"/>
  <c r="F1024" i="7"/>
  <c r="W1024" i="7"/>
  <c r="G1024" i="7"/>
  <c r="I1024" i="7"/>
  <c r="G1025" i="7"/>
  <c r="F1025" i="7"/>
  <c r="W1025" i="7" s="1"/>
  <c r="H1025" i="7"/>
  <c r="O1025" i="7" s="1"/>
  <c r="I1025" i="7"/>
  <c r="P1025" i="7" s="1"/>
  <c r="H1026" i="7"/>
  <c r="F1026" i="7"/>
  <c r="W1026" i="7"/>
  <c r="G1026" i="7"/>
  <c r="O1026" i="7" s="1"/>
  <c r="I1026" i="7"/>
  <c r="G1027" i="7"/>
  <c r="F1027" i="7"/>
  <c r="W1027" i="7" s="1"/>
  <c r="H1027" i="7"/>
  <c r="O1027" i="7" s="1"/>
  <c r="I1027" i="7"/>
  <c r="P1027" i="7" s="1"/>
  <c r="H1028" i="7"/>
  <c r="F1028" i="7"/>
  <c r="W1028" i="7"/>
  <c r="J1028" i="7" s="1"/>
  <c r="X1028" i="7"/>
  <c r="Y1028" i="7" s="1"/>
  <c r="L1028" i="7" s="1"/>
  <c r="Q1028" i="7" s="1"/>
  <c r="K1028" i="7"/>
  <c r="G1028" i="7"/>
  <c r="I1028" i="7"/>
  <c r="G1029" i="7"/>
  <c r="F1029" i="7"/>
  <c r="W1029" i="7" s="1"/>
  <c r="H1029" i="7"/>
  <c r="I1029" i="7"/>
  <c r="H1030" i="7"/>
  <c r="O1030" i="7" s="1"/>
  <c r="F1030" i="7"/>
  <c r="W1030" i="7" s="1"/>
  <c r="G1030" i="7"/>
  <c r="I1030" i="7"/>
  <c r="P1030" i="7" s="1"/>
  <c r="G1031" i="7"/>
  <c r="F1031" i="7"/>
  <c r="W1031" i="7"/>
  <c r="H1031" i="7"/>
  <c r="O1031" i="7" s="1"/>
  <c r="I1031" i="7"/>
  <c r="P1031" i="7" s="1"/>
  <c r="H1032" i="7"/>
  <c r="O1032" i="7" s="1"/>
  <c r="P1032" i="7" s="1"/>
  <c r="F1032" i="7"/>
  <c r="W1032" i="7"/>
  <c r="G1032" i="7"/>
  <c r="I1032" i="7"/>
  <c r="G1033" i="7"/>
  <c r="F1033" i="7"/>
  <c r="W1033" i="7" s="1"/>
  <c r="J1033" i="7" s="1"/>
  <c r="X1033" i="7"/>
  <c r="Y1033" i="7" s="1"/>
  <c r="L1033" i="7"/>
  <c r="Q1033" i="7" s="1"/>
  <c r="H1033" i="7"/>
  <c r="O1033" i="7" s="1"/>
  <c r="I1033" i="7"/>
  <c r="P1033" i="7" s="1"/>
  <c r="H1034" i="7"/>
  <c r="O1034" i="7" s="1"/>
  <c r="F1034" i="7"/>
  <c r="W1034" i="7" s="1"/>
  <c r="G1034" i="7"/>
  <c r="I1034" i="7"/>
  <c r="P1034" i="7" s="1"/>
  <c r="G1035" i="7"/>
  <c r="F1035" i="7"/>
  <c r="W1035" i="7" s="1"/>
  <c r="H1035" i="7"/>
  <c r="O1035" i="7" s="1"/>
  <c r="P1035" i="7" s="1"/>
  <c r="I1035" i="7"/>
  <c r="H1036" i="7"/>
  <c r="O1036" i="7" s="1"/>
  <c r="F1036" i="7"/>
  <c r="W1036" i="7" s="1"/>
  <c r="G1036" i="7"/>
  <c r="I1036" i="7"/>
  <c r="P1036" i="7" s="1"/>
  <c r="G1037" i="7"/>
  <c r="F1037" i="7"/>
  <c r="W1037" i="7" s="1"/>
  <c r="J1037" i="7" s="1"/>
  <c r="H1037" i="7"/>
  <c r="O1037" i="7" s="1"/>
  <c r="P1037" i="7" s="1"/>
  <c r="I1037" i="7"/>
  <c r="H1038" i="7"/>
  <c r="F1038" i="7"/>
  <c r="W1038" i="7" s="1"/>
  <c r="G1038" i="7"/>
  <c r="I1038" i="7"/>
  <c r="G1039" i="7"/>
  <c r="F1039" i="7"/>
  <c r="W1039" i="7"/>
  <c r="H1039" i="7"/>
  <c r="O1039" i="7" s="1"/>
  <c r="I1039" i="7"/>
  <c r="P1039" i="7" s="1"/>
  <c r="H1040" i="7"/>
  <c r="F1040" i="7"/>
  <c r="W1040" i="7"/>
  <c r="G1040" i="7"/>
  <c r="I1040" i="7"/>
  <c r="G1041" i="7"/>
  <c r="F1041" i="7"/>
  <c r="W1041" i="7" s="1"/>
  <c r="H1041" i="7"/>
  <c r="O1041" i="7" s="1"/>
  <c r="I1041" i="7"/>
  <c r="P1041" i="7" s="1"/>
  <c r="H1042" i="7"/>
  <c r="O1042" i="7" s="1"/>
  <c r="P1042" i="7" s="1"/>
  <c r="F1042" i="7"/>
  <c r="W1042" i="7" s="1"/>
  <c r="G1042" i="7"/>
  <c r="I1042" i="7"/>
  <c r="G1043" i="7"/>
  <c r="F1043" i="7"/>
  <c r="W1043" i="7"/>
  <c r="H1043" i="7"/>
  <c r="I1043" i="7"/>
  <c r="H1044" i="7"/>
  <c r="O1044" i="7" s="1"/>
  <c r="P1044" i="7" s="1"/>
  <c r="F1044" i="7"/>
  <c r="W1044" i="7"/>
  <c r="G1044" i="7"/>
  <c r="I1044" i="7"/>
  <c r="G1045" i="7"/>
  <c r="F1045" i="7"/>
  <c r="W1045" i="7" s="1"/>
  <c r="H1045" i="7"/>
  <c r="O1045" i="7"/>
  <c r="I1045" i="7"/>
  <c r="H1046" i="7"/>
  <c r="F1046" i="7"/>
  <c r="W1046" i="7"/>
  <c r="G1046" i="7"/>
  <c r="I1046" i="7"/>
  <c r="G1047" i="7"/>
  <c r="F1047" i="7"/>
  <c r="W1047" i="7" s="1"/>
  <c r="H1047" i="7"/>
  <c r="I1047" i="7"/>
  <c r="H1048" i="7"/>
  <c r="F1048" i="7"/>
  <c r="W1048" i="7" s="1"/>
  <c r="G1048" i="7"/>
  <c r="O1048" i="7" s="1"/>
  <c r="I1048" i="7"/>
  <c r="P1048" i="7" s="1"/>
  <c r="G1049" i="7"/>
  <c r="F1049" i="7"/>
  <c r="W1049" i="7"/>
  <c r="H1049" i="7"/>
  <c r="O1049" i="7"/>
  <c r="I1049" i="7"/>
  <c r="P1049" i="7" s="1"/>
  <c r="H1050" i="7"/>
  <c r="O1050" i="7" s="1"/>
  <c r="F1050" i="7"/>
  <c r="W1050" i="7" s="1"/>
  <c r="X1050" i="7" s="1"/>
  <c r="G1050" i="7"/>
  <c r="I1050" i="7"/>
  <c r="P1050" i="7" s="1"/>
  <c r="G1051" i="7"/>
  <c r="F1051" i="7"/>
  <c r="W1051" i="7" s="1"/>
  <c r="H1051" i="7"/>
  <c r="O1051" i="7" s="1"/>
  <c r="I1051" i="7"/>
  <c r="P1051" i="7" s="1"/>
  <c r="H1052" i="7"/>
  <c r="O1052" i="7" s="1"/>
  <c r="P1052" i="7" s="1"/>
  <c r="F1052" i="7"/>
  <c r="W1052" i="7"/>
  <c r="G1052" i="7"/>
  <c r="I1052" i="7"/>
  <c r="G1053" i="7"/>
  <c r="F1053" i="7"/>
  <c r="W1053" i="7"/>
  <c r="H1053" i="7"/>
  <c r="O1053" i="7" s="1"/>
  <c r="I1053" i="7"/>
  <c r="P1053" i="7" s="1"/>
  <c r="H1054" i="7"/>
  <c r="O1054" i="7" s="1"/>
  <c r="F1054" i="7"/>
  <c r="W1054" i="7" s="1"/>
  <c r="X1054" i="7" s="1"/>
  <c r="G1054" i="7"/>
  <c r="I1054" i="7"/>
  <c r="P1054" i="7" s="1"/>
  <c r="G1055" i="7"/>
  <c r="F1055" i="7"/>
  <c r="W1055" i="7" s="1"/>
  <c r="H1055" i="7"/>
  <c r="I1055" i="7"/>
  <c r="H1056" i="7"/>
  <c r="O1056" i="7" s="1"/>
  <c r="P1056" i="7" s="1"/>
  <c r="F1056" i="7"/>
  <c r="W1056" i="7"/>
  <c r="G1056" i="7"/>
  <c r="I1056" i="7"/>
  <c r="G1057" i="7"/>
  <c r="F1057" i="7"/>
  <c r="W1057" i="7" s="1"/>
  <c r="H1057" i="7"/>
  <c r="O1057" i="7"/>
  <c r="I1057" i="7"/>
  <c r="P1057" i="7" s="1"/>
  <c r="H1058" i="7"/>
  <c r="F1058" i="7"/>
  <c r="W1058" i="7" s="1"/>
  <c r="G1058" i="7"/>
  <c r="I1058" i="7"/>
  <c r="G1059" i="7"/>
  <c r="F1059" i="7"/>
  <c r="W1059" i="7"/>
  <c r="H1059" i="7"/>
  <c r="O1059" i="7" s="1"/>
  <c r="I1059" i="7"/>
  <c r="P1059" i="7" s="1"/>
  <c r="H1060" i="7"/>
  <c r="O1060" i="7" s="1"/>
  <c r="P1060" i="7" s="1"/>
  <c r="F1060" i="7"/>
  <c r="W1060" i="7" s="1"/>
  <c r="G1060" i="7"/>
  <c r="I1060" i="7"/>
  <c r="G1061" i="7"/>
  <c r="F1061" i="7"/>
  <c r="W1061" i="7" s="1"/>
  <c r="H1061" i="7"/>
  <c r="O1061" i="7" s="1"/>
  <c r="I1061" i="7"/>
  <c r="H1062" i="7"/>
  <c r="F1062" i="7"/>
  <c r="W1062" i="7"/>
  <c r="G1062" i="7"/>
  <c r="O1062" i="7" s="1"/>
  <c r="I1062" i="7"/>
  <c r="P1062" i="7" s="1"/>
  <c r="G1063" i="7"/>
  <c r="F1063" i="7"/>
  <c r="W1063" i="7" s="1"/>
  <c r="H1063" i="7"/>
  <c r="O1063" i="7" s="1"/>
  <c r="I1063" i="7"/>
  <c r="P1063" i="7" s="1"/>
  <c r="H1064" i="7"/>
  <c r="F1064" i="7"/>
  <c r="W1064" i="7" s="1"/>
  <c r="G1064" i="7"/>
  <c r="I1064" i="7"/>
  <c r="G1065" i="7"/>
  <c r="F1065" i="7"/>
  <c r="W1065" i="7"/>
  <c r="H1065" i="7"/>
  <c r="O1065" i="7" s="1"/>
  <c r="P1065" i="7" s="1"/>
  <c r="I1065" i="7"/>
  <c r="H1066" i="7"/>
  <c r="O1066" i="7" s="1"/>
  <c r="P1066" i="7" s="1"/>
  <c r="F1066" i="7"/>
  <c r="W1066" i="7" s="1"/>
  <c r="G1066" i="7"/>
  <c r="I1066" i="7"/>
  <c r="G1067" i="7"/>
  <c r="F1067" i="7"/>
  <c r="W1067" i="7" s="1"/>
  <c r="H1067" i="7"/>
  <c r="O1067" i="7" s="1"/>
  <c r="P1067" i="7" s="1"/>
  <c r="I1067" i="7"/>
  <c r="H1068" i="7"/>
  <c r="F1068" i="7"/>
  <c r="W1068" i="7"/>
  <c r="G1068" i="7"/>
  <c r="I1068" i="7"/>
  <c r="G1069" i="7"/>
  <c r="F1069" i="7"/>
  <c r="W1069" i="7"/>
  <c r="H1069" i="7"/>
  <c r="O1069" i="7" s="1"/>
  <c r="P1069" i="7" s="1"/>
  <c r="I1069" i="7"/>
  <c r="H1070" i="7"/>
  <c r="F1070" i="7"/>
  <c r="W1070" i="7"/>
  <c r="G1070" i="7"/>
  <c r="O1070" i="7" s="1"/>
  <c r="I1070" i="7"/>
  <c r="G1071" i="7"/>
  <c r="F1071" i="7"/>
  <c r="W1071" i="7"/>
  <c r="J1071" i="7" s="1"/>
  <c r="X1071" i="7"/>
  <c r="Y1071" i="7" s="1"/>
  <c r="L1071" i="7" s="1"/>
  <c r="Q1071" i="7" s="1"/>
  <c r="K1071" i="7"/>
  <c r="H1071" i="7"/>
  <c r="O1071" i="7" s="1"/>
  <c r="P1071" i="7" s="1"/>
  <c r="I1071" i="7"/>
  <c r="H1072" i="7"/>
  <c r="O1072" i="7" s="1"/>
  <c r="F1072" i="7"/>
  <c r="W1072" i="7" s="1"/>
  <c r="G1072" i="7"/>
  <c r="I1072" i="7"/>
  <c r="P1072" i="7" s="1"/>
  <c r="G1073" i="7"/>
  <c r="F1073" i="7"/>
  <c r="W1073" i="7"/>
  <c r="H1073" i="7"/>
  <c r="O1073" i="7" s="1"/>
  <c r="I1073" i="7"/>
  <c r="P1073" i="7" s="1"/>
  <c r="H1074" i="7"/>
  <c r="F1074" i="7"/>
  <c r="W1074" i="7"/>
  <c r="X1074" i="7" s="1"/>
  <c r="J1074" i="7"/>
  <c r="G1074" i="7"/>
  <c r="O1074" i="7" s="1"/>
  <c r="I1074" i="7"/>
  <c r="P1074" i="7" s="1"/>
  <c r="G1075" i="7"/>
  <c r="F1075" i="7"/>
  <c r="W1075" i="7"/>
  <c r="H1075" i="7"/>
  <c r="I1075" i="7"/>
  <c r="H1076" i="7"/>
  <c r="O1076" i="7" s="1"/>
  <c r="P1076" i="7" s="1"/>
  <c r="F1076" i="7"/>
  <c r="W1076" i="7"/>
  <c r="J1076" i="7" s="1"/>
  <c r="G1076" i="7"/>
  <c r="I1076" i="7"/>
  <c r="G1077" i="7"/>
  <c r="F1077" i="7"/>
  <c r="W1077" i="7"/>
  <c r="H1077" i="7"/>
  <c r="O1077" i="7" s="1"/>
  <c r="I1077" i="7"/>
  <c r="H1078" i="7"/>
  <c r="O1078" i="7" s="1"/>
  <c r="P1078" i="7" s="1"/>
  <c r="F1078" i="7"/>
  <c r="W1078" i="7"/>
  <c r="G1078" i="7"/>
  <c r="I1078" i="7"/>
  <c r="G1079" i="7"/>
  <c r="F1079" i="7"/>
  <c r="W1079" i="7"/>
  <c r="H1079" i="7"/>
  <c r="I1079" i="7"/>
  <c r="H1080" i="7"/>
  <c r="F1080" i="7"/>
  <c r="W1080" i="7"/>
  <c r="G1080" i="7"/>
  <c r="O1080" i="7" s="1"/>
  <c r="I1080" i="7"/>
  <c r="G1081" i="7"/>
  <c r="F1081" i="7"/>
  <c r="W1081" i="7" s="1"/>
  <c r="H1081" i="7"/>
  <c r="I1081" i="7"/>
  <c r="H1082" i="7"/>
  <c r="O1082" i="7" s="1"/>
  <c r="F1082" i="7"/>
  <c r="W1082" i="7"/>
  <c r="G1082" i="7"/>
  <c r="I1082" i="7"/>
  <c r="P1082" i="7" s="1"/>
  <c r="G1083" i="7"/>
  <c r="F1083" i="7"/>
  <c r="W1083" i="7" s="1"/>
  <c r="H1083" i="7"/>
  <c r="O1083" i="7" s="1"/>
  <c r="I1083" i="7"/>
  <c r="P1083" i="7" s="1"/>
  <c r="H1084" i="7"/>
  <c r="F1084" i="7"/>
  <c r="W1084" i="7" s="1"/>
  <c r="G1084" i="7"/>
  <c r="I1084" i="7"/>
  <c r="G1085" i="7"/>
  <c r="F1085" i="7"/>
  <c r="W1085" i="7" s="1"/>
  <c r="H1085" i="7"/>
  <c r="I1085" i="7"/>
  <c r="H1086" i="7"/>
  <c r="F1086" i="7"/>
  <c r="W1086" i="7" s="1"/>
  <c r="G1086" i="7"/>
  <c r="I1086" i="7"/>
  <c r="G1087" i="7"/>
  <c r="F1087" i="7"/>
  <c r="W1087" i="7"/>
  <c r="H1087" i="7"/>
  <c r="O1087" i="7" s="1"/>
  <c r="P1087" i="7" s="1"/>
  <c r="I1087" i="7"/>
  <c r="H1088" i="7"/>
  <c r="O1088" i="7" s="1"/>
  <c r="F1088" i="7"/>
  <c r="W1088" i="7" s="1"/>
  <c r="G1088" i="7"/>
  <c r="I1088" i="7"/>
  <c r="P1088" i="7" s="1"/>
  <c r="G1089" i="7"/>
  <c r="F1089" i="7"/>
  <c r="W1089" i="7"/>
  <c r="H1089" i="7"/>
  <c r="O1089" i="7" s="1"/>
  <c r="I1089" i="7"/>
  <c r="H1090" i="7"/>
  <c r="O1090" i="7" s="1"/>
  <c r="F1090" i="7"/>
  <c r="W1090" i="7"/>
  <c r="G1090" i="7"/>
  <c r="I1090" i="7"/>
  <c r="P1090" i="7" s="1"/>
  <c r="G1091" i="7"/>
  <c r="F1091" i="7"/>
  <c r="W1091" i="7" s="1"/>
  <c r="H1091" i="7"/>
  <c r="O1091" i="7" s="1"/>
  <c r="I1091" i="7"/>
  <c r="H1092" i="7"/>
  <c r="F1092" i="7"/>
  <c r="W1092" i="7"/>
  <c r="G1092" i="7"/>
  <c r="I1092" i="7"/>
  <c r="G1093" i="7"/>
  <c r="F1093" i="7"/>
  <c r="W1093" i="7" s="1"/>
  <c r="H1093" i="7"/>
  <c r="O1093" i="7" s="1"/>
  <c r="I1093" i="7"/>
  <c r="P1093" i="7" s="1"/>
  <c r="H1094" i="7"/>
  <c r="O1094" i="7" s="1"/>
  <c r="F1094" i="7"/>
  <c r="W1094" i="7" s="1"/>
  <c r="G1094" i="7"/>
  <c r="I1094" i="7"/>
  <c r="P1094" i="7" s="1"/>
  <c r="G1095" i="7"/>
  <c r="F1095" i="7"/>
  <c r="W1095" i="7"/>
  <c r="H1095" i="7"/>
  <c r="O1095" i="7" s="1"/>
  <c r="I1095" i="7"/>
  <c r="H1096" i="7"/>
  <c r="O1096" i="7" s="1"/>
  <c r="P1096" i="7" s="1"/>
  <c r="F1096" i="7"/>
  <c r="W1096" i="7" s="1"/>
  <c r="G1096" i="7"/>
  <c r="I1096" i="7"/>
  <c r="G1097" i="7"/>
  <c r="F1097" i="7"/>
  <c r="W1097" i="7"/>
  <c r="H1097" i="7"/>
  <c r="I1097" i="7"/>
  <c r="H1098" i="7"/>
  <c r="F1098" i="7"/>
  <c r="W1098" i="7"/>
  <c r="J1098" i="7" s="1"/>
  <c r="G1098" i="7"/>
  <c r="O1098" i="7" s="1"/>
  <c r="P1098" i="7" s="1"/>
  <c r="I1098" i="7"/>
  <c r="G1099" i="7"/>
  <c r="F1099" i="7"/>
  <c r="W1099" i="7"/>
  <c r="X1099" i="7" s="1"/>
  <c r="H1099" i="7"/>
  <c r="O1099" i="7" s="1"/>
  <c r="I1099" i="7"/>
  <c r="P1099" i="7" s="1"/>
  <c r="H1100" i="7"/>
  <c r="F1100" i="7"/>
  <c r="W1100" i="7" s="1"/>
  <c r="G1100" i="7"/>
  <c r="I1100" i="7"/>
  <c r="G1101" i="7"/>
  <c r="F1101" i="7"/>
  <c r="W1101" i="7"/>
  <c r="J1101" i="7" s="1"/>
  <c r="X1101" i="7"/>
  <c r="Y1101" i="7" s="1"/>
  <c r="L1101" i="7" s="1"/>
  <c r="Q1101" i="7" s="1"/>
  <c r="K1101" i="7"/>
  <c r="H1101" i="7"/>
  <c r="O1101" i="7" s="1"/>
  <c r="I1101" i="7"/>
  <c r="P1101" i="7" s="1"/>
  <c r="H1102" i="7"/>
  <c r="O1102" i="7" s="1"/>
  <c r="P1102" i="7" s="1"/>
  <c r="F1102" i="7"/>
  <c r="W1102" i="7" s="1"/>
  <c r="G1102" i="7"/>
  <c r="I1102" i="7"/>
  <c r="G1103" i="7"/>
  <c r="F1103" i="7"/>
  <c r="W1103" i="7" s="1"/>
  <c r="J1103" i="7" s="1"/>
  <c r="X1103" i="7"/>
  <c r="H1103" i="7"/>
  <c r="O1103" i="7" s="1"/>
  <c r="P1103" i="7" s="1"/>
  <c r="I1103" i="7"/>
  <c r="H1104" i="7"/>
  <c r="F1104" i="7"/>
  <c r="W1104" i="7" s="1"/>
  <c r="G1104" i="7"/>
  <c r="I1104" i="7"/>
  <c r="G1105" i="7"/>
  <c r="F1105" i="7"/>
  <c r="W1105" i="7"/>
  <c r="X1105" i="7" s="1"/>
  <c r="J1105" i="7"/>
  <c r="H1105" i="7"/>
  <c r="I1105" i="7"/>
  <c r="H1106" i="7"/>
  <c r="F1106" i="7"/>
  <c r="W1106" i="7" s="1"/>
  <c r="G1106" i="7"/>
  <c r="I1106" i="7"/>
  <c r="G1107" i="7"/>
  <c r="F1107" i="7"/>
  <c r="W1107" i="7" s="1"/>
  <c r="H1107" i="7"/>
  <c r="O1107" i="7" s="1"/>
  <c r="I1107" i="7"/>
  <c r="P1107" i="7" s="1"/>
  <c r="H1108" i="7"/>
  <c r="O1108" i="7" s="1"/>
  <c r="F1108" i="7"/>
  <c r="W1108" i="7"/>
  <c r="J1108" i="7" s="1"/>
  <c r="X1108" i="7"/>
  <c r="G1108" i="7"/>
  <c r="I1108" i="7"/>
  <c r="G1109" i="7"/>
  <c r="F1109" i="7"/>
  <c r="W1109" i="7" s="1"/>
  <c r="H1109" i="7"/>
  <c r="I1109" i="7"/>
  <c r="H1110" i="7"/>
  <c r="F1110" i="7"/>
  <c r="W1110" i="7" s="1"/>
  <c r="G1110" i="7"/>
  <c r="I1110" i="7"/>
  <c r="G1111" i="7"/>
  <c r="F1111" i="7"/>
  <c r="W1111" i="7" s="1"/>
  <c r="K1111" i="7"/>
  <c r="H1111" i="7"/>
  <c r="I1111" i="7"/>
  <c r="F10" i="4"/>
  <c r="G10" i="4"/>
  <c r="H10" i="4"/>
  <c r="Q10" i="4" s="1"/>
  <c r="I10" i="4"/>
  <c r="R10" i="4" s="1"/>
  <c r="F11" i="4"/>
  <c r="G11" i="4"/>
  <c r="H11" i="4"/>
  <c r="Q11" i="4" s="1"/>
  <c r="I11" i="4"/>
  <c r="X11" i="4"/>
  <c r="Y11" i="4" s="1"/>
  <c r="G12" i="4"/>
  <c r="F12" i="4"/>
  <c r="H12" i="4"/>
  <c r="Q12" i="4" s="1"/>
  <c r="I12" i="4"/>
  <c r="R12" i="4" s="1"/>
  <c r="X12" i="4"/>
  <c r="Y12" i="4" s="1"/>
  <c r="K12" i="4" s="1"/>
  <c r="J12" i="4"/>
  <c r="F13" i="4"/>
  <c r="G13" i="4"/>
  <c r="H13" i="4"/>
  <c r="Q13" i="4" s="1"/>
  <c r="I13" i="4"/>
  <c r="R13" i="4" s="1"/>
  <c r="X13" i="4"/>
  <c r="J13" i="4" s="1"/>
  <c r="Y13" i="4"/>
  <c r="K13" i="4" s="1"/>
  <c r="G14" i="4"/>
  <c r="F14" i="4"/>
  <c r="H14" i="4"/>
  <c r="Q14" i="4" s="1"/>
  <c r="I14" i="4"/>
  <c r="F15" i="4"/>
  <c r="G15" i="4"/>
  <c r="H15" i="4"/>
  <c r="Q15" i="4"/>
  <c r="I15" i="4"/>
  <c r="R15" i="4" s="1"/>
  <c r="X15" i="4"/>
  <c r="J15" i="4" s="1"/>
  <c r="G16" i="4"/>
  <c r="F16" i="4"/>
  <c r="H16" i="4"/>
  <c r="Q16" i="4" s="1"/>
  <c r="I16" i="4"/>
  <c r="X16" i="4"/>
  <c r="Y16" i="4" s="1"/>
  <c r="F17" i="4"/>
  <c r="G17" i="4"/>
  <c r="H17" i="4"/>
  <c r="Q17" i="4"/>
  <c r="I17" i="4"/>
  <c r="R17" i="4" s="1"/>
  <c r="X17" i="4"/>
  <c r="Y17" i="4" s="1"/>
  <c r="G18" i="4"/>
  <c r="F18" i="4"/>
  <c r="H18" i="4"/>
  <c r="Q18" i="4"/>
  <c r="I18" i="4"/>
  <c r="R18" i="4" s="1"/>
  <c r="F19" i="4"/>
  <c r="G19" i="4"/>
  <c r="H19" i="4"/>
  <c r="Q19" i="4" s="1"/>
  <c r="I19" i="4"/>
  <c r="X19" i="4"/>
  <c r="Y19" i="4" s="1"/>
  <c r="J19" i="4"/>
  <c r="G20" i="4"/>
  <c r="F20" i="4"/>
  <c r="H20" i="4"/>
  <c r="I20" i="4"/>
  <c r="X20" i="4"/>
  <c r="Y20" i="4" s="1"/>
  <c r="J20" i="4"/>
  <c r="G21" i="4"/>
  <c r="F21" i="4"/>
  <c r="H21" i="4"/>
  <c r="Q21" i="4" s="1"/>
  <c r="I21" i="4"/>
  <c r="X21" i="4"/>
  <c r="J21" i="4" s="1"/>
  <c r="Y21" i="4"/>
  <c r="G22" i="4"/>
  <c r="F22" i="4"/>
  <c r="H22" i="4"/>
  <c r="Q22" i="4" s="1"/>
  <c r="I22" i="4"/>
  <c r="F23" i="4"/>
  <c r="G23" i="4"/>
  <c r="H23" i="4"/>
  <c r="Q23" i="4"/>
  <c r="I23" i="4"/>
  <c r="R23" i="4" s="1"/>
  <c r="G24" i="4"/>
  <c r="F24" i="4"/>
  <c r="H24" i="4"/>
  <c r="I24" i="4"/>
  <c r="X24" i="4"/>
  <c r="J24" i="4" s="1"/>
  <c r="Y24" i="4"/>
  <c r="G25" i="4"/>
  <c r="F25" i="4"/>
  <c r="H25" i="4"/>
  <c r="Q25" i="4"/>
  <c r="I25" i="4"/>
  <c r="X25" i="4"/>
  <c r="J25" i="4" s="1"/>
  <c r="Y25" i="4"/>
  <c r="F26" i="4"/>
  <c r="G26" i="4"/>
  <c r="H26" i="4"/>
  <c r="Q26" i="4"/>
  <c r="I26" i="4"/>
  <c r="R26" i="4" s="1"/>
  <c r="X26" i="4"/>
  <c r="Y26" i="4" s="1"/>
  <c r="J26" i="4"/>
  <c r="F27" i="4"/>
  <c r="G27" i="4"/>
  <c r="H27" i="4"/>
  <c r="Q27" i="4"/>
  <c r="I27" i="4"/>
  <c r="R27" i="4" s="1"/>
  <c r="F28" i="4"/>
  <c r="G28" i="4"/>
  <c r="H28" i="4"/>
  <c r="Q28" i="4" s="1"/>
  <c r="I28" i="4"/>
  <c r="R28" i="4" s="1"/>
  <c r="X28" i="4"/>
  <c r="Y28" i="4" s="1"/>
  <c r="J28" i="4"/>
  <c r="G29" i="4"/>
  <c r="F29" i="4"/>
  <c r="H29" i="4"/>
  <c r="I29" i="4"/>
  <c r="X29" i="4"/>
  <c r="Y29" i="4" s="1"/>
  <c r="J29" i="4"/>
  <c r="I30" i="4"/>
  <c r="F30" i="4"/>
  <c r="G30" i="4"/>
  <c r="H30" i="4"/>
  <c r="Q30" i="4" s="1"/>
  <c r="X30" i="4"/>
  <c r="Y30" i="4" s="1"/>
  <c r="J30" i="4"/>
  <c r="I31" i="4"/>
  <c r="F31" i="4"/>
  <c r="G31" i="4"/>
  <c r="H31" i="4"/>
  <c r="Q31" i="4" s="1"/>
  <c r="G32" i="4"/>
  <c r="F32" i="4"/>
  <c r="H32" i="4"/>
  <c r="Q32" i="4" s="1"/>
  <c r="I32" i="4"/>
  <c r="R32" i="4" s="1"/>
  <c r="F33" i="4"/>
  <c r="G33" i="4"/>
  <c r="H33" i="4"/>
  <c r="Q33" i="4" s="1"/>
  <c r="R33" i="4" s="1"/>
  <c r="I33" i="4"/>
  <c r="X33" i="4"/>
  <c r="Y33" i="4"/>
  <c r="Z33" i="4" s="1"/>
  <c r="L33" i="4" s="1"/>
  <c r="O33" i="4" s="1"/>
  <c r="K33" i="4"/>
  <c r="F34" i="4"/>
  <c r="G34" i="4"/>
  <c r="H34" i="4"/>
  <c r="Q34" i="4" s="1"/>
  <c r="I34" i="4"/>
  <c r="F35" i="4"/>
  <c r="G35" i="4"/>
  <c r="H35" i="4"/>
  <c r="Q35" i="4"/>
  <c r="I35" i="4"/>
  <c r="R35" i="4" s="1"/>
  <c r="X35" i="4"/>
  <c r="J35" i="4" s="1"/>
  <c r="F36" i="4"/>
  <c r="G36" i="4"/>
  <c r="H36" i="4"/>
  <c r="Q36" i="4" s="1"/>
  <c r="I36" i="4"/>
  <c r="F37" i="4"/>
  <c r="G37" i="4"/>
  <c r="H37" i="4"/>
  <c r="Q37" i="4" s="1"/>
  <c r="I37" i="4"/>
  <c r="F38" i="4"/>
  <c r="G38" i="4"/>
  <c r="H38" i="4"/>
  <c r="Q38" i="4"/>
  <c r="I38" i="4"/>
  <c r="R38" i="4" s="1"/>
  <c r="F39" i="4"/>
  <c r="G39" i="4"/>
  <c r="H39" i="4"/>
  <c r="Q39" i="4" s="1"/>
  <c r="I39" i="4"/>
  <c r="R39" i="4" s="1"/>
  <c r="X39" i="4"/>
  <c r="Y39" i="4" s="1"/>
  <c r="J39" i="4"/>
  <c r="F40" i="4"/>
  <c r="G40" i="4"/>
  <c r="H40" i="4"/>
  <c r="Q40" i="4" s="1"/>
  <c r="I40" i="4"/>
  <c r="F41" i="4"/>
  <c r="G41" i="4"/>
  <c r="H41" i="4"/>
  <c r="Q41" i="4" s="1"/>
  <c r="I41" i="4"/>
  <c r="X41" i="4"/>
  <c r="Y41" i="4" s="1"/>
  <c r="J41" i="4"/>
  <c r="D2" i="11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1002" i="11"/>
  <c r="D1003" i="11"/>
  <c r="D1004" i="11"/>
  <c r="D1005" i="11"/>
  <c r="D1006" i="11"/>
  <c r="D1007" i="11"/>
  <c r="D1008" i="11"/>
  <c r="D1009" i="11"/>
  <c r="D1010" i="11"/>
  <c r="D1011" i="11"/>
  <c r="D1012" i="11"/>
  <c r="D1013" i="11"/>
  <c r="D1014" i="11"/>
  <c r="D1015" i="11"/>
  <c r="D1016" i="11"/>
  <c r="D1017" i="11"/>
  <c r="D1018" i="11"/>
  <c r="D1019" i="11"/>
  <c r="D1020" i="11"/>
  <c r="D1021" i="11"/>
  <c r="D1022" i="11"/>
  <c r="D1023" i="11"/>
  <c r="D1024" i="11"/>
  <c r="D1025" i="11"/>
  <c r="D1026" i="11"/>
  <c r="D1027" i="11"/>
  <c r="D1028" i="11"/>
  <c r="D1029" i="11"/>
  <c r="D1030" i="11"/>
  <c r="D1031" i="11"/>
  <c r="D1032" i="11"/>
  <c r="D1033" i="11"/>
  <c r="D1034" i="11"/>
  <c r="D1035" i="11"/>
  <c r="D1036" i="11"/>
  <c r="D1037" i="11"/>
  <c r="D1038" i="11"/>
  <c r="D1039" i="11"/>
  <c r="D1040" i="11"/>
  <c r="D1041" i="11"/>
  <c r="D1042" i="11"/>
  <c r="D1043" i="11"/>
  <c r="D1044" i="11"/>
  <c r="D1045" i="11"/>
  <c r="D1046" i="11"/>
  <c r="D1047" i="11"/>
  <c r="D1048" i="11"/>
  <c r="D1049" i="11"/>
  <c r="D1050" i="11"/>
  <c r="D1051" i="11"/>
  <c r="D1052" i="11"/>
  <c r="D1053" i="11"/>
  <c r="D1054" i="11"/>
  <c r="D1055" i="11"/>
  <c r="D1056" i="11"/>
  <c r="D1057" i="11"/>
  <c r="D1058" i="11"/>
  <c r="D1059" i="11"/>
  <c r="D1060" i="11"/>
  <c r="D1061" i="11"/>
  <c r="D1062" i="11"/>
  <c r="D1063" i="11"/>
  <c r="D1064" i="11"/>
  <c r="D1065" i="11"/>
  <c r="D1066" i="11"/>
  <c r="D1067" i="11"/>
  <c r="D1068" i="11"/>
  <c r="D1069" i="11"/>
  <c r="D1070" i="11"/>
  <c r="D1071" i="11"/>
  <c r="D1072" i="11"/>
  <c r="D1073" i="11"/>
  <c r="D1074" i="11"/>
  <c r="D1075" i="11"/>
  <c r="D1076" i="11"/>
  <c r="D1077" i="11"/>
  <c r="D1078" i="11"/>
  <c r="D1079" i="11"/>
  <c r="D1080" i="11"/>
  <c r="D1081" i="11"/>
  <c r="D1082" i="11"/>
  <c r="D1083" i="11"/>
  <c r="D1084" i="11"/>
  <c r="D1085" i="11"/>
  <c r="D1086" i="11"/>
  <c r="D1087" i="11"/>
  <c r="D1088" i="11"/>
  <c r="D1089" i="11"/>
  <c r="D1090" i="11"/>
  <c r="D1091" i="11"/>
  <c r="D1092" i="11"/>
  <c r="D1093" i="11"/>
  <c r="D1094" i="11"/>
  <c r="D1095" i="11"/>
  <c r="D1096" i="11"/>
  <c r="D1097" i="11"/>
  <c r="D1098" i="11"/>
  <c r="D1099" i="11"/>
  <c r="D1100" i="11"/>
  <c r="D1101" i="11"/>
  <c r="D1102" i="11"/>
  <c r="X37" i="4"/>
  <c r="X32" i="4"/>
  <c r="Y32" i="4" s="1"/>
  <c r="X22" i="4"/>
  <c r="X18" i="4"/>
  <c r="X14" i="4"/>
  <c r="X38" i="4"/>
  <c r="X31" i="4"/>
  <c r="X23" i="4"/>
  <c r="J23" i="4" s="1"/>
  <c r="Y23" i="4"/>
  <c r="K23" i="4" s="1"/>
  <c r="X10" i="4"/>
  <c r="J10" i="4" s="1"/>
  <c r="X40" i="4"/>
  <c r="J40" i="4" s="1"/>
  <c r="X36" i="4"/>
  <c r="X34" i="4"/>
  <c r="Y34" i="4" s="1"/>
  <c r="X27" i="4"/>
  <c r="I896" i="7"/>
  <c r="I892" i="7"/>
  <c r="I888" i="7"/>
  <c r="I884" i="7"/>
  <c r="P884" i="7" s="1"/>
  <c r="I697" i="7"/>
  <c r="P697" i="7" s="1"/>
  <c r="I681" i="7"/>
  <c r="P681" i="7" s="1"/>
  <c r="I374" i="7"/>
  <c r="I299" i="7"/>
  <c r="P299" i="7" s="1"/>
  <c r="I297" i="7"/>
  <c r="I154" i="7"/>
  <c r="I62" i="7"/>
  <c r="I29" i="7"/>
  <c r="P29" i="7" s="1"/>
  <c r="I69" i="7"/>
  <c r="I13" i="7"/>
  <c r="I725" i="7"/>
  <c r="P725" i="7" s="1"/>
  <c r="I165" i="7"/>
  <c r="I645" i="7"/>
  <c r="I693" i="7"/>
  <c r="I661" i="7"/>
  <c r="I721" i="7"/>
  <c r="I702" i="7"/>
  <c r="P702" i="7" s="1"/>
  <c r="I677" i="7"/>
  <c r="I706" i="7"/>
  <c r="I689" i="7"/>
  <c r="I673" i="7"/>
  <c r="P673" i="7" s="1"/>
  <c r="I657" i="7"/>
  <c r="I641" i="7"/>
  <c r="P641" i="7" s="1"/>
  <c r="I629" i="7"/>
  <c r="I621" i="7"/>
  <c r="I229" i="7"/>
  <c r="P229" i="7" s="1"/>
  <c r="I181" i="7"/>
  <c r="I197" i="7"/>
  <c r="I213" i="7"/>
  <c r="I221" i="7"/>
  <c r="I205" i="7"/>
  <c r="I189" i="7"/>
  <c r="I173" i="7"/>
  <c r="I233" i="7"/>
  <c r="P233" i="7" s="1"/>
  <c r="I225" i="7"/>
  <c r="P225" i="7" s="1"/>
  <c r="I217" i="7"/>
  <c r="P217" i="7" s="1"/>
  <c r="I209" i="7"/>
  <c r="I201" i="7"/>
  <c r="I193" i="7"/>
  <c r="I185" i="7"/>
  <c r="I177" i="7"/>
  <c r="I169" i="7"/>
  <c r="I163" i="7"/>
  <c r="O107" i="7"/>
  <c r="J483" i="7"/>
  <c r="P596" i="7"/>
  <c r="O281" i="7"/>
  <c r="P281" i="7" s="1"/>
  <c r="O57" i="7"/>
  <c r="P57" i="7" s="1"/>
  <c r="X468" i="7"/>
  <c r="J475" i="7"/>
  <c r="X546" i="7"/>
  <c r="J676" i="7"/>
  <c r="O341" i="7"/>
  <c r="J77" i="7"/>
  <c r="X660" i="7"/>
  <c r="J107" i="7"/>
  <c r="X224" i="7"/>
  <c r="J224" i="7"/>
  <c r="X951" i="7"/>
  <c r="J951" i="7"/>
  <c r="X699" i="7"/>
  <c r="X481" i="7"/>
  <c r="J408" i="7"/>
  <c r="J385" i="7"/>
  <c r="K385" i="7"/>
  <c r="J131" i="7"/>
  <c r="J231" i="7"/>
  <c r="X231" i="7"/>
  <c r="J496" i="7"/>
  <c r="X496" i="7"/>
  <c r="J34" i="4"/>
  <c r="Y40" i="4"/>
  <c r="J17" i="4"/>
  <c r="J33" i="4"/>
  <c r="J11" i="4"/>
  <c r="J271" i="7"/>
  <c r="X271" i="7"/>
  <c r="X247" i="7"/>
  <c r="J153" i="7"/>
  <c r="J565" i="7"/>
  <c r="X673" i="7"/>
  <c r="J368" i="7"/>
  <c r="X368" i="7"/>
  <c r="Y182" i="7"/>
  <c r="L182" i="7" s="1"/>
  <c r="Q182" i="7" s="1"/>
  <c r="J543" i="7"/>
  <c r="X543" i="7"/>
  <c r="X484" i="7"/>
  <c r="J484" i="7"/>
  <c r="J314" i="7"/>
  <c r="X314" i="7"/>
  <c r="J677" i="7"/>
  <c r="X470" i="7"/>
  <c r="O462" i="7"/>
  <c r="P462" i="7" s="1"/>
  <c r="X978" i="7"/>
  <c r="J182" i="7"/>
  <c r="X540" i="7"/>
  <c r="X178" i="7"/>
  <c r="J122" i="7"/>
  <c r="X322" i="7"/>
  <c r="K322" i="7" s="1"/>
  <c r="Y322" i="7"/>
  <c r="L322" i="7" s="1"/>
  <c r="Q322" i="7" s="1"/>
  <c r="O636" i="7"/>
  <c r="P636" i="7" s="1"/>
  <c r="J472" i="7"/>
  <c r="X472" i="7"/>
  <c r="X438" i="7"/>
  <c r="X436" i="7"/>
  <c r="X105" i="7"/>
  <c r="Y105" i="7" s="1"/>
  <c r="L105" i="7" s="1"/>
  <c r="Q105" i="7" s="1"/>
  <c r="K105" i="7"/>
  <c r="X414" i="7"/>
  <c r="O73" i="7"/>
  <c r="O43" i="7"/>
  <c r="P43" i="7" s="1"/>
  <c r="X692" i="7"/>
  <c r="O240" i="7"/>
  <c r="P240" i="7" s="1"/>
  <c r="O64" i="7"/>
  <c r="X535" i="7"/>
  <c r="O103" i="7"/>
  <c r="O780" i="7"/>
  <c r="P780" i="7" s="1"/>
  <c r="O488" i="7"/>
  <c r="P488" i="7" s="1"/>
  <c r="J1054" i="7"/>
  <c r="J35" i="7"/>
  <c r="J591" i="7"/>
  <c r="J919" i="7"/>
  <c r="X315" i="7"/>
  <c r="J315" i="7"/>
  <c r="X313" i="7"/>
  <c r="Y313" i="7" s="1"/>
  <c r="J120" i="7"/>
  <c r="X120" i="7"/>
  <c r="J200" i="7"/>
  <c r="X200" i="7"/>
  <c r="Y200" i="7" s="1"/>
  <c r="L200" i="7" s="1"/>
  <c r="Q200" i="7" s="1"/>
  <c r="J169" i="7"/>
  <c r="J451" i="7"/>
  <c r="J452" i="7"/>
  <c r="J748" i="7"/>
  <c r="X132" i="7"/>
  <c r="X968" i="7"/>
  <c r="Y968" i="7" s="1"/>
  <c r="L968" i="7" s="1"/>
  <c r="Q968" i="7" s="1"/>
  <c r="K968" i="7"/>
  <c r="J329" i="7"/>
  <c r="X329" i="7"/>
  <c r="O1029" i="7"/>
  <c r="J553" i="7"/>
  <c r="J382" i="7"/>
  <c r="X56" i="7"/>
  <c r="Y56" i="7" s="1"/>
  <c r="L56" i="7" s="1"/>
  <c r="Q56" i="7" s="1"/>
  <c r="J56" i="7"/>
  <c r="O657" i="7"/>
  <c r="P657" i="7" s="1"/>
  <c r="O533" i="7"/>
  <c r="P533" i="7" s="1"/>
  <c r="X30" i="7"/>
  <c r="J399" i="7"/>
  <c r="J34" i="7"/>
  <c r="O906" i="7"/>
  <c r="J639" i="7"/>
  <c r="X443" i="7"/>
  <c r="O683" i="7"/>
  <c r="P683" i="7" s="1"/>
  <c r="X198" i="7"/>
  <c r="O381" i="7"/>
  <c r="P381" i="7" s="1"/>
  <c r="O81" i="7"/>
  <c r="O65" i="7"/>
  <c r="O592" i="7"/>
  <c r="P592" i="7" s="1"/>
  <c r="O674" i="7"/>
  <c r="O628" i="7"/>
  <c r="P628" i="7" s="1"/>
  <c r="O41" i="7"/>
  <c r="P41" i="7" s="1"/>
  <c r="X618" i="7"/>
  <c r="J618" i="7"/>
  <c r="J467" i="7"/>
  <c r="O63" i="7"/>
  <c r="P63" i="7" s="1"/>
  <c r="J44" i="7"/>
  <c r="X44" i="7"/>
  <c r="K672" i="7"/>
  <c r="J1011" i="7"/>
  <c r="X652" i="7"/>
  <c r="J652" i="7"/>
  <c r="X616" i="7"/>
  <c r="J460" i="7"/>
  <c r="X460" i="7"/>
  <c r="J456" i="7"/>
  <c r="J435" i="7"/>
  <c r="Y435" i="7"/>
  <c r="L435" i="7" s="1"/>
  <c r="Q435" i="7" s="1"/>
  <c r="X884" i="7"/>
  <c r="J803" i="7"/>
  <c r="K77" i="7"/>
  <c r="Y77" i="7"/>
  <c r="L77" i="7" s="1"/>
  <c r="Q77" i="7" s="1"/>
  <c r="O75" i="7"/>
  <c r="J856" i="7"/>
  <c r="J63" i="7"/>
  <c r="J727" i="7"/>
  <c r="X727" i="7"/>
  <c r="Y727" i="7" s="1"/>
  <c r="L727" i="7" s="1"/>
  <c r="Q727" i="7" s="1"/>
  <c r="K727" i="7"/>
  <c r="X858" i="7"/>
  <c r="J966" i="7"/>
  <c r="X966" i="7"/>
  <c r="J891" i="7"/>
  <c r="X381" i="7"/>
  <c r="J381" i="7"/>
  <c r="Y885" i="7"/>
  <c r="L885" i="7" s="1"/>
  <c r="Q885" i="7" s="1"/>
  <c r="J885" i="7"/>
  <c r="O801" i="7"/>
  <c r="O368" i="7"/>
  <c r="P368" i="7" s="1"/>
  <c r="O883" i="7"/>
  <c r="P883" i="7" s="1"/>
  <c r="J464" i="7"/>
  <c r="X464" i="7"/>
  <c r="X454" i="7"/>
  <c r="K454" i="7" s="1"/>
  <c r="J454" i="7"/>
  <c r="O314" i="7"/>
  <c r="X818" i="7"/>
  <c r="J818" i="7"/>
  <c r="X552" i="7"/>
  <c r="J552" i="7"/>
  <c r="O1024" i="7"/>
  <c r="P1024" i="7" s="1"/>
  <c r="P394" i="7"/>
  <c r="O460" i="7"/>
  <c r="P460" i="7" s="1"/>
  <c r="O242" i="7"/>
  <c r="P242" i="7" s="1"/>
  <c r="O638" i="7"/>
  <c r="O634" i="7"/>
  <c r="P634" i="7" s="1"/>
  <c r="O632" i="7"/>
  <c r="O267" i="7"/>
  <c r="O179" i="7"/>
  <c r="P179" i="7" s="1"/>
  <c r="O118" i="7"/>
  <c r="P118" i="7" s="1"/>
  <c r="O66" i="7"/>
  <c r="O173" i="7"/>
  <c r="P173" i="7" s="1"/>
  <c r="O116" i="7"/>
  <c r="P116" i="7" s="1"/>
  <c r="X567" i="7"/>
  <c r="J567" i="7"/>
  <c r="J492" i="7"/>
  <c r="X492" i="7"/>
  <c r="J196" i="7"/>
  <c r="X196" i="7"/>
  <c r="X433" i="7"/>
  <c r="X857" i="7"/>
  <c r="Y483" i="7"/>
  <c r="L483" i="7" s="1"/>
  <c r="Q483" i="7" s="1"/>
  <c r="K483" i="7"/>
  <c r="X643" i="7"/>
  <c r="Y1011" i="7"/>
  <c r="L1011" i="7" s="1"/>
  <c r="Q1011" i="7" s="1"/>
  <c r="J915" i="7"/>
  <c r="X888" i="7"/>
  <c r="J853" i="7"/>
  <c r="X853" i="7"/>
  <c r="J43" i="7"/>
  <c r="X43" i="7"/>
  <c r="X458" i="7"/>
  <c r="X21" i="7"/>
  <c r="J21" i="7"/>
  <c r="X657" i="7"/>
  <c r="X862" i="7"/>
  <c r="J82" i="7"/>
  <c r="X280" i="7"/>
  <c r="J280" i="7"/>
  <c r="X238" i="7"/>
  <c r="J1099" i="7"/>
  <c r="X722" i="7"/>
  <c r="Y722" i="7" s="1"/>
  <c r="L722" i="7" s="1"/>
  <c r="Q722" i="7" s="1"/>
  <c r="K722" i="7"/>
  <c r="X439" i="7"/>
  <c r="J207" i="7"/>
  <c r="J665" i="7"/>
  <c r="X379" i="7"/>
  <c r="X489" i="7"/>
  <c r="X647" i="7"/>
  <c r="X383" i="7"/>
  <c r="J383" i="7"/>
  <c r="J457" i="7"/>
  <c r="X1037" i="7"/>
  <c r="X749" i="7"/>
  <c r="O452" i="7"/>
  <c r="P452" i="7" s="1"/>
  <c r="O454" i="7"/>
  <c r="P454" i="7" s="1"/>
  <c r="O40" i="7"/>
  <c r="P40" i="7" s="1"/>
  <c r="O713" i="7"/>
  <c r="O640" i="7"/>
  <c r="O201" i="7"/>
  <c r="X192" i="7"/>
  <c r="Y192" i="7"/>
  <c r="L192" i="7" s="1"/>
  <c r="Q192" i="7" s="1"/>
  <c r="K192" i="7"/>
  <c r="J192" i="7"/>
  <c r="J134" i="7"/>
  <c r="X134" i="7"/>
  <c r="J894" i="7"/>
  <c r="J706" i="7"/>
  <c r="O568" i="7"/>
  <c r="P244" i="7"/>
  <c r="O175" i="7"/>
  <c r="P175" i="7"/>
  <c r="O255" i="7"/>
  <c r="O196" i="7"/>
  <c r="P196" i="7" s="1"/>
  <c r="O975" i="7"/>
  <c r="P975" i="7"/>
  <c r="O474" i="7"/>
  <c r="P474" i="7" s="1"/>
  <c r="O284" i="7"/>
  <c r="P284" i="7" s="1"/>
  <c r="X202" i="7"/>
  <c r="X406" i="7"/>
  <c r="O190" i="7"/>
  <c r="P190" i="7"/>
  <c r="O143" i="7"/>
  <c r="O42" i="7"/>
  <c r="P42" i="7" s="1"/>
  <c r="Y452" i="7"/>
  <c r="L452" i="7" s="1"/>
  <c r="Q452" i="7" s="1"/>
  <c r="O188" i="7"/>
  <c r="P188" i="7" s="1"/>
  <c r="O123" i="7"/>
  <c r="O702" i="7"/>
  <c r="O761" i="7"/>
  <c r="P761" i="7" s="1"/>
  <c r="O312" i="7"/>
  <c r="P312" i="7"/>
  <c r="O291" i="7"/>
  <c r="P291" i="7" s="1"/>
  <c r="O763" i="7"/>
  <c r="O819" i="7"/>
  <c r="O174" i="7"/>
  <c r="P174" i="7" s="1"/>
  <c r="P25" i="7"/>
  <c r="O929" i="7"/>
  <c r="O870" i="7"/>
  <c r="P870" i="7" s="1"/>
  <c r="O775" i="7"/>
  <c r="P775" i="7" s="1"/>
  <c r="O277" i="7"/>
  <c r="P277" i="7" s="1"/>
  <c r="O328" i="7"/>
  <c r="O152" i="7"/>
  <c r="O71" i="7"/>
  <c r="P71" i="7" s="1"/>
  <c r="O665" i="7"/>
  <c r="P665" i="7" s="1"/>
  <c r="O556" i="7"/>
  <c r="P556" i="7"/>
  <c r="O515" i="7"/>
  <c r="O711" i="7"/>
  <c r="P711" i="7" s="1"/>
  <c r="O526" i="7"/>
  <c r="O351" i="7"/>
  <c r="P351" i="7" s="1"/>
  <c r="O317" i="7"/>
  <c r="O274" i="7"/>
  <c r="P274" i="7" s="1"/>
  <c r="O194" i="7"/>
  <c r="O191" i="7"/>
  <c r="O151" i="7"/>
  <c r="P151" i="7" s="1"/>
  <c r="O740" i="7"/>
  <c r="P740" i="7" s="1"/>
  <c r="O617" i="7"/>
  <c r="P617" i="7" s="1"/>
  <c r="O555" i="7"/>
  <c r="P555" i="7" s="1"/>
  <c r="O521" i="7"/>
  <c r="P521" i="7" s="1"/>
  <c r="O505" i="7"/>
  <c r="O502" i="7"/>
  <c r="P502" i="7"/>
  <c r="O450" i="7"/>
  <c r="P450" i="7" s="1"/>
  <c r="O163" i="7"/>
  <c r="P163" i="7" s="1"/>
  <c r="O948" i="7"/>
  <c r="P948" i="7" s="1"/>
  <c r="O908" i="7"/>
  <c r="P851" i="7"/>
  <c r="O805" i="7"/>
  <c r="P805" i="7" s="1"/>
  <c r="O377" i="7"/>
  <c r="P377" i="7" s="1"/>
  <c r="O303" i="7"/>
  <c r="P303" i="7" s="1"/>
  <c r="X423" i="7"/>
  <c r="K200" i="7"/>
  <c r="X560" i="7"/>
  <c r="J263" i="7"/>
  <c r="Y263" i="7"/>
  <c r="L263" i="7" s="1"/>
  <c r="Q263" i="7" s="1"/>
  <c r="X229" i="7"/>
  <c r="J229" i="7"/>
  <c r="X226" i="7"/>
  <c r="X617" i="7"/>
  <c r="J617" i="7"/>
  <c r="X349" i="7"/>
  <c r="K349" i="7" s="1"/>
  <c r="Y349" i="7"/>
  <c r="L349" i="7" s="1"/>
  <c r="Q349" i="7" s="1"/>
  <c r="J349" i="7"/>
  <c r="J266" i="7"/>
  <c r="X266" i="7"/>
  <c r="J248" i="7"/>
  <c r="Y207" i="7"/>
  <c r="L207" i="7" s="1"/>
  <c r="Q207" i="7" s="1"/>
  <c r="Y451" i="7"/>
  <c r="L451" i="7" s="1"/>
  <c r="Q451" i="7" s="1"/>
  <c r="X490" i="7"/>
  <c r="J490" i="7"/>
  <c r="K56" i="7"/>
  <c r="J767" i="7"/>
  <c r="X767" i="7"/>
  <c r="X756" i="7"/>
  <c r="J756" i="7"/>
  <c r="X604" i="7"/>
  <c r="J604" i="7"/>
  <c r="J939" i="7"/>
  <c r="X416" i="7"/>
  <c r="J491" i="7"/>
  <c r="X487" i="7"/>
  <c r="Y487" i="7" s="1"/>
  <c r="L487" i="7" s="1"/>
  <c r="Q487" i="7" s="1"/>
  <c r="J777" i="7"/>
  <c r="X777" i="7"/>
  <c r="X832" i="7"/>
  <c r="Y832" i="7" s="1"/>
  <c r="L832" i="7" s="1"/>
  <c r="Q832" i="7" s="1"/>
  <c r="K832" i="7"/>
  <c r="J832" i="7"/>
  <c r="X531" i="7"/>
  <c r="J531" i="7"/>
  <c r="J501" i="7"/>
  <c r="X1021" i="7"/>
  <c r="X716" i="7"/>
  <c r="J635" i="7"/>
  <c r="J548" i="7"/>
  <c r="X1095" i="7"/>
  <c r="J1095" i="7"/>
  <c r="J905" i="7"/>
  <c r="L313" i="7"/>
  <c r="Q313" i="7" s="1"/>
  <c r="K313" i="7"/>
  <c r="J1050" i="7"/>
  <c r="X409" i="7"/>
  <c r="X124" i="7"/>
  <c r="J124" i="7"/>
  <c r="J646" i="7"/>
  <c r="X582" i="7"/>
  <c r="J582" i="7"/>
  <c r="J1046" i="7"/>
  <c r="X1046" i="7"/>
  <c r="J670" i="7"/>
  <c r="Y454" i="7"/>
  <c r="L454" i="7" s="1"/>
  <c r="Q454" i="7" s="1"/>
  <c r="X982" i="7"/>
  <c r="J982" i="7"/>
  <c r="O989" i="7"/>
  <c r="X985" i="7"/>
  <c r="K1099" i="7"/>
  <c r="Y1099" i="7"/>
  <c r="L1099" i="7" s="1"/>
  <c r="J1109" i="7"/>
  <c r="X1109" i="7"/>
  <c r="Q1099" i="7"/>
  <c r="J979" i="7"/>
  <c r="X979" i="7"/>
  <c r="X1002" i="7"/>
  <c r="J1002" i="7"/>
  <c r="Y993" i="7"/>
  <c r="L993" i="7" s="1"/>
  <c r="Q993" i="7" s="1"/>
  <c r="K993" i="7"/>
  <c r="J990" i="7"/>
  <c r="X990" i="7"/>
  <c r="O981" i="7"/>
  <c r="Y981" i="7"/>
  <c r="L981" i="7" s="1"/>
  <c r="Q981" i="7" s="1"/>
  <c r="Y982" i="7"/>
  <c r="L982" i="7" s="1"/>
  <c r="Q982" i="7" s="1"/>
  <c r="K982" i="7"/>
  <c r="O382" i="7" l="1"/>
  <c r="P382" i="7" s="1"/>
  <c r="P383" i="7"/>
  <c r="P388" i="7"/>
  <c r="P390" i="7"/>
  <c r="O396" i="7"/>
  <c r="P396" i="7" s="1"/>
  <c r="O411" i="7"/>
  <c r="P411" i="7" s="1"/>
  <c r="P419" i="7"/>
  <c r="O433" i="7"/>
  <c r="P433" i="7" s="1"/>
  <c r="P438" i="7"/>
  <c r="O443" i="7"/>
  <c r="P443" i="7" s="1"/>
  <c r="O445" i="7"/>
  <c r="O447" i="7"/>
  <c r="P447" i="7" s="1"/>
  <c r="P449" i="7"/>
  <c r="O456" i="7"/>
  <c r="P456" i="7" s="1"/>
  <c r="P459" i="7"/>
  <c r="P466" i="7"/>
  <c r="P468" i="7"/>
  <c r="O470" i="7"/>
  <c r="P470" i="7" s="1"/>
  <c r="P476" i="7"/>
  <c r="O477" i="7"/>
  <c r="P477" i="7" s="1"/>
  <c r="O487" i="7"/>
  <c r="P487" i="7" s="1"/>
  <c r="O508" i="7"/>
  <c r="P508" i="7" s="1"/>
  <c r="P512" i="7"/>
  <c r="O544" i="7"/>
  <c r="P544" i="7" s="1"/>
  <c r="O593" i="7"/>
  <c r="P593" i="7" s="1"/>
  <c r="O627" i="7"/>
  <c r="P627" i="7" s="1"/>
  <c r="P642" i="7"/>
  <c r="O660" i="7"/>
  <c r="P660" i="7" s="1"/>
  <c r="O679" i="7"/>
  <c r="P679" i="7" s="1"/>
  <c r="O693" i="7"/>
  <c r="P693" i="7" s="1"/>
  <c r="P744" i="7"/>
  <c r="O854" i="7"/>
  <c r="P854" i="7" s="1"/>
  <c r="O963" i="7"/>
  <c r="P963" i="7" s="1"/>
  <c r="O497" i="7"/>
  <c r="P497" i="7" s="1"/>
  <c r="O809" i="7"/>
  <c r="P809" i="7" s="1"/>
  <c r="O985" i="7"/>
  <c r="P985" i="7" s="1"/>
  <c r="O987" i="7"/>
  <c r="P987" i="7" s="1"/>
  <c r="O990" i="7"/>
  <c r="P990" i="7" s="1"/>
  <c r="O991" i="7"/>
  <c r="P992" i="7"/>
  <c r="O1003" i="7"/>
  <c r="P1003" i="7" s="1"/>
  <c r="P1004" i="7"/>
  <c r="O1008" i="7"/>
  <c r="P1008" i="7" s="1"/>
  <c r="P1010" i="7"/>
  <c r="P1015" i="7"/>
  <c r="P1018" i="7"/>
  <c r="O1028" i="7"/>
  <c r="P1028" i="7" s="1"/>
  <c r="O1038" i="7"/>
  <c r="P1038" i="7" s="1"/>
  <c r="O1043" i="7"/>
  <c r="P1043" i="7" s="1"/>
  <c r="O1046" i="7"/>
  <c r="O1055" i="7"/>
  <c r="P1055" i="7" s="1"/>
  <c r="O1058" i="7"/>
  <c r="P1058" i="7" s="1"/>
  <c r="P1061" i="7"/>
  <c r="O1064" i="7"/>
  <c r="P1064" i="7" s="1"/>
  <c r="O1068" i="7"/>
  <c r="P1068" i="7" s="1"/>
  <c r="P1070" i="7"/>
  <c r="O1075" i="7"/>
  <c r="P1075" i="7" s="1"/>
  <c r="P1080" i="7"/>
  <c r="O1081" i="7"/>
  <c r="P1081" i="7" s="1"/>
  <c r="O1085" i="7"/>
  <c r="P1091" i="7"/>
  <c r="O1092" i="7"/>
  <c r="P1092" i="7" s="1"/>
  <c r="O1097" i="7"/>
  <c r="O1100" i="7"/>
  <c r="P1100" i="7" s="1"/>
  <c r="O1104" i="7"/>
  <c r="P1104" i="7" s="1"/>
  <c r="O1105" i="7"/>
  <c r="P1105" i="7" s="1"/>
  <c r="P1108" i="7"/>
  <c r="O1109" i="7"/>
  <c r="P1109" i="7" s="1"/>
  <c r="O1111" i="7"/>
  <c r="P1111" i="7" s="1"/>
  <c r="R11" i="4"/>
  <c r="R14" i="4"/>
  <c r="Q20" i="4"/>
  <c r="R20" i="4" s="1"/>
  <c r="R21" i="4"/>
  <c r="R22" i="4"/>
  <c r="Q24" i="4"/>
  <c r="R24" i="4" s="1"/>
  <c r="R25" i="4"/>
  <c r="Q29" i="4"/>
  <c r="R29" i="4" s="1"/>
  <c r="R30" i="4"/>
  <c r="R31" i="4"/>
  <c r="R34" i="4"/>
  <c r="R37" i="4"/>
  <c r="R40" i="4"/>
  <c r="O222" i="7"/>
  <c r="P222" i="7" s="1"/>
  <c r="O348" i="7"/>
  <c r="P348" i="7" s="1"/>
  <c r="O507" i="7"/>
  <c r="P507" i="7" s="1"/>
  <c r="O547" i="7"/>
  <c r="P547" i="7" s="1"/>
  <c r="O549" i="7"/>
  <c r="P549" i="7" s="1"/>
  <c r="O743" i="7"/>
  <c r="P743" i="7" s="1"/>
  <c r="P814" i="7"/>
  <c r="P903" i="7"/>
  <c r="P933" i="7"/>
  <c r="O935" i="7"/>
  <c r="P935" i="7" s="1"/>
  <c r="O132" i="7"/>
  <c r="P132" i="7" s="1"/>
  <c r="O542" i="7"/>
  <c r="P542" i="7" s="1"/>
  <c r="P674" i="7"/>
  <c r="O716" i="7"/>
  <c r="P716" i="7" s="1"/>
  <c r="O750" i="7"/>
  <c r="P750" i="7" s="1"/>
  <c r="O15" i="7"/>
  <c r="P15" i="7" s="1"/>
  <c r="O169" i="7"/>
  <c r="P169" i="7" s="1"/>
  <c r="P177" i="7"/>
  <c r="P536" i="7"/>
  <c r="P669" i="7"/>
  <c r="O700" i="7"/>
  <c r="P700" i="7" s="1"/>
  <c r="O706" i="7"/>
  <c r="P706" i="7" s="1"/>
  <c r="O758" i="7"/>
  <c r="P758" i="7" s="1"/>
  <c r="P829" i="7"/>
  <c r="O941" i="7"/>
  <c r="P201" i="7"/>
  <c r="P126" i="7"/>
  <c r="O146" i="7"/>
  <c r="P146" i="7" s="1"/>
  <c r="O167" i="7"/>
  <c r="P167" i="7" s="1"/>
  <c r="O182" i="7"/>
  <c r="P182" i="7" s="1"/>
  <c r="O353" i="7"/>
  <c r="P353" i="7" s="1"/>
  <c r="O860" i="7"/>
  <c r="P860" i="7" s="1"/>
  <c r="O148" i="7"/>
  <c r="P148" i="7" s="1"/>
  <c r="P149" i="7"/>
  <c r="O652" i="7"/>
  <c r="P652" i="7" s="1"/>
  <c r="O924" i="7"/>
  <c r="P924" i="7" s="1"/>
  <c r="O932" i="7"/>
  <c r="P932" i="7" s="1"/>
  <c r="O969" i="7"/>
  <c r="P969" i="7" s="1"/>
  <c r="O46" i="7"/>
  <c r="P46" i="7" s="1"/>
  <c r="P345" i="7"/>
  <c r="O777" i="7"/>
  <c r="P777" i="7" s="1"/>
  <c r="O937" i="7"/>
  <c r="P937" i="7" s="1"/>
  <c r="O938" i="7"/>
  <c r="P938" i="7" s="1"/>
  <c r="O30" i="7"/>
  <c r="P30" i="7" s="1"/>
  <c r="P73" i="7"/>
  <c r="P216" i="7"/>
  <c r="O346" i="7"/>
  <c r="P346" i="7" s="1"/>
  <c r="O583" i="7"/>
  <c r="P583" i="7" s="1"/>
  <c r="O703" i="7"/>
  <c r="P703" i="7" s="1"/>
  <c r="O731" i="7"/>
  <c r="P731" i="7" s="1"/>
  <c r="P801" i="7"/>
  <c r="O891" i="7"/>
  <c r="P891" i="7" s="1"/>
  <c r="X10" i="7"/>
  <c r="J10" i="7"/>
  <c r="X11" i="7"/>
  <c r="J11" i="7"/>
  <c r="X13" i="7"/>
  <c r="J13" i="7"/>
  <c r="J14" i="7"/>
  <c r="X14" i="7"/>
  <c r="J15" i="7"/>
  <c r="X15" i="7"/>
  <c r="J16" i="7"/>
  <c r="X16" i="7"/>
  <c r="X17" i="7"/>
  <c r="J17" i="7"/>
  <c r="X18" i="7"/>
  <c r="J18" i="7"/>
  <c r="X19" i="7"/>
  <c r="J19" i="7"/>
  <c r="J20" i="7"/>
  <c r="X20" i="7"/>
  <c r="X22" i="7"/>
  <c r="J22" i="7"/>
  <c r="X23" i="7"/>
  <c r="J23" i="7"/>
  <c r="X25" i="7"/>
  <c r="J25" i="7"/>
  <c r="X26" i="7"/>
  <c r="J26" i="7"/>
  <c r="J27" i="7"/>
  <c r="X27" i="7"/>
  <c r="X28" i="7"/>
  <c r="J28" i="7"/>
  <c r="J29" i="7"/>
  <c r="X29" i="7"/>
  <c r="J31" i="7"/>
  <c r="X31" i="7"/>
  <c r="X32" i="7"/>
  <c r="J32" i="7"/>
  <c r="X33" i="7"/>
  <c r="J33" i="7"/>
  <c r="Y34" i="7"/>
  <c r="L34" i="7" s="1"/>
  <c r="Q34" i="7" s="1"/>
  <c r="K34" i="7"/>
  <c r="K35" i="7"/>
  <c r="Y35" i="7"/>
  <c r="L35" i="7" s="1"/>
  <c r="Q35" i="7" s="1"/>
  <c r="J36" i="7"/>
  <c r="X36" i="7"/>
  <c r="X37" i="7"/>
  <c r="J37" i="7"/>
  <c r="X38" i="7"/>
  <c r="J38" i="7"/>
  <c r="X39" i="7"/>
  <c r="J39" i="7"/>
  <c r="J40" i="7"/>
  <c r="X40" i="7"/>
  <c r="J41" i="7"/>
  <c r="X41" i="7"/>
  <c r="X42" i="7"/>
  <c r="J42" i="7"/>
  <c r="X45" i="7"/>
  <c r="K45" i="7" s="1"/>
  <c r="J45" i="7"/>
  <c r="J46" i="7"/>
  <c r="X46" i="7"/>
  <c r="J47" i="7"/>
  <c r="X47" i="7"/>
  <c r="J48" i="7"/>
  <c r="X48" i="7"/>
  <c r="X49" i="7"/>
  <c r="J49" i="7"/>
  <c r="X50" i="7"/>
  <c r="J50" i="7"/>
  <c r="X51" i="7"/>
  <c r="J51" i="7"/>
  <c r="X52" i="7"/>
  <c r="J52" i="7"/>
  <c r="J54" i="7"/>
  <c r="X54" i="7"/>
  <c r="X55" i="7"/>
  <c r="J55" i="7"/>
  <c r="X57" i="7"/>
  <c r="J57" i="7"/>
  <c r="X58" i="7"/>
  <c r="J58" i="7"/>
  <c r="J59" i="7"/>
  <c r="X59" i="7"/>
  <c r="J60" i="7"/>
  <c r="X60" i="7"/>
  <c r="X61" i="7"/>
  <c r="J61" i="7"/>
  <c r="X62" i="7"/>
  <c r="J62" i="7"/>
  <c r="Y63" i="7"/>
  <c r="L63" i="7" s="1"/>
  <c r="Q63" i="7" s="1"/>
  <c r="K63" i="7"/>
  <c r="J64" i="7"/>
  <c r="X64" i="7"/>
  <c r="J65" i="7"/>
  <c r="X65" i="7"/>
  <c r="J66" i="7"/>
  <c r="X66" i="7"/>
  <c r="J67" i="7"/>
  <c r="X67" i="7"/>
  <c r="X68" i="7"/>
  <c r="J68" i="7"/>
  <c r="X69" i="7"/>
  <c r="J69" i="7"/>
  <c r="J70" i="7"/>
  <c r="X70" i="7"/>
  <c r="X72" i="7"/>
  <c r="J72" i="7"/>
  <c r="J73" i="7"/>
  <c r="X73" i="7"/>
  <c r="X74" i="7"/>
  <c r="J74" i="7"/>
  <c r="X75" i="7"/>
  <c r="J75" i="7"/>
  <c r="X76" i="7"/>
  <c r="J76" i="7"/>
  <c r="J78" i="7"/>
  <c r="X78" i="7"/>
  <c r="X79" i="7"/>
  <c r="J79" i="7"/>
  <c r="J80" i="7"/>
  <c r="X80" i="7"/>
  <c r="X81" i="7"/>
  <c r="J81" i="7"/>
  <c r="Y82" i="7"/>
  <c r="L82" i="7" s="1"/>
  <c r="Q82" i="7" s="1"/>
  <c r="K82" i="7"/>
  <c r="X83" i="7"/>
  <c r="J83" i="7"/>
  <c r="J84" i="7"/>
  <c r="X84" i="7"/>
  <c r="X85" i="7"/>
  <c r="J85" i="7"/>
  <c r="J86" i="7"/>
  <c r="X86" i="7"/>
  <c r="X87" i="7"/>
  <c r="J87" i="7"/>
  <c r="X88" i="7"/>
  <c r="J88" i="7"/>
  <c r="X89" i="7"/>
  <c r="J89" i="7"/>
  <c r="X90" i="7"/>
  <c r="J90" i="7"/>
  <c r="J91" i="7"/>
  <c r="X91" i="7"/>
  <c r="X92" i="7"/>
  <c r="J92" i="7"/>
  <c r="X94" i="7"/>
  <c r="J94" i="7"/>
  <c r="J95" i="7"/>
  <c r="X95" i="7"/>
  <c r="X96" i="7"/>
  <c r="J96" i="7"/>
  <c r="X97" i="7"/>
  <c r="J97" i="7"/>
  <c r="J98" i="7"/>
  <c r="X98" i="7"/>
  <c r="X99" i="7"/>
  <c r="J99" i="7"/>
  <c r="X100" i="7"/>
  <c r="J100" i="7"/>
  <c r="X101" i="7"/>
  <c r="J101" i="7"/>
  <c r="X102" i="7"/>
  <c r="J102" i="7"/>
  <c r="X103" i="7"/>
  <c r="J103" i="7"/>
  <c r="J106" i="7"/>
  <c r="X106" i="7"/>
  <c r="Y107" i="7"/>
  <c r="L107" i="7" s="1"/>
  <c r="Q107" i="7" s="1"/>
  <c r="K107" i="7"/>
  <c r="J108" i="7"/>
  <c r="X108" i="7"/>
  <c r="X110" i="7"/>
  <c r="J110" i="7"/>
  <c r="J111" i="7"/>
  <c r="X111" i="7"/>
  <c r="X113" i="7"/>
  <c r="J113" i="7"/>
  <c r="X114" i="7"/>
  <c r="J114" i="7"/>
  <c r="J115" i="7"/>
  <c r="X115" i="7"/>
  <c r="J116" i="7"/>
  <c r="X116" i="7"/>
  <c r="J117" i="7"/>
  <c r="X117" i="7"/>
  <c r="J118" i="7"/>
  <c r="X118" i="7"/>
  <c r="X121" i="7"/>
  <c r="J121" i="7"/>
  <c r="Y122" i="7"/>
  <c r="L122" i="7" s="1"/>
  <c r="Q122" i="7" s="1"/>
  <c r="K122" i="7"/>
  <c r="J123" i="7"/>
  <c r="X123" i="7"/>
  <c r="J125" i="7"/>
  <c r="X125" i="7"/>
  <c r="X126" i="7"/>
  <c r="J126" i="7"/>
  <c r="J127" i="7"/>
  <c r="X127" i="7"/>
  <c r="J128" i="7"/>
  <c r="X128" i="7"/>
  <c r="X129" i="7"/>
  <c r="J129" i="7"/>
  <c r="J130" i="7"/>
  <c r="X130" i="7"/>
  <c r="Y131" i="7"/>
  <c r="L131" i="7" s="1"/>
  <c r="Q131" i="7" s="1"/>
  <c r="K131" i="7"/>
  <c r="X133" i="7"/>
  <c r="J133" i="7"/>
  <c r="J135" i="7"/>
  <c r="X135" i="7"/>
  <c r="J136" i="7"/>
  <c r="X136" i="7"/>
  <c r="J137" i="7"/>
  <c r="X137" i="7"/>
  <c r="J138" i="7"/>
  <c r="X138" i="7"/>
  <c r="X140" i="7"/>
  <c r="J140" i="7"/>
  <c r="J142" i="7"/>
  <c r="X142" i="7"/>
  <c r="J143" i="7"/>
  <c r="X143" i="7"/>
  <c r="J146" i="7"/>
  <c r="X146" i="7"/>
  <c r="X147" i="7"/>
  <c r="J147" i="7"/>
  <c r="X148" i="7"/>
  <c r="J148" i="7"/>
  <c r="J149" i="7"/>
  <c r="X149" i="7"/>
  <c r="X150" i="7"/>
  <c r="J150" i="7"/>
  <c r="J152" i="7"/>
  <c r="X152" i="7"/>
  <c r="Y153" i="7"/>
  <c r="L153" i="7" s="1"/>
  <c r="Q153" i="7" s="1"/>
  <c r="K153" i="7"/>
  <c r="X155" i="7"/>
  <c r="J155" i="7"/>
  <c r="X156" i="7"/>
  <c r="J156" i="7"/>
  <c r="J157" i="7"/>
  <c r="X157" i="7"/>
  <c r="J158" i="7"/>
  <c r="X158" i="7"/>
  <c r="X159" i="7"/>
  <c r="J159" i="7"/>
  <c r="J160" i="7"/>
  <c r="X160" i="7"/>
  <c r="J161" i="7"/>
  <c r="X161" i="7"/>
  <c r="X162" i="7"/>
  <c r="J162" i="7"/>
  <c r="X163" i="7"/>
  <c r="J163" i="7"/>
  <c r="X164" i="7"/>
  <c r="J164" i="7"/>
  <c r="J165" i="7"/>
  <c r="X165" i="7"/>
  <c r="X166" i="7"/>
  <c r="J166" i="7"/>
  <c r="X167" i="7"/>
  <c r="J167" i="7"/>
  <c r="J168" i="7"/>
  <c r="X168" i="7"/>
  <c r="X170" i="7"/>
  <c r="J170" i="7"/>
  <c r="X171" i="7"/>
  <c r="J171" i="7"/>
  <c r="X172" i="7"/>
  <c r="J172" i="7"/>
  <c r="J173" i="7"/>
  <c r="X173" i="7"/>
  <c r="X174" i="7"/>
  <c r="J174" i="7"/>
  <c r="X175" i="7"/>
  <c r="J175" i="7"/>
  <c r="X176" i="7"/>
  <c r="J176" i="7"/>
  <c r="J177" i="7"/>
  <c r="X177" i="7"/>
  <c r="X179" i="7"/>
  <c r="J179" i="7"/>
  <c r="X180" i="7"/>
  <c r="J180" i="7"/>
  <c r="J183" i="7"/>
  <c r="X183" i="7"/>
  <c r="J184" i="7"/>
  <c r="X184" i="7"/>
  <c r="J186" i="7"/>
  <c r="X186" i="7"/>
  <c r="X187" i="7"/>
  <c r="J187" i="7"/>
  <c r="X188" i="7"/>
  <c r="J188" i="7"/>
  <c r="X189" i="7"/>
  <c r="J189" i="7"/>
  <c r="J190" i="7"/>
  <c r="X190" i="7"/>
  <c r="X191" i="7"/>
  <c r="J191" i="7"/>
  <c r="J193" i="7"/>
  <c r="X193" i="7"/>
  <c r="X194" i="7"/>
  <c r="J194" i="7"/>
  <c r="J195" i="7"/>
  <c r="X195" i="7"/>
  <c r="X197" i="7"/>
  <c r="J197" i="7"/>
  <c r="J199" i="7"/>
  <c r="X199" i="7"/>
  <c r="J201" i="7"/>
  <c r="X201" i="7"/>
  <c r="J203" i="7"/>
  <c r="X203" i="7"/>
  <c r="J204" i="7"/>
  <c r="X204" i="7"/>
  <c r="J205" i="7"/>
  <c r="X205" i="7"/>
  <c r="J208" i="7"/>
  <c r="X208" i="7"/>
  <c r="J209" i="7"/>
  <c r="X209" i="7"/>
  <c r="X210" i="7"/>
  <c r="J210" i="7"/>
  <c r="J211" i="7"/>
  <c r="X211" i="7"/>
  <c r="J212" i="7"/>
  <c r="X212" i="7"/>
  <c r="J213" i="7"/>
  <c r="X213" i="7"/>
  <c r="J214" i="7"/>
  <c r="X214" i="7"/>
  <c r="J215" i="7"/>
  <c r="X215" i="7"/>
  <c r="J216" i="7"/>
  <c r="X216" i="7"/>
  <c r="X217" i="7"/>
  <c r="J217" i="7"/>
  <c r="J218" i="7"/>
  <c r="X218" i="7"/>
  <c r="X219" i="7"/>
  <c r="J219" i="7"/>
  <c r="X220" i="7"/>
  <c r="J220" i="7"/>
  <c r="J221" i="7"/>
  <c r="X221" i="7"/>
  <c r="X222" i="7"/>
  <c r="J222" i="7"/>
  <c r="X223" i="7"/>
  <c r="J223" i="7"/>
  <c r="X225" i="7"/>
  <c r="J225" i="7"/>
  <c r="J227" i="7"/>
  <c r="X227" i="7"/>
  <c r="J228" i="7"/>
  <c r="X228" i="7"/>
  <c r="J230" i="7"/>
  <c r="X230" i="7"/>
  <c r="X232" i="7"/>
  <c r="J232" i="7"/>
  <c r="J233" i="7"/>
  <c r="X233" i="7"/>
  <c r="J234" i="7"/>
  <c r="X234" i="7"/>
  <c r="J235" i="7"/>
  <c r="X235" i="7"/>
  <c r="J236" i="7"/>
  <c r="X236" i="7"/>
  <c r="X237" i="7"/>
  <c r="J237" i="7"/>
  <c r="J239" i="7"/>
  <c r="X239" i="7"/>
  <c r="J240" i="7"/>
  <c r="X240" i="7"/>
  <c r="X241" i="7"/>
  <c r="J241" i="7"/>
  <c r="X242" i="7"/>
  <c r="J242" i="7"/>
  <c r="J243" i="7"/>
  <c r="X243" i="7"/>
  <c r="X245" i="7"/>
  <c r="J245" i="7"/>
  <c r="X246" i="7"/>
  <c r="J246" i="7"/>
  <c r="K248" i="7"/>
  <c r="Y248" i="7"/>
  <c r="L248" i="7" s="1"/>
  <c r="Q248" i="7" s="1"/>
  <c r="J250" i="7"/>
  <c r="X250" i="7"/>
  <c r="X251" i="7"/>
  <c r="J251" i="7"/>
  <c r="J252" i="7"/>
  <c r="X252" i="7"/>
  <c r="J253" i="7"/>
  <c r="X253" i="7"/>
  <c r="X255" i="7"/>
  <c r="J255" i="7"/>
  <c r="J256" i="7"/>
  <c r="X256" i="7"/>
  <c r="X257" i="7"/>
  <c r="J257" i="7"/>
  <c r="X259" i="7"/>
  <c r="J259" i="7"/>
  <c r="J260" i="7"/>
  <c r="X260" i="7"/>
  <c r="J261" i="7"/>
  <c r="X261" i="7"/>
  <c r="J262" i="7"/>
  <c r="X262" i="7"/>
  <c r="X264" i="7"/>
  <c r="J264" i="7"/>
  <c r="X265" i="7"/>
  <c r="J265" i="7"/>
  <c r="X267" i="7"/>
  <c r="J267" i="7"/>
  <c r="J268" i="7"/>
  <c r="X268" i="7"/>
  <c r="X269" i="7"/>
  <c r="Y269" i="7" s="1"/>
  <c r="L269" i="7" s="1"/>
  <c r="Q269" i="7" s="1"/>
  <c r="J269" i="7"/>
  <c r="J270" i="7"/>
  <c r="X270" i="7"/>
  <c r="X272" i="7"/>
  <c r="J272" i="7"/>
  <c r="X273" i="7"/>
  <c r="J273" i="7"/>
  <c r="J274" i="7"/>
  <c r="X274" i="7"/>
  <c r="J275" i="7"/>
  <c r="X275" i="7"/>
  <c r="J276" i="7"/>
  <c r="X276" i="7"/>
  <c r="X277" i="7"/>
  <c r="J277" i="7"/>
  <c r="X278" i="7"/>
  <c r="J278" i="7"/>
  <c r="X279" i="7"/>
  <c r="J279" i="7"/>
  <c r="J281" i="7"/>
  <c r="X281" i="7"/>
  <c r="X282" i="7"/>
  <c r="J282" i="7"/>
  <c r="X283" i="7"/>
  <c r="Y283" i="7" s="1"/>
  <c r="L283" i="7" s="1"/>
  <c r="Q283" i="7" s="1"/>
  <c r="J283" i="7"/>
  <c r="J284" i="7"/>
  <c r="X284" i="7"/>
  <c r="J285" i="7"/>
  <c r="X285" i="7"/>
  <c r="X286" i="7"/>
  <c r="J286" i="7"/>
  <c r="X287" i="7"/>
  <c r="J287" i="7"/>
  <c r="X288" i="7"/>
  <c r="J288" i="7"/>
  <c r="J289" i="7"/>
  <c r="X289" i="7"/>
  <c r="X290" i="7"/>
  <c r="J290" i="7"/>
  <c r="J291" i="7"/>
  <c r="X291" i="7"/>
  <c r="X292" i="7"/>
  <c r="J292" i="7"/>
  <c r="J293" i="7"/>
  <c r="X293" i="7"/>
  <c r="X294" i="7"/>
  <c r="J294" i="7"/>
  <c r="X295" i="7"/>
  <c r="J295" i="7"/>
  <c r="J296" i="7"/>
  <c r="X296" i="7"/>
  <c r="X297" i="7"/>
  <c r="J297" i="7"/>
  <c r="X298" i="7"/>
  <c r="J298" i="7"/>
  <c r="X299" i="7"/>
  <c r="J299" i="7"/>
  <c r="X300" i="7"/>
  <c r="J300" i="7"/>
  <c r="X301" i="7"/>
  <c r="J301" i="7"/>
  <c r="X302" i="7"/>
  <c r="J302" i="7"/>
  <c r="J303" i="7"/>
  <c r="X303" i="7"/>
  <c r="J304" i="7"/>
  <c r="X304" i="7"/>
  <c r="J305" i="7"/>
  <c r="X305" i="7"/>
  <c r="J306" i="7"/>
  <c r="X306" i="7"/>
  <c r="X307" i="7"/>
  <c r="J307" i="7"/>
  <c r="J308" i="7"/>
  <c r="X308" i="7"/>
  <c r="J309" i="7"/>
  <c r="X309" i="7"/>
  <c r="X310" i="7"/>
  <c r="J310" i="7"/>
  <c r="X311" i="7"/>
  <c r="J311" i="7"/>
  <c r="J312" i="7"/>
  <c r="X312" i="7"/>
  <c r="J316" i="7"/>
  <c r="X316" i="7"/>
  <c r="J317" i="7"/>
  <c r="X317" i="7"/>
  <c r="X318" i="7"/>
  <c r="J318" i="7"/>
  <c r="X319" i="7"/>
  <c r="J319" i="7"/>
  <c r="J320" i="7"/>
  <c r="X320" i="7"/>
  <c r="J321" i="7"/>
  <c r="X321" i="7"/>
  <c r="X323" i="7"/>
  <c r="J323" i="7"/>
  <c r="X324" i="7"/>
  <c r="J324" i="7"/>
  <c r="J325" i="7"/>
  <c r="X325" i="7"/>
  <c r="J326" i="7"/>
  <c r="X326" i="7"/>
  <c r="J327" i="7"/>
  <c r="X327" i="7"/>
  <c r="X328" i="7"/>
  <c r="J328" i="7"/>
  <c r="X330" i="7"/>
  <c r="J330" i="7"/>
  <c r="J331" i="7"/>
  <c r="X331" i="7"/>
  <c r="J332" i="7"/>
  <c r="X332" i="7"/>
  <c r="J333" i="7"/>
  <c r="X333" i="7"/>
  <c r="X334" i="7"/>
  <c r="J334" i="7"/>
  <c r="X335" i="7"/>
  <c r="J335" i="7"/>
  <c r="X336" i="7"/>
  <c r="Y336" i="7" s="1"/>
  <c r="L336" i="7" s="1"/>
  <c r="Q336" i="7" s="1"/>
  <c r="J336" i="7"/>
  <c r="J337" i="7"/>
  <c r="X337" i="7"/>
  <c r="X338" i="7"/>
  <c r="J338" i="7"/>
  <c r="X339" i="7"/>
  <c r="J339" i="7"/>
  <c r="X340" i="7"/>
  <c r="J340" i="7"/>
  <c r="J341" i="7"/>
  <c r="X341" i="7"/>
  <c r="X342" i="7"/>
  <c r="J342" i="7"/>
  <c r="X343" i="7"/>
  <c r="J343" i="7"/>
  <c r="J344" i="7"/>
  <c r="X344" i="7"/>
  <c r="J345" i="7"/>
  <c r="X345" i="7"/>
  <c r="X346" i="7"/>
  <c r="J346" i="7"/>
  <c r="X347" i="7"/>
  <c r="J347" i="7"/>
  <c r="X348" i="7"/>
  <c r="J348" i="7"/>
  <c r="J350" i="7"/>
  <c r="X350" i="7"/>
  <c r="J351" i="7"/>
  <c r="X351" i="7"/>
  <c r="X352" i="7"/>
  <c r="J352" i="7"/>
  <c r="J353" i="7"/>
  <c r="X353" i="7"/>
  <c r="J354" i="7"/>
  <c r="X354" i="7"/>
  <c r="X355" i="7"/>
  <c r="J355" i="7"/>
  <c r="J356" i="7"/>
  <c r="X356" i="7"/>
  <c r="J357" i="7"/>
  <c r="X357" i="7"/>
  <c r="X358" i="7"/>
  <c r="J358" i="7"/>
  <c r="J359" i="7"/>
  <c r="X359" i="7"/>
  <c r="X360" i="7"/>
  <c r="J360" i="7"/>
  <c r="X361" i="7"/>
  <c r="J361" i="7"/>
  <c r="X362" i="7"/>
  <c r="J362" i="7"/>
  <c r="X363" i="7"/>
  <c r="J363" i="7"/>
  <c r="J364" i="7"/>
  <c r="X364" i="7"/>
  <c r="J365" i="7"/>
  <c r="X365" i="7"/>
  <c r="J366" i="7"/>
  <c r="X366" i="7"/>
  <c r="X367" i="7"/>
  <c r="J367" i="7"/>
  <c r="J369" i="7"/>
  <c r="X369" i="7"/>
  <c r="X370" i="7"/>
  <c r="J370" i="7"/>
  <c r="X371" i="7"/>
  <c r="J371" i="7"/>
  <c r="J372" i="7"/>
  <c r="X372" i="7"/>
  <c r="X373" i="7"/>
  <c r="J373" i="7"/>
  <c r="J375" i="7"/>
  <c r="X375" i="7"/>
  <c r="X377" i="7"/>
  <c r="J377" i="7"/>
  <c r="J378" i="7"/>
  <c r="X378" i="7"/>
  <c r="J380" i="7"/>
  <c r="X380" i="7"/>
  <c r="J384" i="7"/>
  <c r="X384" i="7"/>
  <c r="J386" i="7"/>
  <c r="X386" i="7"/>
  <c r="X388" i="7"/>
  <c r="Y388" i="7" s="1"/>
  <c r="L388" i="7" s="1"/>
  <c r="Q388" i="7" s="1"/>
  <c r="J388" i="7"/>
  <c r="J389" i="7"/>
  <c r="X389" i="7"/>
  <c r="X390" i="7"/>
  <c r="J390" i="7"/>
  <c r="J391" i="7"/>
  <c r="X391" i="7"/>
  <c r="X394" i="7"/>
  <c r="Y394" i="7" s="1"/>
  <c r="L394" i="7" s="1"/>
  <c r="Q394" i="7" s="1"/>
  <c r="J394" i="7"/>
  <c r="X395" i="7"/>
  <c r="J395" i="7"/>
  <c r="X396" i="7"/>
  <c r="J396" i="7"/>
  <c r="J397" i="7"/>
  <c r="X397" i="7"/>
  <c r="X398" i="7"/>
  <c r="J398" i="7"/>
  <c r="Y399" i="7"/>
  <c r="L399" i="7" s="1"/>
  <c r="Q399" i="7" s="1"/>
  <c r="K399" i="7"/>
  <c r="X400" i="7"/>
  <c r="J400" i="7"/>
  <c r="J401" i="7"/>
  <c r="X401" i="7"/>
  <c r="J402" i="7"/>
  <c r="X402" i="7"/>
  <c r="J403" i="7"/>
  <c r="X403" i="7"/>
  <c r="J404" i="7"/>
  <c r="X404" i="7"/>
  <c r="J405" i="7"/>
  <c r="X405" i="7"/>
  <c r="Y408" i="7"/>
  <c r="L408" i="7" s="1"/>
  <c r="Q408" i="7" s="1"/>
  <c r="K408" i="7"/>
  <c r="J410" i="7"/>
  <c r="X410" i="7"/>
  <c r="J411" i="7"/>
  <c r="X411" i="7"/>
  <c r="J412" i="7"/>
  <c r="X412" i="7"/>
  <c r="X413" i="7"/>
  <c r="J413" i="7"/>
  <c r="X415" i="7"/>
  <c r="J415" i="7"/>
  <c r="J417" i="7"/>
  <c r="X417" i="7"/>
  <c r="J418" i="7"/>
  <c r="X418" i="7"/>
  <c r="X419" i="7"/>
  <c r="J419" i="7"/>
  <c r="X420" i="7"/>
  <c r="J420" i="7"/>
  <c r="J421" i="7"/>
  <c r="X421" i="7"/>
  <c r="X422" i="7"/>
  <c r="J422" i="7"/>
  <c r="X424" i="7"/>
  <c r="J424" i="7"/>
  <c r="J425" i="7"/>
  <c r="X425" i="7"/>
  <c r="X426" i="7"/>
  <c r="J426" i="7"/>
  <c r="J427" i="7"/>
  <c r="X427" i="7"/>
  <c r="J428" i="7"/>
  <c r="X428" i="7"/>
  <c r="J429" i="7"/>
  <c r="X429" i="7"/>
  <c r="J431" i="7"/>
  <c r="X431" i="7"/>
  <c r="J432" i="7"/>
  <c r="X432" i="7"/>
  <c r="J434" i="7"/>
  <c r="X434" i="7"/>
  <c r="J437" i="7"/>
  <c r="X437" i="7"/>
  <c r="J440" i="7"/>
  <c r="X440" i="7"/>
  <c r="X441" i="7"/>
  <c r="J441" i="7"/>
  <c r="J442" i="7"/>
  <c r="X442" i="7"/>
  <c r="J445" i="7"/>
  <c r="X445" i="7"/>
  <c r="J446" i="7"/>
  <c r="X446" i="7"/>
  <c r="X447" i="7"/>
  <c r="J447" i="7"/>
  <c r="X448" i="7"/>
  <c r="J448" i="7"/>
  <c r="J449" i="7"/>
  <c r="X449" i="7"/>
  <c r="X450" i="7"/>
  <c r="J450" i="7"/>
  <c r="X453" i="7"/>
  <c r="J453" i="7"/>
  <c r="X455" i="7"/>
  <c r="J455" i="7"/>
  <c r="K456" i="7"/>
  <c r="Y456" i="7"/>
  <c r="L456" i="7" s="1"/>
  <c r="Q456" i="7" s="1"/>
  <c r="K457" i="7"/>
  <c r="Y457" i="7"/>
  <c r="L457" i="7" s="1"/>
  <c r="Q457" i="7" s="1"/>
  <c r="J459" i="7"/>
  <c r="X459" i="7"/>
  <c r="X461" i="7"/>
  <c r="J461" i="7"/>
  <c r="J463" i="7"/>
  <c r="X463" i="7"/>
  <c r="X465" i="7"/>
  <c r="J465" i="7"/>
  <c r="X466" i="7"/>
  <c r="J466" i="7"/>
  <c r="Y467" i="7"/>
  <c r="L467" i="7" s="1"/>
  <c r="K467" i="7"/>
  <c r="J469" i="7"/>
  <c r="X469" i="7"/>
  <c r="J471" i="7"/>
  <c r="X471" i="7"/>
  <c r="X473" i="7"/>
  <c r="J473" i="7"/>
  <c r="K474" i="7"/>
  <c r="Y474" i="7"/>
  <c r="L474" i="7" s="1"/>
  <c r="Q474" i="7" s="1"/>
  <c r="K475" i="7"/>
  <c r="Y475" i="7"/>
  <c r="L475" i="7" s="1"/>
  <c r="Q475" i="7" s="1"/>
  <c r="J476" i="7"/>
  <c r="X476" i="7"/>
  <c r="X477" i="7"/>
  <c r="J477" i="7"/>
  <c r="K478" i="7"/>
  <c r="Y478" i="7"/>
  <c r="L478" i="7" s="1"/>
  <c r="Q478" i="7" s="1"/>
  <c r="X479" i="7"/>
  <c r="J479" i="7"/>
  <c r="X480" i="7"/>
  <c r="J480" i="7"/>
  <c r="J482" i="7"/>
  <c r="X482" i="7"/>
  <c r="X485" i="7"/>
  <c r="J485" i="7"/>
  <c r="X486" i="7"/>
  <c r="J486" i="7"/>
  <c r="X488" i="7"/>
  <c r="J488" i="7"/>
  <c r="Y491" i="7"/>
  <c r="L491" i="7" s="1"/>
  <c r="Q491" i="7" s="1"/>
  <c r="K491" i="7"/>
  <c r="X493" i="7"/>
  <c r="J493" i="7"/>
  <c r="J494" i="7"/>
  <c r="X494" i="7"/>
  <c r="X495" i="7"/>
  <c r="J495" i="7"/>
  <c r="X497" i="7"/>
  <c r="J497" i="7"/>
  <c r="J498" i="7"/>
  <c r="X498" i="7"/>
  <c r="X499" i="7"/>
  <c r="J499" i="7"/>
  <c r="X500" i="7"/>
  <c r="J500" i="7"/>
  <c r="Y501" i="7"/>
  <c r="L501" i="7" s="1"/>
  <c r="Q501" i="7" s="1"/>
  <c r="K501" i="7"/>
  <c r="X502" i="7"/>
  <c r="J502" i="7"/>
  <c r="J503" i="7"/>
  <c r="X503" i="7"/>
  <c r="X504" i="7"/>
  <c r="J504" i="7"/>
  <c r="X506" i="7"/>
  <c r="J506" i="7"/>
  <c r="J507" i="7"/>
  <c r="X507" i="7"/>
  <c r="J509" i="7"/>
  <c r="X509" i="7"/>
  <c r="J510" i="7"/>
  <c r="X510" i="7"/>
  <c r="X512" i="7"/>
  <c r="J512" i="7"/>
  <c r="J513" i="7"/>
  <c r="X513" i="7"/>
  <c r="J514" i="7"/>
  <c r="X514" i="7"/>
  <c r="J515" i="7"/>
  <c r="X515" i="7"/>
  <c r="X517" i="7"/>
  <c r="J517" i="7"/>
  <c r="J518" i="7"/>
  <c r="X518" i="7"/>
  <c r="X519" i="7"/>
  <c r="J519" i="7"/>
  <c r="X520" i="7"/>
  <c r="J520" i="7"/>
  <c r="J521" i="7"/>
  <c r="X521" i="7"/>
  <c r="X522" i="7"/>
  <c r="J522" i="7"/>
  <c r="X523" i="7"/>
  <c r="J523" i="7"/>
  <c r="X524" i="7"/>
  <c r="J524" i="7"/>
  <c r="J525" i="7"/>
  <c r="X525" i="7"/>
  <c r="J526" i="7"/>
  <c r="X526" i="7"/>
  <c r="X527" i="7"/>
  <c r="J527" i="7"/>
  <c r="J528" i="7"/>
  <c r="X528" i="7"/>
  <c r="X529" i="7"/>
  <c r="J529" i="7"/>
  <c r="J530" i="7"/>
  <c r="X530" i="7"/>
  <c r="J532" i="7"/>
  <c r="X532" i="7"/>
  <c r="J533" i="7"/>
  <c r="X533" i="7"/>
  <c r="J534" i="7"/>
  <c r="X534" i="7"/>
  <c r="X536" i="7"/>
  <c r="J536" i="7"/>
  <c r="J537" i="7"/>
  <c r="X537" i="7"/>
  <c r="X539" i="7"/>
  <c r="J539" i="7"/>
  <c r="X541" i="7"/>
  <c r="J541" i="7"/>
  <c r="J544" i="7"/>
  <c r="X544" i="7"/>
  <c r="X545" i="7"/>
  <c r="J545" i="7"/>
  <c r="K548" i="7"/>
  <c r="Y548" i="7"/>
  <c r="L548" i="7" s="1"/>
  <c r="Q548" i="7" s="1"/>
  <c r="J549" i="7"/>
  <c r="X549" i="7"/>
  <c r="J551" i="7"/>
  <c r="X551" i="7"/>
  <c r="Y553" i="7"/>
  <c r="L553" i="7" s="1"/>
  <c r="Q553" i="7" s="1"/>
  <c r="K553" i="7"/>
  <c r="J554" i="7"/>
  <c r="X554" i="7"/>
  <c r="X555" i="7"/>
  <c r="Y555" i="7" s="1"/>
  <c r="L555" i="7" s="1"/>
  <c r="Q555" i="7" s="1"/>
  <c r="J555" i="7"/>
  <c r="X556" i="7"/>
  <c r="J556" i="7"/>
  <c r="J557" i="7"/>
  <c r="X557" i="7"/>
  <c r="X558" i="7"/>
  <c r="J558" i="7"/>
  <c r="J559" i="7"/>
  <c r="X559" i="7"/>
  <c r="J561" i="7"/>
  <c r="X561" i="7"/>
  <c r="X562" i="7"/>
  <c r="J562" i="7"/>
  <c r="X563" i="7"/>
  <c r="J563" i="7"/>
  <c r="J564" i="7"/>
  <c r="X564" i="7"/>
  <c r="K565" i="7"/>
  <c r="Y565" i="7"/>
  <c r="L565" i="7" s="1"/>
  <c r="Q565" i="7" s="1"/>
  <c r="X566" i="7"/>
  <c r="J566" i="7"/>
  <c r="X568" i="7"/>
  <c r="J568" i="7"/>
  <c r="J569" i="7"/>
  <c r="X569" i="7"/>
  <c r="J570" i="7"/>
  <c r="X570" i="7"/>
  <c r="X572" i="7"/>
  <c r="J572" i="7"/>
  <c r="J573" i="7"/>
  <c r="X573" i="7"/>
  <c r="X574" i="7"/>
  <c r="J574" i="7"/>
  <c r="J575" i="7"/>
  <c r="X575" i="7"/>
  <c r="J576" i="7"/>
  <c r="X576" i="7"/>
  <c r="J577" i="7"/>
  <c r="X577" i="7"/>
  <c r="X578" i="7"/>
  <c r="J578" i="7"/>
  <c r="J579" i="7"/>
  <c r="X579" i="7"/>
  <c r="X580" i="7"/>
  <c r="J580" i="7"/>
  <c r="X581" i="7"/>
  <c r="J581" i="7"/>
  <c r="X583" i="7"/>
  <c r="J583" i="7"/>
  <c r="X584" i="7"/>
  <c r="J584" i="7"/>
  <c r="X585" i="7"/>
  <c r="J585" i="7"/>
  <c r="X587" i="7"/>
  <c r="J587" i="7"/>
  <c r="X589" i="7"/>
  <c r="J589" i="7"/>
  <c r="X590" i="7"/>
  <c r="J590" i="7"/>
  <c r="K591" i="7"/>
  <c r="Y591" i="7"/>
  <c r="L591" i="7" s="1"/>
  <c r="Q591" i="7" s="1"/>
  <c r="X592" i="7"/>
  <c r="J592" i="7"/>
  <c r="X593" i="7"/>
  <c r="J593" i="7"/>
  <c r="J594" i="7"/>
  <c r="X594" i="7"/>
  <c r="J595" i="7"/>
  <c r="X595" i="7"/>
  <c r="J596" i="7"/>
  <c r="X596" i="7"/>
  <c r="J597" i="7"/>
  <c r="X597" i="7"/>
  <c r="J598" i="7"/>
  <c r="X598" i="7"/>
  <c r="X599" i="7"/>
  <c r="J599" i="7"/>
  <c r="J600" i="7"/>
  <c r="X600" i="7"/>
  <c r="X601" i="7"/>
  <c r="J601" i="7"/>
  <c r="J603" i="7"/>
  <c r="X603" i="7"/>
  <c r="J605" i="7"/>
  <c r="X605" i="7"/>
  <c r="J606" i="7"/>
  <c r="X606" i="7"/>
  <c r="J607" i="7"/>
  <c r="X607" i="7"/>
  <c r="J609" i="7"/>
  <c r="X609" i="7"/>
  <c r="X611" i="7"/>
  <c r="J611" i="7"/>
  <c r="J612" i="7"/>
  <c r="X612" i="7"/>
  <c r="J613" i="7"/>
  <c r="X613" i="7"/>
  <c r="J614" i="7"/>
  <c r="X614" i="7"/>
  <c r="X615" i="7"/>
  <c r="J615" i="7"/>
  <c r="J619" i="7"/>
  <c r="X619" i="7"/>
  <c r="J620" i="7"/>
  <c r="X620" i="7"/>
  <c r="J621" i="7"/>
  <c r="X621" i="7"/>
  <c r="J622" i="7"/>
  <c r="X622" i="7"/>
  <c r="J623" i="7"/>
  <c r="X623" i="7"/>
  <c r="J624" i="7"/>
  <c r="X624" i="7"/>
  <c r="X625" i="7"/>
  <c r="J625" i="7"/>
  <c r="J626" i="7"/>
  <c r="X626" i="7"/>
  <c r="J627" i="7"/>
  <c r="X627" i="7"/>
  <c r="J628" i="7"/>
  <c r="X628" i="7"/>
  <c r="J629" i="7"/>
  <c r="X629" i="7"/>
  <c r="J630" i="7"/>
  <c r="X630" i="7"/>
  <c r="X631" i="7"/>
  <c r="J631" i="7"/>
  <c r="J632" i="7"/>
  <c r="X632" i="7"/>
  <c r="X633" i="7"/>
  <c r="J633" i="7"/>
  <c r="X634" i="7"/>
  <c r="J634" i="7"/>
  <c r="Y635" i="7"/>
  <c r="L635" i="7" s="1"/>
  <c r="Q635" i="7" s="1"/>
  <c r="K635" i="7"/>
  <c r="J636" i="7"/>
  <c r="X636" i="7"/>
  <c r="J637" i="7"/>
  <c r="X637" i="7"/>
  <c r="X638" i="7"/>
  <c r="J638" i="7"/>
  <c r="K639" i="7"/>
  <c r="Y639" i="7"/>
  <c r="L639" i="7" s="1"/>
  <c r="Q639" i="7" s="1"/>
  <c r="J640" i="7"/>
  <c r="X640" i="7"/>
  <c r="J641" i="7"/>
  <c r="X641" i="7"/>
  <c r="X642" i="7"/>
  <c r="J642" i="7"/>
  <c r="X644" i="7"/>
  <c r="J644" i="7"/>
  <c r="X645" i="7"/>
  <c r="J645" i="7"/>
  <c r="Y646" i="7"/>
  <c r="L646" i="7" s="1"/>
  <c r="Q646" i="7" s="1"/>
  <c r="K646" i="7"/>
  <c r="X648" i="7"/>
  <c r="J648" i="7"/>
  <c r="J649" i="7"/>
  <c r="X649" i="7"/>
  <c r="J650" i="7"/>
  <c r="X650" i="7"/>
  <c r="X651" i="7"/>
  <c r="J651" i="7"/>
  <c r="X654" i="7"/>
  <c r="J654" i="7"/>
  <c r="J655" i="7"/>
  <c r="X655" i="7"/>
  <c r="J659" i="7"/>
  <c r="X659" i="7"/>
  <c r="J661" i="7"/>
  <c r="X661" i="7"/>
  <c r="X662" i="7"/>
  <c r="J662" i="7"/>
  <c r="X663" i="7"/>
  <c r="J663" i="7"/>
  <c r="X664" i="7"/>
  <c r="J664" i="7"/>
  <c r="Y665" i="7"/>
  <c r="L665" i="7" s="1"/>
  <c r="Q665" i="7" s="1"/>
  <c r="K665" i="7"/>
  <c r="J666" i="7"/>
  <c r="X666" i="7"/>
  <c r="X668" i="7"/>
  <c r="J668" i="7"/>
  <c r="X669" i="7"/>
  <c r="J669" i="7"/>
  <c r="K670" i="7"/>
  <c r="Y670" i="7"/>
  <c r="L670" i="7" s="1"/>
  <c r="Q670" i="7" s="1"/>
  <c r="J671" i="7"/>
  <c r="X671" i="7"/>
  <c r="X672" i="7"/>
  <c r="Y672" i="7" s="1"/>
  <c r="L672" i="7" s="1"/>
  <c r="Q672" i="7" s="1"/>
  <c r="J672" i="7"/>
  <c r="J674" i="7"/>
  <c r="X674" i="7"/>
  <c r="X675" i="7"/>
  <c r="J675" i="7"/>
  <c r="Y676" i="7"/>
  <c r="L676" i="7" s="1"/>
  <c r="Q676" i="7" s="1"/>
  <c r="K676" i="7"/>
  <c r="J679" i="7"/>
  <c r="X679" i="7"/>
  <c r="X680" i="7"/>
  <c r="J680" i="7"/>
  <c r="X681" i="7"/>
  <c r="J681" i="7"/>
  <c r="J682" i="7"/>
  <c r="X682" i="7"/>
  <c r="X683" i="7"/>
  <c r="J683" i="7"/>
  <c r="J684" i="7"/>
  <c r="X684" i="7"/>
  <c r="J685" i="7"/>
  <c r="X685" i="7"/>
  <c r="X686" i="7"/>
  <c r="J686" i="7"/>
  <c r="J687" i="7"/>
  <c r="X687" i="7"/>
  <c r="X688" i="7"/>
  <c r="J688" i="7"/>
  <c r="J689" i="7"/>
  <c r="X689" i="7"/>
  <c r="J690" i="7"/>
  <c r="X690" i="7"/>
  <c r="X691" i="7"/>
  <c r="J691" i="7"/>
  <c r="J693" i="7"/>
  <c r="X693" i="7"/>
  <c r="J694" i="7"/>
  <c r="X694" i="7"/>
  <c r="X695" i="7"/>
  <c r="J695" i="7"/>
  <c r="J696" i="7"/>
  <c r="X696" i="7"/>
  <c r="X697" i="7"/>
  <c r="J697" i="7"/>
  <c r="X698" i="7"/>
  <c r="J698" i="7"/>
  <c r="J700" i="7"/>
  <c r="X700" i="7"/>
  <c r="X701" i="7"/>
  <c r="J701" i="7"/>
  <c r="X702" i="7"/>
  <c r="J702" i="7"/>
  <c r="J703" i="7"/>
  <c r="X703" i="7"/>
  <c r="J704" i="7"/>
  <c r="X704" i="7"/>
  <c r="J705" i="7"/>
  <c r="X705" i="7"/>
  <c r="K706" i="7"/>
  <c r="Y706" i="7"/>
  <c r="L706" i="7" s="1"/>
  <c r="Q706" i="7" s="1"/>
  <c r="J707" i="7"/>
  <c r="X707" i="7"/>
  <c r="X709" i="7"/>
  <c r="J709" i="7"/>
  <c r="J710" i="7"/>
  <c r="X710" i="7"/>
  <c r="X711" i="7"/>
  <c r="J711" i="7"/>
  <c r="X712" i="7"/>
  <c r="J712" i="7"/>
  <c r="J713" i="7"/>
  <c r="X713" i="7"/>
  <c r="X714" i="7"/>
  <c r="J714" i="7"/>
  <c r="X715" i="7"/>
  <c r="J715" i="7"/>
  <c r="X717" i="7"/>
  <c r="J717" i="7"/>
  <c r="J718" i="7"/>
  <c r="X718" i="7"/>
  <c r="X719" i="7"/>
  <c r="J719" i="7"/>
  <c r="X720" i="7"/>
  <c r="J720" i="7"/>
  <c r="J721" i="7"/>
  <c r="X721" i="7"/>
  <c r="X723" i="7"/>
  <c r="J723" i="7"/>
  <c r="X724" i="7"/>
  <c r="J724" i="7"/>
  <c r="J725" i="7"/>
  <c r="X725" i="7"/>
  <c r="X728" i="7"/>
  <c r="J728" i="7"/>
  <c r="J729" i="7"/>
  <c r="X729" i="7"/>
  <c r="J730" i="7"/>
  <c r="X730" i="7"/>
  <c r="J731" i="7"/>
  <c r="X731" i="7"/>
  <c r="J733" i="7"/>
  <c r="X733" i="7"/>
  <c r="J734" i="7"/>
  <c r="X734" i="7"/>
  <c r="J735" i="7"/>
  <c r="X735" i="7"/>
  <c r="X736" i="7"/>
  <c r="J736" i="7"/>
  <c r="J737" i="7"/>
  <c r="X737" i="7"/>
  <c r="X738" i="7"/>
  <c r="J738" i="7"/>
  <c r="X739" i="7"/>
  <c r="J739" i="7"/>
  <c r="J740" i="7"/>
  <c r="X740" i="7"/>
  <c r="J742" i="7"/>
  <c r="X742" i="7"/>
  <c r="J743" i="7"/>
  <c r="X743" i="7"/>
  <c r="J745" i="7"/>
  <c r="X745" i="7"/>
  <c r="X746" i="7"/>
  <c r="J746" i="7"/>
  <c r="X747" i="7"/>
  <c r="J747" i="7"/>
  <c r="X751" i="7"/>
  <c r="J751" i="7"/>
  <c r="X753" i="7"/>
  <c r="J753" i="7"/>
  <c r="X754" i="7"/>
  <c r="J754" i="7"/>
  <c r="X755" i="7"/>
  <c r="J755" i="7"/>
  <c r="J757" i="7"/>
  <c r="X757" i="7"/>
  <c r="J758" i="7"/>
  <c r="X758" i="7"/>
  <c r="J759" i="7"/>
  <c r="X759" i="7"/>
  <c r="X760" i="7"/>
  <c r="J760" i="7"/>
  <c r="J761" i="7"/>
  <c r="X761" i="7"/>
  <c r="J762" i="7"/>
  <c r="X762" i="7"/>
  <c r="X763" i="7"/>
  <c r="J763" i="7"/>
  <c r="X764" i="7"/>
  <c r="J764" i="7"/>
  <c r="X765" i="7"/>
  <c r="J765" i="7"/>
  <c r="J766" i="7"/>
  <c r="X766" i="7"/>
  <c r="X769" i="7"/>
  <c r="J769" i="7"/>
  <c r="X770" i="7"/>
  <c r="J770" i="7"/>
  <c r="J771" i="7"/>
  <c r="X771" i="7"/>
  <c r="J773" i="7"/>
  <c r="X773" i="7"/>
  <c r="X774" i="7"/>
  <c r="J774" i="7"/>
  <c r="X775" i="7"/>
  <c r="J775" i="7"/>
  <c r="X776" i="7"/>
  <c r="J776" i="7"/>
  <c r="X778" i="7"/>
  <c r="J778" i="7"/>
  <c r="J780" i="7"/>
  <c r="X780" i="7"/>
  <c r="X781" i="7"/>
  <c r="J781" i="7"/>
  <c r="J783" i="7"/>
  <c r="X783" i="7"/>
  <c r="J785" i="7"/>
  <c r="X785" i="7"/>
  <c r="J786" i="7"/>
  <c r="X786" i="7"/>
  <c r="X788" i="7"/>
  <c r="J788" i="7"/>
  <c r="X791" i="7"/>
  <c r="J791" i="7"/>
  <c r="X792" i="7"/>
  <c r="J792" i="7"/>
  <c r="J796" i="7"/>
  <c r="X796" i="7"/>
  <c r="J797" i="7"/>
  <c r="X797" i="7"/>
  <c r="X800" i="7"/>
  <c r="J800" i="7"/>
  <c r="J801" i="7"/>
  <c r="X801" i="7"/>
  <c r="X802" i="7"/>
  <c r="J802" i="7"/>
  <c r="Y803" i="7"/>
  <c r="L803" i="7" s="1"/>
  <c r="Q803" i="7" s="1"/>
  <c r="K803" i="7"/>
  <c r="X805" i="7"/>
  <c r="J805" i="7"/>
  <c r="X807" i="7"/>
  <c r="J807" i="7"/>
  <c r="X809" i="7"/>
  <c r="J809" i="7"/>
  <c r="J810" i="7"/>
  <c r="X810" i="7"/>
  <c r="J811" i="7"/>
  <c r="X811" i="7"/>
  <c r="J812" i="7"/>
  <c r="X812" i="7"/>
  <c r="X813" i="7"/>
  <c r="J813" i="7"/>
  <c r="J815" i="7"/>
  <c r="X815" i="7"/>
  <c r="X816" i="7"/>
  <c r="J816" i="7"/>
  <c r="X817" i="7"/>
  <c r="J817" i="7"/>
  <c r="J819" i="7"/>
  <c r="X819" i="7"/>
  <c r="X820" i="7"/>
  <c r="J820" i="7"/>
  <c r="X822" i="7"/>
  <c r="J822" i="7"/>
  <c r="X823" i="7"/>
  <c r="J823" i="7"/>
  <c r="X824" i="7"/>
  <c r="J824" i="7"/>
  <c r="X826" i="7"/>
  <c r="J826" i="7"/>
  <c r="X827" i="7"/>
  <c r="J827" i="7"/>
  <c r="J829" i="7"/>
  <c r="X829" i="7"/>
  <c r="X830" i="7"/>
  <c r="J830" i="7"/>
  <c r="J831" i="7"/>
  <c r="X831" i="7"/>
  <c r="X833" i="7"/>
  <c r="J833" i="7"/>
  <c r="X834" i="7"/>
  <c r="J834" i="7"/>
  <c r="X835" i="7"/>
  <c r="J835" i="7"/>
  <c r="X836" i="7"/>
  <c r="J836" i="7"/>
  <c r="J837" i="7"/>
  <c r="X837" i="7"/>
  <c r="X838" i="7"/>
  <c r="J838" i="7"/>
  <c r="J839" i="7"/>
  <c r="X839" i="7"/>
  <c r="Y839" i="7" s="1"/>
  <c r="L839" i="7" s="1"/>
  <c r="Q839" i="7" s="1"/>
  <c r="X840" i="7"/>
  <c r="J840" i="7"/>
  <c r="X841" i="7"/>
  <c r="J841" i="7"/>
  <c r="J842" i="7"/>
  <c r="X842" i="7"/>
  <c r="J843" i="7"/>
  <c r="X843" i="7"/>
  <c r="X844" i="7"/>
  <c r="J844" i="7"/>
  <c r="J846" i="7"/>
  <c r="X846" i="7"/>
  <c r="J847" i="7"/>
  <c r="X847" i="7"/>
  <c r="X849" i="7"/>
  <c r="J849" i="7"/>
  <c r="X850" i="7"/>
  <c r="J850" i="7"/>
  <c r="X851" i="7"/>
  <c r="J851" i="7"/>
  <c r="X852" i="7"/>
  <c r="J852" i="7"/>
  <c r="J854" i="7"/>
  <c r="X854" i="7"/>
  <c r="J855" i="7"/>
  <c r="X855" i="7"/>
  <c r="K856" i="7"/>
  <c r="Y856" i="7"/>
  <c r="L856" i="7" s="1"/>
  <c r="Q856" i="7" s="1"/>
  <c r="J859" i="7"/>
  <c r="X859" i="7"/>
  <c r="J860" i="7"/>
  <c r="X860" i="7"/>
  <c r="X861" i="7"/>
  <c r="J861" i="7"/>
  <c r="X863" i="7"/>
  <c r="J863" i="7"/>
  <c r="J864" i="7"/>
  <c r="X864" i="7"/>
  <c r="J866" i="7"/>
  <c r="X866" i="7"/>
  <c r="J867" i="7"/>
  <c r="X867" i="7"/>
  <c r="X868" i="7"/>
  <c r="J868" i="7"/>
  <c r="X869" i="7"/>
  <c r="J869" i="7"/>
  <c r="X870" i="7"/>
  <c r="J870" i="7"/>
  <c r="J871" i="7"/>
  <c r="X871" i="7"/>
  <c r="X872" i="7"/>
  <c r="J872" i="7"/>
  <c r="X873" i="7"/>
  <c r="J873" i="7"/>
  <c r="J874" i="7"/>
  <c r="X874" i="7"/>
  <c r="J875" i="7"/>
  <c r="X875" i="7"/>
  <c r="J876" i="7"/>
  <c r="X876" i="7"/>
  <c r="J877" i="7"/>
  <c r="X877" i="7"/>
  <c r="X878" i="7"/>
  <c r="J878" i="7"/>
  <c r="X879" i="7"/>
  <c r="J879" i="7"/>
  <c r="X880" i="7"/>
  <c r="K880" i="7" s="1"/>
  <c r="J880" i="7"/>
  <c r="J881" i="7"/>
  <c r="X881" i="7"/>
  <c r="J882" i="7"/>
  <c r="X882" i="7"/>
  <c r="X883" i="7"/>
  <c r="J883" i="7"/>
  <c r="J886" i="7"/>
  <c r="X886" i="7"/>
  <c r="X887" i="7"/>
  <c r="J887" i="7"/>
  <c r="X889" i="7"/>
  <c r="J889" i="7"/>
  <c r="J890" i="7"/>
  <c r="X890" i="7"/>
  <c r="Y891" i="7"/>
  <c r="L891" i="7" s="1"/>
  <c r="Q891" i="7" s="1"/>
  <c r="K891" i="7"/>
  <c r="J892" i="7"/>
  <c r="X892" i="7"/>
  <c r="X893" i="7"/>
  <c r="J893" i="7"/>
  <c r="K894" i="7"/>
  <c r="Y894" i="7"/>
  <c r="L894" i="7" s="1"/>
  <c r="Q894" i="7" s="1"/>
  <c r="X895" i="7"/>
  <c r="J895" i="7"/>
  <c r="X896" i="7"/>
  <c r="J896" i="7"/>
  <c r="X897" i="7"/>
  <c r="J897" i="7"/>
  <c r="J898" i="7"/>
  <c r="X898" i="7"/>
  <c r="J899" i="7"/>
  <c r="X899" i="7"/>
  <c r="J900" i="7"/>
  <c r="X900" i="7"/>
  <c r="X901" i="7"/>
  <c r="J901" i="7"/>
  <c r="X902" i="7"/>
  <c r="J902" i="7"/>
  <c r="X903" i="7"/>
  <c r="J903" i="7"/>
  <c r="X904" i="7"/>
  <c r="J904" i="7"/>
  <c r="K905" i="7"/>
  <c r="Y905" i="7"/>
  <c r="L905" i="7" s="1"/>
  <c r="Q905" i="7" s="1"/>
  <c r="J906" i="7"/>
  <c r="X906" i="7"/>
  <c r="X907" i="7"/>
  <c r="J907" i="7"/>
  <c r="X908" i="7"/>
  <c r="J908" i="7"/>
  <c r="X909" i="7"/>
  <c r="J909" i="7"/>
  <c r="X910" i="7"/>
  <c r="J910" i="7"/>
  <c r="J911" i="7"/>
  <c r="X911" i="7"/>
  <c r="J912" i="7"/>
  <c r="X912" i="7"/>
  <c r="J913" i="7"/>
  <c r="X913" i="7"/>
  <c r="J914" i="7"/>
  <c r="X914" i="7"/>
  <c r="Y915" i="7"/>
  <c r="L915" i="7" s="1"/>
  <c r="Q915" i="7" s="1"/>
  <c r="K915" i="7"/>
  <c r="J916" i="7"/>
  <c r="X916" i="7"/>
  <c r="X917" i="7"/>
  <c r="J917" i="7"/>
  <c r="J918" i="7"/>
  <c r="X918" i="7"/>
  <c r="K919" i="7"/>
  <c r="Y919" i="7"/>
  <c r="L919" i="7" s="1"/>
  <c r="Q919" i="7" s="1"/>
  <c r="J921" i="7"/>
  <c r="X921" i="7"/>
  <c r="J922" i="7"/>
  <c r="X922" i="7"/>
  <c r="X923" i="7"/>
  <c r="Y923" i="7" s="1"/>
  <c r="L923" i="7" s="1"/>
  <c r="Q923" i="7" s="1"/>
  <c r="J923" i="7"/>
  <c r="J924" i="7"/>
  <c r="X924" i="7"/>
  <c r="X926" i="7"/>
  <c r="J926" i="7"/>
  <c r="J927" i="7"/>
  <c r="X927" i="7"/>
  <c r="J928" i="7"/>
  <c r="X928" i="7"/>
  <c r="J930" i="7"/>
  <c r="X930" i="7"/>
  <c r="J931" i="7"/>
  <c r="X931" i="7"/>
  <c r="J932" i="7"/>
  <c r="X932" i="7"/>
  <c r="J933" i="7"/>
  <c r="X933" i="7"/>
  <c r="J934" i="7"/>
  <c r="X934" i="7"/>
  <c r="X935" i="7"/>
  <c r="J935" i="7"/>
  <c r="J937" i="7"/>
  <c r="X937" i="7"/>
  <c r="K937" i="7" s="1"/>
  <c r="X938" i="7"/>
  <c r="J938" i="7"/>
  <c r="Y939" i="7"/>
  <c r="L939" i="7" s="1"/>
  <c r="Q939" i="7" s="1"/>
  <c r="K939" i="7"/>
  <c r="X940" i="7"/>
  <c r="J940" i="7"/>
  <c r="X941" i="7"/>
  <c r="J941" i="7"/>
  <c r="X943" i="7"/>
  <c r="J943" i="7"/>
  <c r="X944" i="7"/>
  <c r="J944" i="7"/>
  <c r="X945" i="7"/>
  <c r="J945" i="7"/>
  <c r="J946" i="7"/>
  <c r="X946" i="7"/>
  <c r="X947" i="7"/>
  <c r="J947" i="7"/>
  <c r="J948" i="7"/>
  <c r="X948" i="7"/>
  <c r="X950" i="7"/>
  <c r="J950" i="7"/>
  <c r="X952" i="7"/>
  <c r="J952" i="7"/>
  <c r="J953" i="7"/>
  <c r="X953" i="7"/>
  <c r="X955" i="7"/>
  <c r="J955" i="7"/>
  <c r="J956" i="7"/>
  <c r="X956" i="7"/>
  <c r="J958" i="7"/>
  <c r="X958" i="7"/>
  <c r="J959" i="7"/>
  <c r="X959" i="7"/>
  <c r="J960" i="7"/>
  <c r="X960" i="7"/>
  <c r="X961" i="7"/>
  <c r="J961" i="7"/>
  <c r="J962" i="7"/>
  <c r="X962" i="7"/>
  <c r="X964" i="7"/>
  <c r="J964" i="7"/>
  <c r="J965" i="7"/>
  <c r="X965" i="7"/>
  <c r="X967" i="7"/>
  <c r="J967" i="7"/>
  <c r="J969" i="7"/>
  <c r="X969" i="7"/>
  <c r="X970" i="7"/>
  <c r="J970" i="7"/>
  <c r="X971" i="7"/>
  <c r="J971" i="7"/>
  <c r="J972" i="7"/>
  <c r="X972" i="7"/>
  <c r="X973" i="7"/>
  <c r="J973" i="7"/>
  <c r="X974" i="7"/>
  <c r="J974" i="7"/>
  <c r="J975" i="7"/>
  <c r="X975" i="7"/>
  <c r="X976" i="7"/>
  <c r="J976" i="7"/>
  <c r="X980" i="7"/>
  <c r="J980" i="7"/>
  <c r="X981" i="7"/>
  <c r="K981" i="7" s="1"/>
  <c r="J981" i="7"/>
  <c r="X984" i="7"/>
  <c r="J984" i="7"/>
  <c r="K987" i="7"/>
  <c r="Y987" i="7"/>
  <c r="L987" i="7" s="1"/>
  <c r="Q987" i="7" s="1"/>
  <c r="X988" i="7"/>
  <c r="J988" i="7"/>
  <c r="X991" i="7"/>
  <c r="J991" i="7"/>
  <c r="X993" i="7"/>
  <c r="J993" i="7"/>
  <c r="X995" i="7"/>
  <c r="J995" i="7"/>
  <c r="J996" i="7"/>
  <c r="X996" i="7"/>
  <c r="J997" i="7"/>
  <c r="X997" i="7"/>
  <c r="X998" i="7"/>
  <c r="J998" i="7"/>
  <c r="J1000" i="7"/>
  <c r="X1000" i="7"/>
  <c r="X1003" i="7"/>
  <c r="J1003" i="7"/>
  <c r="X1004" i="7"/>
  <c r="J1004" i="7"/>
  <c r="J1005" i="7"/>
  <c r="X1005" i="7"/>
  <c r="X1006" i="7"/>
  <c r="J1006" i="7"/>
  <c r="J1007" i="7"/>
  <c r="X1007" i="7"/>
  <c r="X1008" i="7"/>
  <c r="J1008" i="7"/>
  <c r="J1009" i="7"/>
  <c r="X1009" i="7"/>
  <c r="J1010" i="7"/>
  <c r="X1010" i="7"/>
  <c r="X1012" i="7"/>
  <c r="J1012" i="7"/>
  <c r="X1013" i="7"/>
  <c r="J1013" i="7"/>
  <c r="X1014" i="7"/>
  <c r="J1014" i="7"/>
  <c r="X1015" i="7"/>
  <c r="J1015" i="7"/>
  <c r="J1016" i="7"/>
  <c r="X1016" i="7"/>
  <c r="K1018" i="7"/>
  <c r="Y1018" i="7"/>
  <c r="L1018" i="7" s="1"/>
  <c r="Q1018" i="7" s="1"/>
  <c r="X1019" i="7"/>
  <c r="J1019" i="7"/>
  <c r="J1022" i="7"/>
  <c r="X1022" i="7"/>
  <c r="X1024" i="7"/>
  <c r="Y1024" i="7" s="1"/>
  <c r="L1024" i="7" s="1"/>
  <c r="Q1024" i="7" s="1"/>
  <c r="J1024" i="7"/>
  <c r="X1025" i="7"/>
  <c r="J1025" i="7"/>
  <c r="J1026" i="7"/>
  <c r="X1026" i="7"/>
  <c r="J1027" i="7"/>
  <c r="X1027" i="7"/>
  <c r="X1029" i="7"/>
  <c r="J1029" i="7"/>
  <c r="X1030" i="7"/>
  <c r="J1030" i="7"/>
  <c r="X1031" i="7"/>
  <c r="J1031" i="7"/>
  <c r="J1032" i="7"/>
  <c r="X1032" i="7"/>
  <c r="J1034" i="7"/>
  <c r="X1034" i="7"/>
  <c r="J1035" i="7"/>
  <c r="X1035" i="7"/>
  <c r="J1036" i="7"/>
  <c r="X1036" i="7"/>
  <c r="X1038" i="7"/>
  <c r="J1038" i="7"/>
  <c r="X1039" i="7"/>
  <c r="J1039" i="7"/>
  <c r="J1041" i="7"/>
  <c r="X1041" i="7"/>
  <c r="J1043" i="7"/>
  <c r="X1043" i="7"/>
  <c r="X1044" i="7"/>
  <c r="J1044" i="7"/>
  <c r="J1045" i="7"/>
  <c r="X1045" i="7"/>
  <c r="J1048" i="7"/>
  <c r="X1048" i="7"/>
  <c r="X1049" i="7"/>
  <c r="J1049" i="7"/>
  <c r="Y1050" i="7"/>
  <c r="L1050" i="7" s="1"/>
  <c r="Q1050" i="7" s="1"/>
  <c r="K1050" i="7"/>
  <c r="J1051" i="7"/>
  <c r="X1051" i="7"/>
  <c r="X1052" i="7"/>
  <c r="J1052" i="7"/>
  <c r="J1053" i="7"/>
  <c r="X1053" i="7"/>
  <c r="K1054" i="7"/>
  <c r="Y1054" i="7"/>
  <c r="L1054" i="7" s="1"/>
  <c r="Q1054" i="7" s="1"/>
  <c r="X1055" i="7"/>
  <c r="J1055" i="7"/>
  <c r="J1056" i="7"/>
  <c r="X1056" i="7"/>
  <c r="X1057" i="7"/>
  <c r="J1057" i="7"/>
  <c r="J1058" i="7"/>
  <c r="X1058" i="7"/>
  <c r="X1059" i="7"/>
  <c r="J1059" i="7"/>
  <c r="J1060" i="7"/>
  <c r="X1060" i="7"/>
  <c r="X1061" i="7"/>
  <c r="J1061" i="7"/>
  <c r="X1062" i="7"/>
  <c r="J1062" i="7"/>
  <c r="X1063" i="7"/>
  <c r="J1063" i="7"/>
  <c r="X1065" i="7"/>
  <c r="J1065" i="7"/>
  <c r="J1066" i="7"/>
  <c r="X1066" i="7"/>
  <c r="J1067" i="7"/>
  <c r="X1067" i="7"/>
  <c r="J1068" i="7"/>
  <c r="X1068" i="7"/>
  <c r="J1069" i="7"/>
  <c r="X1069" i="7"/>
  <c r="X1070" i="7"/>
  <c r="J1070" i="7"/>
  <c r="J1072" i="7"/>
  <c r="X1072" i="7"/>
  <c r="J1073" i="7"/>
  <c r="X1073" i="7"/>
  <c r="Y1074" i="7"/>
  <c r="L1074" i="7" s="1"/>
  <c r="Q1074" i="7" s="1"/>
  <c r="K1074" i="7"/>
  <c r="J1075" i="7"/>
  <c r="X1075" i="7"/>
  <c r="X1078" i="7"/>
  <c r="J1078" i="7"/>
  <c r="J1079" i="7"/>
  <c r="X1079" i="7"/>
  <c r="J1080" i="7"/>
  <c r="X1080" i="7"/>
  <c r="J1083" i="7"/>
  <c r="X1083" i="7"/>
  <c r="J1085" i="7"/>
  <c r="X1085" i="7"/>
  <c r="X1086" i="7"/>
  <c r="J1086" i="7"/>
  <c r="X1088" i="7"/>
  <c r="J1088" i="7"/>
  <c r="X1089" i="7"/>
  <c r="J1089" i="7"/>
  <c r="X1090" i="7"/>
  <c r="J1090" i="7"/>
  <c r="X1091" i="7"/>
  <c r="J1091" i="7"/>
  <c r="J1092" i="7"/>
  <c r="X1092" i="7"/>
  <c r="J1096" i="7"/>
  <c r="X1096" i="7"/>
  <c r="X1097" i="7"/>
  <c r="J1097" i="7"/>
  <c r="X1102" i="7"/>
  <c r="J1102" i="7"/>
  <c r="X1104" i="7"/>
  <c r="J1104" i="7"/>
  <c r="J1106" i="7"/>
  <c r="X1106" i="7"/>
  <c r="Y1108" i="7"/>
  <c r="L1108" i="7" s="1"/>
  <c r="Q1108" i="7" s="1"/>
  <c r="K1108" i="7"/>
  <c r="X1111" i="7"/>
  <c r="Y1111" i="7" s="1"/>
  <c r="L1111" i="7" s="1"/>
  <c r="Q1111" i="7" s="1"/>
  <c r="J1111" i="7"/>
  <c r="K21" i="4"/>
  <c r="Z21" i="4"/>
  <c r="L21" i="4" s="1"/>
  <c r="O21" i="4" s="1"/>
  <c r="Z24" i="4"/>
  <c r="L24" i="4" s="1"/>
  <c r="O24" i="4" s="1"/>
  <c r="K24" i="4"/>
  <c r="Z25" i="4"/>
  <c r="L25" i="4" s="1"/>
  <c r="O25" i="4" s="1"/>
  <c r="K25" i="4"/>
  <c r="Z26" i="4"/>
  <c r="L26" i="4" s="1"/>
  <c r="O26" i="4" s="1"/>
  <c r="K26" i="4"/>
  <c r="K29" i="4"/>
  <c r="Z29" i="4"/>
  <c r="L29" i="4" s="1"/>
  <c r="O29" i="4" s="1"/>
  <c r="K30" i="4"/>
  <c r="Z30" i="4"/>
  <c r="L30" i="4" s="1"/>
  <c r="O30" i="4" s="1"/>
  <c r="Z39" i="4"/>
  <c r="L39" i="4" s="1"/>
  <c r="O39" i="4" s="1"/>
  <c r="K39" i="4"/>
  <c r="J37" i="4"/>
  <c r="Y37" i="4"/>
  <c r="Y22" i="4"/>
  <c r="J22" i="4"/>
  <c r="J18" i="4"/>
  <c r="Y18" i="4"/>
  <c r="J14" i="4"/>
  <c r="Y14" i="4"/>
  <c r="J38" i="4"/>
  <c r="Y38" i="4"/>
  <c r="J31" i="4"/>
  <c r="Y31" i="4"/>
  <c r="Y36" i="4"/>
  <c r="J36" i="4"/>
  <c r="Y27" i="4"/>
  <c r="J27" i="4"/>
  <c r="Y546" i="7"/>
  <c r="L546" i="7" s="1"/>
  <c r="Q546" i="7" s="1"/>
  <c r="K546" i="7"/>
  <c r="K660" i="7"/>
  <c r="Y660" i="7"/>
  <c r="L660" i="7" s="1"/>
  <c r="Q660" i="7" s="1"/>
  <c r="Y699" i="7"/>
  <c r="L699" i="7" s="1"/>
  <c r="Q699" i="7" s="1"/>
  <c r="K699" i="7"/>
  <c r="K481" i="7"/>
  <c r="Y481" i="7"/>
  <c r="L481" i="7" s="1"/>
  <c r="Q481" i="7" s="1"/>
  <c r="K231" i="7"/>
  <c r="Y231" i="7"/>
  <c r="L231" i="7" s="1"/>
  <c r="Q231" i="7" s="1"/>
  <c r="K496" i="7"/>
  <c r="Y496" i="7"/>
  <c r="L496" i="7" s="1"/>
  <c r="Q496" i="7" s="1"/>
  <c r="K40" i="4"/>
  <c r="Z40" i="4"/>
  <c r="L40" i="4" s="1"/>
  <c r="O40" i="4" s="1"/>
  <c r="K673" i="7"/>
  <c r="Y673" i="7"/>
  <c r="L673" i="7" s="1"/>
  <c r="Q673" i="7" s="1"/>
  <c r="Y368" i="7"/>
  <c r="L368" i="7" s="1"/>
  <c r="Q368" i="7" s="1"/>
  <c r="K368" i="7"/>
  <c r="Y543" i="7"/>
  <c r="L543" i="7" s="1"/>
  <c r="Q543" i="7" s="1"/>
  <c r="K543" i="7"/>
  <c r="K314" i="7"/>
  <c r="Y314" i="7"/>
  <c r="L314" i="7" s="1"/>
  <c r="Q314" i="7" s="1"/>
  <c r="K470" i="7"/>
  <c r="Y470" i="7"/>
  <c r="L470" i="7" s="1"/>
  <c r="Q470" i="7" s="1"/>
  <c r="Y978" i="7"/>
  <c r="L978" i="7" s="1"/>
  <c r="Q978" i="7" s="1"/>
  <c r="K978" i="7"/>
  <c r="Y540" i="7"/>
  <c r="L540" i="7" s="1"/>
  <c r="Q540" i="7" s="1"/>
  <c r="K540" i="7"/>
  <c r="Y178" i="7"/>
  <c r="L178" i="7" s="1"/>
  <c r="Q178" i="7" s="1"/>
  <c r="K178" i="7"/>
  <c r="Y472" i="7"/>
  <c r="L472" i="7" s="1"/>
  <c r="Q472" i="7" s="1"/>
  <c r="K472" i="7"/>
  <c r="Y438" i="7"/>
  <c r="L438" i="7" s="1"/>
  <c r="Q438" i="7" s="1"/>
  <c r="K438" i="7"/>
  <c r="K436" i="7"/>
  <c r="Y436" i="7"/>
  <c r="L436" i="7" s="1"/>
  <c r="Q436" i="7" s="1"/>
  <c r="Y414" i="7"/>
  <c r="L414" i="7" s="1"/>
  <c r="Q414" i="7" s="1"/>
  <c r="K414" i="7"/>
  <c r="K692" i="7"/>
  <c r="Y692" i="7"/>
  <c r="L692" i="7" s="1"/>
  <c r="Q692" i="7" s="1"/>
  <c r="Y535" i="7"/>
  <c r="L535" i="7" s="1"/>
  <c r="Q535" i="7" s="1"/>
  <c r="K535" i="7"/>
  <c r="K315" i="7"/>
  <c r="Y315" i="7"/>
  <c r="L315" i="7" s="1"/>
  <c r="Q315" i="7" s="1"/>
  <c r="K120" i="7"/>
  <c r="Y120" i="7"/>
  <c r="L120" i="7" s="1"/>
  <c r="Q120" i="7" s="1"/>
  <c r="Y132" i="7"/>
  <c r="L132" i="7" s="1"/>
  <c r="Q132" i="7" s="1"/>
  <c r="K132" i="7"/>
  <c r="Y329" i="7"/>
  <c r="L329" i="7" s="1"/>
  <c r="Q329" i="7" s="1"/>
  <c r="K329" i="7"/>
  <c r="K30" i="7"/>
  <c r="Y30" i="7"/>
  <c r="L30" i="7" s="1"/>
  <c r="Q30" i="7" s="1"/>
  <c r="Y443" i="7"/>
  <c r="L443" i="7" s="1"/>
  <c r="Q443" i="7" s="1"/>
  <c r="K443" i="7"/>
  <c r="Y198" i="7"/>
  <c r="L198" i="7" s="1"/>
  <c r="Q198" i="7" s="1"/>
  <c r="K198" i="7"/>
  <c r="Y44" i="7"/>
  <c r="L44" i="7" s="1"/>
  <c r="Q44" i="7" s="1"/>
  <c r="K44" i="7"/>
  <c r="K652" i="7"/>
  <c r="Y652" i="7"/>
  <c r="L652" i="7" s="1"/>
  <c r="Q652" i="7" s="1"/>
  <c r="K460" i="7"/>
  <c r="Y460" i="7"/>
  <c r="L460" i="7" s="1"/>
  <c r="Q460" i="7" s="1"/>
  <c r="K381" i="7"/>
  <c r="Y381" i="7"/>
  <c r="L381" i="7" s="1"/>
  <c r="Q381" i="7" s="1"/>
  <c r="K818" i="7"/>
  <c r="Y818" i="7"/>
  <c r="L818" i="7" s="1"/>
  <c r="Q818" i="7" s="1"/>
  <c r="K552" i="7"/>
  <c r="Y552" i="7"/>
  <c r="L552" i="7" s="1"/>
  <c r="Q552" i="7" s="1"/>
  <c r="Y567" i="7"/>
  <c r="L567" i="7" s="1"/>
  <c r="Q567" i="7" s="1"/>
  <c r="K567" i="7"/>
  <c r="K492" i="7"/>
  <c r="Y492" i="7"/>
  <c r="L492" i="7" s="1"/>
  <c r="Q492" i="7" s="1"/>
  <c r="Y196" i="7"/>
  <c r="L196" i="7" s="1"/>
  <c r="Q196" i="7" s="1"/>
  <c r="K196" i="7"/>
  <c r="Y433" i="7"/>
  <c r="L433" i="7" s="1"/>
  <c r="Q433" i="7" s="1"/>
  <c r="K433" i="7"/>
  <c r="K857" i="7"/>
  <c r="Y857" i="7"/>
  <c r="L857" i="7" s="1"/>
  <c r="Q857" i="7" s="1"/>
  <c r="Y643" i="7"/>
  <c r="L643" i="7" s="1"/>
  <c r="Q643" i="7" s="1"/>
  <c r="K643" i="7"/>
  <c r="K853" i="7"/>
  <c r="Y853" i="7"/>
  <c r="L853" i="7" s="1"/>
  <c r="Q853" i="7" s="1"/>
  <c r="Y43" i="7"/>
  <c r="L43" i="7" s="1"/>
  <c r="Q43" i="7" s="1"/>
  <c r="K43" i="7"/>
  <c r="K458" i="7"/>
  <c r="Y458" i="7"/>
  <c r="L458" i="7" s="1"/>
  <c r="Q458" i="7" s="1"/>
  <c r="Y21" i="7"/>
  <c r="L21" i="7" s="1"/>
  <c r="Q21" i="7" s="1"/>
  <c r="K21" i="7"/>
  <c r="K657" i="7"/>
  <c r="Y657" i="7"/>
  <c r="L657" i="7" s="1"/>
  <c r="Q657" i="7" s="1"/>
  <c r="Y862" i="7"/>
  <c r="L862" i="7" s="1"/>
  <c r="Q862" i="7" s="1"/>
  <c r="K862" i="7"/>
  <c r="K280" i="7"/>
  <c r="Y280" i="7"/>
  <c r="L280" i="7" s="1"/>
  <c r="Q280" i="7" s="1"/>
  <c r="Y238" i="7"/>
  <c r="L238" i="7" s="1"/>
  <c r="Q238" i="7" s="1"/>
  <c r="K238" i="7"/>
  <c r="K379" i="7"/>
  <c r="Y379" i="7"/>
  <c r="L379" i="7" s="1"/>
  <c r="Q379" i="7" s="1"/>
  <c r="K489" i="7"/>
  <c r="Y489" i="7"/>
  <c r="L489" i="7" s="1"/>
  <c r="Q489" i="7" s="1"/>
  <c r="K647" i="7"/>
  <c r="Y647" i="7"/>
  <c r="L647" i="7" s="1"/>
  <c r="Q647" i="7" s="1"/>
  <c r="K383" i="7"/>
  <c r="Y383" i="7"/>
  <c r="L383" i="7" s="1"/>
  <c r="Q383" i="7" s="1"/>
  <c r="Y1037" i="7"/>
  <c r="L1037" i="7" s="1"/>
  <c r="Q1037" i="7" s="1"/>
  <c r="K1037" i="7"/>
  <c r="Y749" i="7"/>
  <c r="L749" i="7" s="1"/>
  <c r="Q749" i="7" s="1"/>
  <c r="K749" i="7"/>
  <c r="Y202" i="7"/>
  <c r="L202" i="7" s="1"/>
  <c r="Q202" i="7" s="1"/>
  <c r="K202" i="7"/>
  <c r="K406" i="7"/>
  <c r="Y406" i="7"/>
  <c r="L406" i="7" s="1"/>
  <c r="Q406" i="7" s="1"/>
  <c r="Y423" i="7"/>
  <c r="L423" i="7" s="1"/>
  <c r="Q423" i="7" s="1"/>
  <c r="K423" i="7"/>
  <c r="Y560" i="7"/>
  <c r="L560" i="7" s="1"/>
  <c r="Q560" i="7" s="1"/>
  <c r="K560" i="7"/>
  <c r="K229" i="7"/>
  <c r="Y229" i="7"/>
  <c r="L229" i="7" s="1"/>
  <c r="Q229" i="7" s="1"/>
  <c r="Y617" i="7"/>
  <c r="L617" i="7" s="1"/>
  <c r="Q617" i="7" s="1"/>
  <c r="K617" i="7"/>
  <c r="K490" i="7"/>
  <c r="Y490" i="7"/>
  <c r="L490" i="7" s="1"/>
  <c r="Q490" i="7" s="1"/>
  <c r="K767" i="7"/>
  <c r="Y767" i="7"/>
  <c r="L767" i="7" s="1"/>
  <c r="Q767" i="7" s="1"/>
  <c r="Y756" i="7"/>
  <c r="L756" i="7" s="1"/>
  <c r="Q756" i="7" s="1"/>
  <c r="K756" i="7"/>
  <c r="Y604" i="7"/>
  <c r="L604" i="7" s="1"/>
  <c r="Q604" i="7" s="1"/>
  <c r="K604" i="7"/>
  <c r="K416" i="7"/>
  <c r="Y416" i="7"/>
  <c r="L416" i="7" s="1"/>
  <c r="Q416" i="7" s="1"/>
  <c r="K531" i="7"/>
  <c r="Y531" i="7"/>
  <c r="L531" i="7" s="1"/>
  <c r="Q531" i="7" s="1"/>
  <c r="K1021" i="7"/>
  <c r="Y1021" i="7"/>
  <c r="L1021" i="7" s="1"/>
  <c r="Q1021" i="7" s="1"/>
  <c r="K716" i="7"/>
  <c r="Y716" i="7"/>
  <c r="L716" i="7" s="1"/>
  <c r="Q716" i="7" s="1"/>
  <c r="Y409" i="7"/>
  <c r="L409" i="7" s="1"/>
  <c r="Q409" i="7" s="1"/>
  <c r="K409" i="7"/>
  <c r="Y582" i="7"/>
  <c r="L582" i="7" s="1"/>
  <c r="Q582" i="7" s="1"/>
  <c r="K582" i="7"/>
  <c r="K985" i="7"/>
  <c r="Y985" i="7"/>
  <c r="L985" i="7" s="1"/>
  <c r="Q985" i="7" s="1"/>
  <c r="K1109" i="7"/>
  <c r="Y1109" i="7"/>
  <c r="L1109" i="7" s="1"/>
  <c r="Q1109" i="7" s="1"/>
  <c r="Y979" i="7"/>
  <c r="L979" i="7" s="1"/>
  <c r="Q979" i="7" s="1"/>
  <c r="K979" i="7"/>
  <c r="Y1002" i="7"/>
  <c r="L1002" i="7" s="1"/>
  <c r="Q1002" i="7" s="1"/>
  <c r="K1002" i="7"/>
  <c r="K990" i="7"/>
  <c r="Y990" i="7"/>
  <c r="L990" i="7" s="1"/>
  <c r="Q990" i="7" s="1"/>
  <c r="P72" i="7"/>
  <c r="P97" i="7"/>
  <c r="P98" i="7"/>
  <c r="P117" i="7"/>
  <c r="P304" i="7"/>
  <c r="P352" i="7"/>
  <c r="P598" i="7"/>
  <c r="P499" i="7"/>
  <c r="P509" i="7"/>
  <c r="P587" i="7"/>
  <c r="P597" i="7"/>
  <c r="P599" i="7"/>
  <c r="P602" i="7"/>
  <c r="P603" i="7"/>
  <c r="P648" i="7"/>
  <c r="P649" i="7"/>
  <c r="P672" i="7"/>
  <c r="P868" i="7"/>
  <c r="P876" i="7"/>
  <c r="P976" i="7"/>
  <c r="P55" i="7"/>
  <c r="P202" i="7"/>
  <c r="P980" i="7"/>
  <c r="P159" i="7"/>
  <c r="R36" i="4"/>
  <c r="P144" i="7"/>
  <c r="P635" i="7"/>
  <c r="P653" i="7"/>
  <c r="P38" i="7"/>
  <c r="P659" i="7"/>
  <c r="P896" i="7"/>
  <c r="P892" i="7"/>
  <c r="P374" i="7"/>
  <c r="P154" i="7"/>
  <c r="P13" i="7"/>
  <c r="P165" i="7"/>
  <c r="P677" i="7"/>
  <c r="P689" i="7"/>
  <c r="P621" i="7"/>
  <c r="P181" i="7"/>
  <c r="P197" i="7"/>
  <c r="P205" i="7"/>
  <c r="P189" i="7"/>
  <c r="P16" i="7"/>
  <c r="P17" i="7"/>
  <c r="P147" i="7"/>
  <c r="P156" i="7"/>
  <c r="P192" i="7"/>
  <c r="P199" i="7"/>
  <c r="G10" i="17"/>
  <c r="G11" i="17"/>
  <c r="G12" i="17"/>
  <c r="G13" i="17"/>
  <c r="G14" i="17" s="1"/>
  <c r="G15" i="17" s="1"/>
  <c r="G16" i="17" s="1"/>
  <c r="G17" i="17" s="1"/>
  <c r="G18" i="17" s="1"/>
  <c r="G19" i="17" s="1"/>
  <c r="G20" i="17" s="1"/>
  <c r="G21" i="17" s="1"/>
  <c r="G22" i="17" s="1"/>
  <c r="G23" i="17" s="1"/>
  <c r="G24" i="17" s="1"/>
  <c r="G25" i="17" s="1"/>
  <c r="G26" i="17" s="1"/>
  <c r="G27" i="17" s="1"/>
  <c r="G28" i="17" s="1"/>
  <c r="G29" i="17" s="1"/>
  <c r="G30" i="17" s="1"/>
  <c r="G31" i="17" s="1"/>
  <c r="G32" i="17" s="1"/>
  <c r="G33" i="17" s="1"/>
  <c r="G34" i="17" s="1"/>
  <c r="G35" i="17" s="1"/>
  <c r="G36" i="17" s="1"/>
  <c r="G37" i="17" s="1"/>
  <c r="G38" i="17" s="1"/>
  <c r="G39" i="17" s="1"/>
  <c r="G40" i="17" s="1"/>
  <c r="G41" i="17" s="1"/>
  <c r="G42" i="17" s="1"/>
  <c r="G43" i="17" s="1"/>
  <c r="G44" i="17" s="1"/>
  <c r="G45" i="17" s="1"/>
  <c r="G46" i="17" s="1"/>
  <c r="G47" i="17" s="1"/>
  <c r="G48" i="17" s="1"/>
  <c r="G49" i="17" s="1"/>
  <c r="G50" i="17" s="1"/>
  <c r="G51" i="17" s="1"/>
  <c r="G52" i="17" s="1"/>
  <c r="G53" i="17" s="1"/>
  <c r="G54" i="17" s="1"/>
  <c r="G55" i="17" s="1"/>
  <c r="G56" i="17" s="1"/>
  <c r="G57" i="17" s="1"/>
  <c r="G58" i="17" s="1"/>
  <c r="G59" i="17" s="1"/>
  <c r="G60" i="17" s="1"/>
  <c r="G61" i="17" s="1"/>
  <c r="G62" i="17" s="1"/>
  <c r="X750" i="7"/>
  <c r="J750" i="7"/>
  <c r="J741" i="7"/>
  <c r="X741" i="7"/>
  <c r="X542" i="7"/>
  <c r="J542" i="7"/>
  <c r="J444" i="7"/>
  <c r="X444" i="7"/>
  <c r="Y713" i="7"/>
  <c r="L713" i="7" s="1"/>
  <c r="Q713" i="7" s="1"/>
  <c r="K713" i="7"/>
  <c r="Y951" i="7"/>
  <c r="L951" i="7" s="1"/>
  <c r="Q951" i="7" s="1"/>
  <c r="K951" i="7"/>
  <c r="J1040" i="7"/>
  <c r="X1040" i="7"/>
  <c r="X1017" i="7"/>
  <c r="J1017" i="7"/>
  <c r="K388" i="7"/>
  <c r="X1084" i="7"/>
  <c r="J1084" i="7"/>
  <c r="J1082" i="7"/>
  <c r="X1082" i="7"/>
  <c r="X1077" i="7"/>
  <c r="J1077" i="7"/>
  <c r="J1023" i="7"/>
  <c r="X1023" i="7"/>
  <c r="J1001" i="7"/>
  <c r="X1001" i="7"/>
  <c r="X989" i="7"/>
  <c r="J989" i="7"/>
  <c r="Y419" i="7"/>
  <c r="L419" i="7" s="1"/>
  <c r="Q419" i="7" s="1"/>
  <c r="K419" i="7"/>
  <c r="J505" i="7"/>
  <c r="X505" i="7"/>
  <c r="X151" i="7"/>
  <c r="J151" i="7"/>
  <c r="X1100" i="7"/>
  <c r="J1100" i="7"/>
  <c r="X1020" i="7"/>
  <c r="J1020" i="7"/>
  <c r="P981" i="7"/>
  <c r="K208" i="7"/>
  <c r="Y208" i="7"/>
  <c r="L208" i="7" s="1"/>
  <c r="Q208" i="7" s="1"/>
  <c r="Y533" i="7"/>
  <c r="L533" i="7" s="1"/>
  <c r="Q533" i="7" s="1"/>
  <c r="K533" i="7"/>
  <c r="Y584" i="7"/>
  <c r="L584" i="7" s="1"/>
  <c r="Q584" i="7" s="1"/>
  <c r="K584" i="7"/>
  <c r="J602" i="7"/>
  <c r="X602" i="7"/>
  <c r="Y544" i="7"/>
  <c r="L544" i="7" s="1"/>
  <c r="Q544" i="7" s="1"/>
  <c r="K544" i="7"/>
  <c r="J610" i="7"/>
  <c r="X610" i="7"/>
  <c r="J511" i="7"/>
  <c r="X511" i="7"/>
  <c r="X141" i="7"/>
  <c r="J141" i="7"/>
  <c r="X1093" i="7"/>
  <c r="J1093" i="7"/>
  <c r="X983" i="7"/>
  <c r="J983" i="7"/>
  <c r="P913" i="7"/>
  <c r="K555" i="7"/>
  <c r="K1035" i="7"/>
  <c r="Y1035" i="7"/>
  <c r="L1035" i="7" s="1"/>
  <c r="Q1035" i="7" s="1"/>
  <c r="K534" i="7"/>
  <c r="Y534" i="7"/>
  <c r="L534" i="7" s="1"/>
  <c r="Q534" i="7" s="1"/>
  <c r="J752" i="7"/>
  <c r="X752" i="7"/>
  <c r="J608" i="7"/>
  <c r="X608" i="7"/>
  <c r="X508" i="7"/>
  <c r="J508" i="7"/>
  <c r="Y234" i="7"/>
  <c r="L234" i="7" s="1"/>
  <c r="Q234" i="7" s="1"/>
  <c r="K234" i="7"/>
  <c r="X1047" i="7"/>
  <c r="J1047" i="7"/>
  <c r="K283" i="7"/>
  <c r="Y796" i="7"/>
  <c r="L796" i="7" s="1"/>
  <c r="Q796" i="7" s="1"/>
  <c r="K796" i="7"/>
  <c r="K669" i="7"/>
  <c r="Y669" i="7"/>
  <c r="L669" i="7" s="1"/>
  <c r="Q669" i="7" s="1"/>
  <c r="X1098" i="7"/>
  <c r="J588" i="7"/>
  <c r="X588" i="7"/>
  <c r="Y236" i="7"/>
  <c r="L236" i="7" s="1"/>
  <c r="Q236" i="7" s="1"/>
  <c r="K236" i="7"/>
  <c r="X936" i="7"/>
  <c r="J936" i="7"/>
  <c r="J139" i="7"/>
  <c r="X139" i="7"/>
  <c r="K1103" i="7"/>
  <c r="Y1103" i="7"/>
  <c r="L1103" i="7" s="1"/>
  <c r="Q1103" i="7" s="1"/>
  <c r="X1042" i="7"/>
  <c r="J1042" i="7"/>
  <c r="Y880" i="7"/>
  <c r="L880" i="7" s="1"/>
  <c r="Q880" i="7" s="1"/>
  <c r="J986" i="7"/>
  <c r="X986" i="7"/>
  <c r="X949" i="7"/>
  <c r="J949" i="7"/>
  <c r="X942" i="7"/>
  <c r="J942" i="7"/>
  <c r="J929" i="7"/>
  <c r="X929" i="7"/>
  <c r="X804" i="7"/>
  <c r="J804" i="7"/>
  <c r="J799" i="7"/>
  <c r="X799" i="7"/>
  <c r="X794" i="7"/>
  <c r="J794" i="7"/>
  <c r="J784" i="7"/>
  <c r="X784" i="7"/>
  <c r="J779" i="7"/>
  <c r="X779" i="7"/>
  <c r="J772" i="7"/>
  <c r="X772" i="7"/>
  <c r="J667" i="7"/>
  <c r="X667" i="7"/>
  <c r="J658" i="7"/>
  <c r="X658" i="7"/>
  <c r="X653" i="7"/>
  <c r="J653" i="7"/>
  <c r="X547" i="7"/>
  <c r="J547" i="7"/>
  <c r="K521" i="7"/>
  <c r="Y521" i="7"/>
  <c r="L521" i="7" s="1"/>
  <c r="Q521" i="7" s="1"/>
  <c r="K519" i="7"/>
  <c r="Y519" i="7"/>
  <c r="L519" i="7" s="1"/>
  <c r="Q519" i="7" s="1"/>
  <c r="X516" i="7"/>
  <c r="J516" i="7"/>
  <c r="Y509" i="7"/>
  <c r="L509" i="7" s="1"/>
  <c r="Q509" i="7" s="1"/>
  <c r="K509" i="7"/>
  <c r="X407" i="7"/>
  <c r="J407" i="7"/>
  <c r="X393" i="7"/>
  <c r="J393" i="7"/>
  <c r="X254" i="7"/>
  <c r="J254" i="7"/>
  <c r="J249" i="7"/>
  <c r="X249" i="7"/>
  <c r="J206" i="7"/>
  <c r="X206" i="7"/>
  <c r="J185" i="7"/>
  <c r="X185" i="7"/>
  <c r="J181" i="7"/>
  <c r="X181" i="7"/>
  <c r="X24" i="7"/>
  <c r="J24" i="7"/>
  <c r="X12" i="7"/>
  <c r="J12" i="7"/>
  <c r="Y930" i="7"/>
  <c r="L930" i="7" s="1"/>
  <c r="Q930" i="7" s="1"/>
  <c r="K930" i="7"/>
  <c r="K1065" i="7"/>
  <c r="Y1065" i="7"/>
  <c r="L1065" i="7" s="1"/>
  <c r="Q1065" i="7" s="1"/>
  <c r="K291" i="7"/>
  <c r="Y291" i="7"/>
  <c r="L291" i="7" s="1"/>
  <c r="Q291" i="7" s="1"/>
  <c r="K224" i="7"/>
  <c r="Y224" i="7"/>
  <c r="L224" i="7" s="1"/>
  <c r="Q224" i="7" s="1"/>
  <c r="J999" i="7"/>
  <c r="X999" i="7"/>
  <c r="X994" i="7"/>
  <c r="J994" i="7"/>
  <c r="Y964" i="7"/>
  <c r="L964" i="7" s="1"/>
  <c r="Q964" i="7" s="1"/>
  <c r="K964" i="7"/>
  <c r="X954" i="7"/>
  <c r="J954" i="7"/>
  <c r="X828" i="7"/>
  <c r="J828" i="7"/>
  <c r="X825" i="7"/>
  <c r="J825" i="7"/>
  <c r="J550" i="7"/>
  <c r="X550" i="7"/>
  <c r="X538" i="7"/>
  <c r="J538" i="7"/>
  <c r="P534" i="7"/>
  <c r="X430" i="7"/>
  <c r="J430" i="7"/>
  <c r="X144" i="7"/>
  <c r="J144" i="7"/>
  <c r="Y45" i="7"/>
  <c r="L45" i="7" s="1"/>
  <c r="Q45" i="7" s="1"/>
  <c r="K374" i="7"/>
  <c r="Y1046" i="7"/>
  <c r="L1046" i="7" s="1"/>
  <c r="Q1046" i="7" s="1"/>
  <c r="K1046" i="7"/>
  <c r="K266" i="7"/>
  <c r="Y266" i="7"/>
  <c r="L266" i="7" s="1"/>
  <c r="Q266" i="7" s="1"/>
  <c r="X387" i="7"/>
  <c r="K124" i="7"/>
  <c r="Y124" i="7"/>
  <c r="L124" i="7" s="1"/>
  <c r="Q124" i="7" s="1"/>
  <c r="K1095" i="7"/>
  <c r="Y1095" i="7"/>
  <c r="L1095" i="7" s="1"/>
  <c r="Q1095" i="7" s="1"/>
  <c r="K394" i="7"/>
  <c r="X376" i="7"/>
  <c r="J376" i="7"/>
  <c r="X244" i="7"/>
  <c r="J374" i="7"/>
  <c r="Y912" i="7"/>
  <c r="L912" i="7" s="1"/>
  <c r="Q912" i="7" s="1"/>
  <c r="K912" i="7"/>
  <c r="Y527" i="7"/>
  <c r="L527" i="7" s="1"/>
  <c r="Q527" i="7" s="1"/>
  <c r="K527" i="7"/>
  <c r="Y240" i="7"/>
  <c r="L240" i="7" s="1"/>
  <c r="Q240" i="7" s="1"/>
  <c r="K240" i="7"/>
  <c r="Y724" i="7"/>
  <c r="L724" i="7" s="1"/>
  <c r="Q724" i="7" s="1"/>
  <c r="K724" i="7"/>
  <c r="Y235" i="7"/>
  <c r="L235" i="7" s="1"/>
  <c r="Q235" i="7" s="1"/>
  <c r="K235" i="7"/>
  <c r="K219" i="7"/>
  <c r="Y219" i="7"/>
  <c r="L219" i="7" s="1"/>
  <c r="Q219" i="7" s="1"/>
  <c r="Y439" i="7"/>
  <c r="L439" i="7" s="1"/>
  <c r="Q439" i="7" s="1"/>
  <c r="K439" i="7"/>
  <c r="K765" i="7"/>
  <c r="Y765" i="7"/>
  <c r="L765" i="7" s="1"/>
  <c r="Q765" i="7" s="1"/>
  <c r="Y437" i="7"/>
  <c r="L437" i="7" s="1"/>
  <c r="Q437" i="7" s="1"/>
  <c r="K437" i="7"/>
  <c r="K933" i="7"/>
  <c r="Y933" i="7"/>
  <c r="L933" i="7" s="1"/>
  <c r="Q933" i="7" s="1"/>
  <c r="Y214" i="7"/>
  <c r="L214" i="7" s="1"/>
  <c r="Q214" i="7" s="1"/>
  <c r="K214" i="7"/>
  <c r="K1031" i="7"/>
  <c r="Y1031" i="7"/>
  <c r="L1031" i="7" s="1"/>
  <c r="Q1031" i="7" s="1"/>
  <c r="K336" i="7"/>
  <c r="Y966" i="7"/>
  <c r="L966" i="7" s="1"/>
  <c r="Q966" i="7" s="1"/>
  <c r="K966" i="7"/>
  <c r="Y484" i="7"/>
  <c r="L484" i="7" s="1"/>
  <c r="Q484" i="7" s="1"/>
  <c r="K484" i="7"/>
  <c r="Y307" i="7"/>
  <c r="L307" i="7" s="1"/>
  <c r="Q307" i="7" s="1"/>
  <c r="K307" i="7"/>
  <c r="K916" i="7"/>
  <c r="Y916" i="7"/>
  <c r="L916" i="7" s="1"/>
  <c r="Q916" i="7" s="1"/>
  <c r="J1094" i="7"/>
  <c r="X1094" i="7"/>
  <c r="J1087" i="7"/>
  <c r="X1087" i="7"/>
  <c r="X848" i="7"/>
  <c r="J848" i="7"/>
  <c r="X814" i="7"/>
  <c r="J814" i="7"/>
  <c r="X795" i="7"/>
  <c r="J795" i="7"/>
  <c r="X790" i="7"/>
  <c r="J790" i="7"/>
  <c r="J782" i="7"/>
  <c r="X782" i="7"/>
  <c r="J768" i="7"/>
  <c r="X768" i="7"/>
  <c r="Y401" i="7"/>
  <c r="L401" i="7" s="1"/>
  <c r="Q401" i="7" s="1"/>
  <c r="K401" i="7"/>
  <c r="Y497" i="7"/>
  <c r="L497" i="7" s="1"/>
  <c r="Q497" i="7" s="1"/>
  <c r="K497" i="7"/>
  <c r="Y777" i="7"/>
  <c r="L777" i="7" s="1"/>
  <c r="Q777" i="7" s="1"/>
  <c r="K777" i="7"/>
  <c r="K311" i="7"/>
  <c r="Y311" i="7"/>
  <c r="L311" i="7" s="1"/>
  <c r="Q311" i="7" s="1"/>
  <c r="K616" i="7"/>
  <c r="Y616" i="7"/>
  <c r="L616" i="7" s="1"/>
  <c r="Q616" i="7" s="1"/>
  <c r="X925" i="7"/>
  <c r="J925" i="7"/>
  <c r="X821" i="7"/>
  <c r="J821" i="7"/>
  <c r="Y226" i="7"/>
  <c r="L226" i="7" s="1"/>
  <c r="Q226" i="7" s="1"/>
  <c r="K226" i="7"/>
  <c r="K888" i="7"/>
  <c r="Y888" i="7"/>
  <c r="L888" i="7" s="1"/>
  <c r="Q888" i="7" s="1"/>
  <c r="K837" i="7"/>
  <c r="Y837" i="7"/>
  <c r="L837" i="7" s="1"/>
  <c r="Q837" i="7" s="1"/>
  <c r="Y858" i="7"/>
  <c r="L858" i="7" s="1"/>
  <c r="Q858" i="7" s="1"/>
  <c r="K858" i="7"/>
  <c r="Y884" i="7"/>
  <c r="L884" i="7" s="1"/>
  <c r="Q884" i="7" s="1"/>
  <c r="K884" i="7"/>
  <c r="P1012" i="7"/>
  <c r="P991" i="7"/>
  <c r="Y926" i="7"/>
  <c r="L926" i="7" s="1"/>
  <c r="Q926" i="7" s="1"/>
  <c r="K926" i="7"/>
  <c r="Y937" i="7"/>
  <c r="L937" i="7" s="1"/>
  <c r="Q937" i="7" s="1"/>
  <c r="K839" i="7"/>
  <c r="X1076" i="7"/>
  <c r="K269" i="7"/>
  <c r="X920" i="7"/>
  <c r="K464" i="7"/>
  <c r="Y464" i="7"/>
  <c r="L464" i="7" s="1"/>
  <c r="Q464" i="7" s="1"/>
  <c r="K1024" i="7"/>
  <c r="P1011" i="7"/>
  <c r="X992" i="7"/>
  <c r="J992" i="7"/>
  <c r="P696" i="7"/>
  <c r="Y288" i="7"/>
  <c r="L288" i="7" s="1"/>
  <c r="Q288" i="7" s="1"/>
  <c r="K288" i="7"/>
  <c r="K361" i="7"/>
  <c r="Y361" i="7"/>
  <c r="L361" i="7" s="1"/>
  <c r="Q361" i="7" s="1"/>
  <c r="Y134" i="7"/>
  <c r="L134" i="7" s="1"/>
  <c r="Q134" i="7" s="1"/>
  <c r="K134" i="7"/>
  <c r="J1081" i="7"/>
  <c r="X1081" i="7"/>
  <c r="O1079" i="7"/>
  <c r="P1079" i="7" s="1"/>
  <c r="X808" i="7"/>
  <c r="J808" i="7"/>
  <c r="X793" i="7"/>
  <c r="J793" i="7"/>
  <c r="Y745" i="7"/>
  <c r="L745" i="7" s="1"/>
  <c r="Q745" i="7" s="1"/>
  <c r="K745" i="7"/>
  <c r="J732" i="7"/>
  <c r="X732" i="7"/>
  <c r="K710" i="7"/>
  <c r="Y710" i="7"/>
  <c r="L710" i="7" s="1"/>
  <c r="Q710" i="7" s="1"/>
  <c r="K923" i="7"/>
  <c r="X845" i="7"/>
  <c r="Y1105" i="7"/>
  <c r="L1105" i="7" s="1"/>
  <c r="Q1105" i="7" s="1"/>
  <c r="K1105" i="7"/>
  <c r="P1077" i="7"/>
  <c r="J865" i="7"/>
  <c r="X865" i="7"/>
  <c r="P826" i="7"/>
  <c r="X806" i="7"/>
  <c r="J806" i="7"/>
  <c r="J789" i="7"/>
  <c r="X789" i="7"/>
  <c r="O762" i="7"/>
  <c r="P762" i="7" s="1"/>
  <c r="P724" i="7"/>
  <c r="X678" i="7"/>
  <c r="J678" i="7"/>
  <c r="Y618" i="7"/>
  <c r="L618" i="7" s="1"/>
  <c r="Q618" i="7" s="1"/>
  <c r="K618" i="7"/>
  <c r="K468" i="7"/>
  <c r="Y468" i="7"/>
  <c r="L468" i="7" s="1"/>
  <c r="Q468" i="7" s="1"/>
  <c r="O1086" i="7"/>
  <c r="P1086" i="7" s="1"/>
  <c r="X1064" i="7"/>
  <c r="J1064" i="7"/>
  <c r="P1046" i="7"/>
  <c r="P971" i="7"/>
  <c r="P965" i="7"/>
  <c r="J957" i="7"/>
  <c r="X957" i="7"/>
  <c r="O945" i="7"/>
  <c r="P945" i="7" s="1"/>
  <c r="P943" i="7"/>
  <c r="P930" i="7"/>
  <c r="P927" i="7"/>
  <c r="P917" i="7"/>
  <c r="X787" i="7"/>
  <c r="J787" i="7"/>
  <c r="P763" i="7"/>
  <c r="Y748" i="7"/>
  <c r="L748" i="7" s="1"/>
  <c r="Q748" i="7" s="1"/>
  <c r="K748" i="7"/>
  <c r="X708" i="7"/>
  <c r="J708" i="7"/>
  <c r="P694" i="7"/>
  <c r="K557" i="7"/>
  <c r="Y557" i="7"/>
  <c r="L557" i="7" s="1"/>
  <c r="Q557" i="7" s="1"/>
  <c r="X462" i="7"/>
  <c r="J462" i="7"/>
  <c r="P455" i="7"/>
  <c r="J258" i="7"/>
  <c r="X258" i="7"/>
  <c r="P194" i="7"/>
  <c r="J154" i="7"/>
  <c r="X154" i="7"/>
  <c r="X71" i="7"/>
  <c r="J71" i="7"/>
  <c r="Y287" i="7"/>
  <c r="L287" i="7" s="1"/>
  <c r="Q287" i="7" s="1"/>
  <c r="K287" i="7"/>
  <c r="K487" i="7"/>
  <c r="K1033" i="7"/>
  <c r="O1106" i="7"/>
  <c r="P1106" i="7" s="1"/>
  <c r="O1040" i="7"/>
  <c r="P1040" i="7" s="1"/>
  <c r="P941" i="7"/>
  <c r="P887" i="7"/>
  <c r="P852" i="7"/>
  <c r="P600" i="7"/>
  <c r="X571" i="7"/>
  <c r="J571" i="7"/>
  <c r="K271" i="7"/>
  <c r="Y271" i="7"/>
  <c r="L271" i="7" s="1"/>
  <c r="Q271" i="7" s="1"/>
  <c r="J1107" i="7"/>
  <c r="X1107" i="7"/>
  <c r="P1021" i="7"/>
  <c r="J963" i="7"/>
  <c r="X963" i="7"/>
  <c r="Y677" i="7"/>
  <c r="L677" i="7" s="1"/>
  <c r="Q677" i="7" s="1"/>
  <c r="K677" i="7"/>
  <c r="P62" i="7"/>
  <c r="P1095" i="7"/>
  <c r="P1029" i="7"/>
  <c r="P967" i="7"/>
  <c r="P818" i="7"/>
  <c r="P784" i="7"/>
  <c r="Y169" i="7"/>
  <c r="L169" i="7" s="1"/>
  <c r="Q169" i="7" s="1"/>
  <c r="K169" i="7"/>
  <c r="X119" i="7"/>
  <c r="J119" i="7"/>
  <c r="X109" i="7"/>
  <c r="J109" i="7"/>
  <c r="J104" i="7"/>
  <c r="X104" i="7"/>
  <c r="X93" i="7"/>
  <c r="J93" i="7"/>
  <c r="J53" i="7"/>
  <c r="X53" i="7"/>
  <c r="Y247" i="7"/>
  <c r="L247" i="7" s="1"/>
  <c r="Q247" i="7" s="1"/>
  <c r="K247" i="7"/>
  <c r="P721" i="7"/>
  <c r="X1110" i="7"/>
  <c r="J1110" i="7"/>
  <c r="P1097" i="7"/>
  <c r="O944" i="7"/>
  <c r="P944" i="7" s="1"/>
  <c r="P209" i="7"/>
  <c r="P213" i="7"/>
  <c r="O1110" i="7"/>
  <c r="P1110" i="7" s="1"/>
  <c r="P1085" i="7"/>
  <c r="O1084" i="7"/>
  <c r="P1084" i="7" s="1"/>
  <c r="P1045" i="7"/>
  <c r="P999" i="7"/>
  <c r="X977" i="7"/>
  <c r="J977" i="7"/>
  <c r="O580" i="7"/>
  <c r="P580" i="7" s="1"/>
  <c r="J145" i="7"/>
  <c r="X145" i="7"/>
  <c r="O1012" i="7"/>
  <c r="P998" i="7"/>
  <c r="O816" i="7"/>
  <c r="P816" i="7" s="1"/>
  <c r="J726" i="7"/>
  <c r="X726" i="7"/>
  <c r="X586" i="7"/>
  <c r="J586" i="7"/>
  <c r="K382" i="7"/>
  <c r="Y382" i="7"/>
  <c r="L382" i="7" s="1"/>
  <c r="Q382" i="7" s="1"/>
  <c r="O137" i="7"/>
  <c r="P137" i="7" s="1"/>
  <c r="P1089" i="7"/>
  <c r="O1047" i="7"/>
  <c r="P1047" i="7" s="1"/>
  <c r="O925" i="7"/>
  <c r="P925" i="7" s="1"/>
  <c r="J798" i="7"/>
  <c r="X798" i="7"/>
  <c r="P791" i="7"/>
  <c r="O379" i="7"/>
  <c r="J112" i="7"/>
  <c r="X112" i="7"/>
  <c r="P103" i="7"/>
  <c r="O951" i="7"/>
  <c r="P951" i="7" s="1"/>
  <c r="P842" i="7"/>
  <c r="O823" i="7"/>
  <c r="P823" i="7" s="1"/>
  <c r="O958" i="7"/>
  <c r="P958" i="7" s="1"/>
  <c r="O822" i="7"/>
  <c r="J744" i="7"/>
  <c r="X744" i="7"/>
  <c r="P822" i="7"/>
  <c r="O416" i="7"/>
  <c r="P416" i="7" s="1"/>
  <c r="O251" i="7"/>
  <c r="P251" i="7" s="1"/>
  <c r="P645" i="7"/>
  <c r="P1026" i="7"/>
  <c r="O724" i="7"/>
  <c r="X656" i="7"/>
  <c r="O637" i="7"/>
  <c r="P637" i="7" s="1"/>
  <c r="O415" i="7"/>
  <c r="P415" i="7" s="1"/>
  <c r="O344" i="7"/>
  <c r="P344" i="7" s="1"/>
  <c r="O733" i="7"/>
  <c r="P733" i="7" s="1"/>
  <c r="O722" i="7"/>
  <c r="P722" i="7" s="1"/>
  <c r="O658" i="7"/>
  <c r="P658" i="7" s="1"/>
  <c r="P611" i="7"/>
  <c r="O595" i="7"/>
  <c r="P595" i="7" s="1"/>
  <c r="O494" i="7"/>
  <c r="P494" i="7" s="1"/>
  <c r="O783" i="7"/>
  <c r="P783" i="7" s="1"/>
  <c r="O708" i="7"/>
  <c r="P708" i="7" s="1"/>
  <c r="P680" i="7"/>
  <c r="O661" i="7"/>
  <c r="P661" i="7" s="1"/>
  <c r="P445" i="7"/>
  <c r="P379" i="7"/>
  <c r="O289" i="7"/>
  <c r="P289" i="7" s="1"/>
  <c r="O120" i="7"/>
  <c r="P120" i="7" s="1"/>
  <c r="O606" i="7"/>
  <c r="P606" i="7" s="1"/>
  <c r="O534" i="7"/>
  <c r="O483" i="7"/>
  <c r="P483" i="7" s="1"/>
  <c r="P481" i="7"/>
  <c r="O418" i="7"/>
  <c r="P418" i="7" s="1"/>
  <c r="O361" i="7"/>
  <c r="P361" i="7" s="1"/>
  <c r="O350" i="7"/>
  <c r="P350" i="7" s="1"/>
  <c r="P262" i="7"/>
  <c r="O36" i="7"/>
  <c r="P36" i="7" s="1"/>
  <c r="O543" i="7"/>
  <c r="P543" i="7" s="1"/>
  <c r="O378" i="7"/>
  <c r="P378" i="7" s="1"/>
  <c r="O211" i="7"/>
  <c r="P211" i="7" s="1"/>
  <c r="P434" i="7"/>
  <c r="O292" i="7"/>
  <c r="P292" i="7" s="1"/>
  <c r="P96" i="7"/>
  <c r="P91" i="7"/>
  <c r="O437" i="7"/>
  <c r="P437" i="7" s="1"/>
  <c r="O431" i="7"/>
  <c r="P431" i="7" s="1"/>
  <c r="P256" i="7"/>
  <c r="P253" i="7"/>
  <c r="O61" i="7"/>
  <c r="P61" i="7" s="1"/>
  <c r="O332" i="7"/>
  <c r="P332" i="7" s="1"/>
  <c r="P327" i="7"/>
  <c r="O210" i="7"/>
  <c r="P210" i="7" s="1"/>
  <c r="O106" i="7"/>
  <c r="P106" i="7" s="1"/>
  <c r="P260" i="7"/>
  <c r="P187" i="7"/>
  <c r="P109" i="7"/>
  <c r="P108" i="7"/>
  <c r="Z22" i="4"/>
  <c r="L22" i="4" s="1"/>
  <c r="O22" i="4" s="1"/>
  <c r="K22" i="4"/>
  <c r="Z32" i="4"/>
  <c r="L32" i="4" s="1"/>
  <c r="O32" i="4" s="1"/>
  <c r="K32" i="4"/>
  <c r="K11" i="4"/>
  <c r="Z11" i="4"/>
  <c r="L11" i="4" s="1"/>
  <c r="O11" i="4" s="1"/>
  <c r="Z41" i="4"/>
  <c r="L41" i="4" s="1"/>
  <c r="O41" i="4" s="1"/>
  <c r="K41" i="4"/>
  <c r="K19" i="4"/>
  <c r="Z19" i="4"/>
  <c r="L19" i="4" s="1"/>
  <c r="O19" i="4" s="1"/>
  <c r="K16" i="4"/>
  <c r="Z16" i="4"/>
  <c r="L16" i="4" s="1"/>
  <c r="O16" i="4" s="1"/>
  <c r="R41" i="4"/>
  <c r="R19" i="4"/>
  <c r="R16" i="4"/>
  <c r="K34" i="4"/>
  <c r="Z34" i="4"/>
  <c r="L34" i="4" s="1"/>
  <c r="O34" i="4" s="1"/>
  <c r="Z28" i="4"/>
  <c r="L28" i="4" s="1"/>
  <c r="O28" i="4" s="1"/>
  <c r="K28" i="4"/>
  <c r="K20" i="4"/>
  <c r="Z20" i="4"/>
  <c r="L20" i="4" s="1"/>
  <c r="O20" i="4" s="1"/>
  <c r="K17" i="4"/>
  <c r="Z17" i="4"/>
  <c r="L17" i="4" s="1"/>
  <c r="O17" i="4" s="1"/>
  <c r="Z23" i="4"/>
  <c r="L23" i="4" s="1"/>
  <c r="O23" i="4" s="1"/>
  <c r="J32" i="4"/>
  <c r="Z12" i="4"/>
  <c r="L12" i="4" s="1"/>
  <c r="O12" i="4" s="1"/>
  <c r="J16" i="4"/>
  <c r="Y15" i="4"/>
  <c r="Z13" i="4"/>
  <c r="L13" i="4" s="1"/>
  <c r="O13" i="4" s="1"/>
  <c r="Y10" i="4"/>
  <c r="Y35" i="4"/>
  <c r="E6" i="28"/>
  <c r="C5" i="28"/>
  <c r="H7" i="4"/>
  <c r="I7" i="4" s="1"/>
  <c r="J7" i="4" s="1"/>
  <c r="C5" i="29"/>
  <c r="H7" i="7"/>
  <c r="I7" i="7" s="1"/>
  <c r="J7" i="7" s="1"/>
  <c r="E6" i="29"/>
  <c r="K10" i="7" l="1"/>
  <c r="Y10" i="7"/>
  <c r="L10" i="7" s="1"/>
  <c r="Q10" i="7" s="1"/>
  <c r="R10" i="7" s="1"/>
  <c r="Y11" i="7"/>
  <c r="L11" i="7" s="1"/>
  <c r="Q11" i="7" s="1"/>
  <c r="R11" i="7" s="1"/>
  <c r="K11" i="7"/>
  <c r="Y13" i="7"/>
  <c r="L13" i="7" s="1"/>
  <c r="Q13" i="7" s="1"/>
  <c r="K13" i="7"/>
  <c r="Y14" i="7"/>
  <c r="L14" i="7" s="1"/>
  <c r="Q14" i="7" s="1"/>
  <c r="K14" i="7"/>
  <c r="K15" i="7"/>
  <c r="Y15" i="7"/>
  <c r="L15" i="7" s="1"/>
  <c r="Q15" i="7" s="1"/>
  <c r="Y16" i="7"/>
  <c r="L16" i="7" s="1"/>
  <c r="Q16" i="7" s="1"/>
  <c r="K16" i="7"/>
  <c r="Y18" i="7"/>
  <c r="L18" i="7" s="1"/>
  <c r="Q18" i="7" s="1"/>
  <c r="K18" i="7"/>
  <c r="K19" i="7"/>
  <c r="Y19" i="7"/>
  <c r="L19" i="7" s="1"/>
  <c r="Q19" i="7" s="1"/>
  <c r="Y20" i="7"/>
  <c r="L20" i="7" s="1"/>
  <c r="Q20" i="7" s="1"/>
  <c r="K20" i="7"/>
  <c r="K22" i="7"/>
  <c r="Y22" i="7"/>
  <c r="L22" i="7" s="1"/>
  <c r="Q22" i="7" s="1"/>
  <c r="Y23" i="7"/>
  <c r="L23" i="7" s="1"/>
  <c r="Q23" i="7" s="1"/>
  <c r="K23" i="7"/>
  <c r="Y25" i="7"/>
  <c r="L25" i="7" s="1"/>
  <c r="Q25" i="7" s="1"/>
  <c r="K25" i="7"/>
  <c r="Y26" i="7"/>
  <c r="L26" i="7" s="1"/>
  <c r="Q26" i="7" s="1"/>
  <c r="K26" i="7"/>
  <c r="Y27" i="7"/>
  <c r="L27" i="7" s="1"/>
  <c r="Q27" i="7" s="1"/>
  <c r="K27" i="7"/>
  <c r="Y28" i="7"/>
  <c r="L28" i="7" s="1"/>
  <c r="Q28" i="7" s="1"/>
  <c r="K28" i="7"/>
  <c r="K31" i="7"/>
  <c r="Y31" i="7"/>
  <c r="L31" i="7" s="1"/>
  <c r="Q31" i="7" s="1"/>
  <c r="K32" i="7"/>
  <c r="Y32" i="7"/>
  <c r="L32" i="7" s="1"/>
  <c r="Q32" i="7" s="1"/>
  <c r="K36" i="7"/>
  <c r="Y36" i="7"/>
  <c r="L36" i="7" s="1"/>
  <c r="Q36" i="7" s="1"/>
  <c r="K37" i="7"/>
  <c r="Y37" i="7"/>
  <c r="L37" i="7" s="1"/>
  <c r="Q37" i="7" s="1"/>
  <c r="K38" i="7"/>
  <c r="Y38" i="7"/>
  <c r="L38" i="7" s="1"/>
  <c r="Q38" i="7" s="1"/>
  <c r="Y39" i="7"/>
  <c r="L39" i="7" s="1"/>
  <c r="Q39" i="7" s="1"/>
  <c r="K39" i="7"/>
  <c r="K41" i="7"/>
  <c r="Y41" i="7"/>
  <c r="L41" i="7" s="1"/>
  <c r="Q41" i="7" s="1"/>
  <c r="Y42" i="7"/>
  <c r="L42" i="7" s="1"/>
  <c r="Q42" i="7" s="1"/>
  <c r="K42" i="7"/>
  <c r="K47" i="7"/>
  <c r="Y47" i="7"/>
  <c r="L47" i="7" s="1"/>
  <c r="Q47" i="7" s="1"/>
  <c r="Y48" i="7"/>
  <c r="L48" i="7" s="1"/>
  <c r="Q48" i="7" s="1"/>
  <c r="K48" i="7"/>
  <c r="Y50" i="7"/>
  <c r="L50" i="7" s="1"/>
  <c r="Q50" i="7" s="1"/>
  <c r="K50" i="7"/>
  <c r="K51" i="7"/>
  <c r="Y51" i="7"/>
  <c r="L51" i="7" s="1"/>
  <c r="Q51" i="7" s="1"/>
  <c r="Y52" i="7"/>
  <c r="L52" i="7" s="1"/>
  <c r="Q52" i="7" s="1"/>
  <c r="K52" i="7"/>
  <c r="K55" i="7"/>
  <c r="Y55" i="7"/>
  <c r="L55" i="7" s="1"/>
  <c r="Q55" i="7" s="1"/>
  <c r="K57" i="7"/>
  <c r="Y57" i="7"/>
  <c r="L57" i="7" s="1"/>
  <c r="Q57" i="7" s="1"/>
  <c r="Y58" i="7"/>
  <c r="L58" i="7" s="1"/>
  <c r="Q58" i="7" s="1"/>
  <c r="K58" i="7"/>
  <c r="K59" i="7"/>
  <c r="Y59" i="7"/>
  <c r="L59" i="7" s="1"/>
  <c r="Q59" i="7" s="1"/>
  <c r="Y60" i="7"/>
  <c r="L60" i="7" s="1"/>
  <c r="Q60" i="7" s="1"/>
  <c r="K60" i="7"/>
  <c r="Y61" i="7"/>
  <c r="L61" i="7" s="1"/>
  <c r="Q61" i="7" s="1"/>
  <c r="K61" i="7"/>
  <c r="K62" i="7"/>
  <c r="Y62" i="7"/>
  <c r="L62" i="7" s="1"/>
  <c r="Q62" i="7" s="1"/>
  <c r="Y64" i="7"/>
  <c r="L64" i="7" s="1"/>
  <c r="Q64" i="7" s="1"/>
  <c r="K64" i="7"/>
  <c r="Y65" i="7"/>
  <c r="L65" i="7" s="1"/>
  <c r="Q65" i="7" s="1"/>
  <c r="K65" i="7"/>
  <c r="Y66" i="7"/>
  <c r="L66" i="7" s="1"/>
  <c r="Q66" i="7" s="1"/>
  <c r="K66" i="7"/>
  <c r="Y67" i="7"/>
  <c r="L67" i="7" s="1"/>
  <c r="Q67" i="7" s="1"/>
  <c r="K67" i="7"/>
  <c r="Y68" i="7"/>
  <c r="L68" i="7" s="1"/>
  <c r="Q68" i="7" s="1"/>
  <c r="K68" i="7"/>
  <c r="K69" i="7"/>
  <c r="Y69" i="7"/>
  <c r="L69" i="7" s="1"/>
  <c r="Q69" i="7" s="1"/>
  <c r="Y70" i="7"/>
  <c r="L70" i="7" s="1"/>
  <c r="Q70" i="7" s="1"/>
  <c r="K70" i="7"/>
  <c r="Y72" i="7"/>
  <c r="L72" i="7" s="1"/>
  <c r="Q72" i="7" s="1"/>
  <c r="K72" i="7"/>
  <c r="Y73" i="7"/>
  <c r="L73" i="7" s="1"/>
  <c r="Q73" i="7" s="1"/>
  <c r="K73" i="7"/>
  <c r="K74" i="7"/>
  <c r="Y74" i="7"/>
  <c r="L74" i="7" s="1"/>
  <c r="Q74" i="7" s="1"/>
  <c r="K75" i="7"/>
  <c r="Y75" i="7"/>
  <c r="L75" i="7" s="1"/>
  <c r="Q75" i="7" s="1"/>
  <c r="Y76" i="7"/>
  <c r="L76" i="7" s="1"/>
  <c r="Q76" i="7" s="1"/>
  <c r="K76" i="7"/>
  <c r="K78" i="7"/>
  <c r="Y78" i="7"/>
  <c r="L78" i="7" s="1"/>
  <c r="Q78" i="7" s="1"/>
  <c r="K79" i="7"/>
  <c r="Y79" i="7"/>
  <c r="L79" i="7" s="1"/>
  <c r="Q79" i="7" s="1"/>
  <c r="Y80" i="7"/>
  <c r="L80" i="7" s="1"/>
  <c r="Q80" i="7" s="1"/>
  <c r="K80" i="7"/>
  <c r="Y81" i="7"/>
  <c r="L81" i="7" s="1"/>
  <c r="Q81" i="7" s="1"/>
  <c r="K81" i="7"/>
  <c r="Y83" i="7"/>
  <c r="L83" i="7" s="1"/>
  <c r="Q83" i="7" s="1"/>
  <c r="K83" i="7"/>
  <c r="Y84" i="7"/>
  <c r="L84" i="7" s="1"/>
  <c r="Q84" i="7" s="1"/>
  <c r="K84" i="7"/>
  <c r="K85" i="7"/>
  <c r="Y85" i="7"/>
  <c r="L85" i="7" s="1"/>
  <c r="Q85" i="7" s="1"/>
  <c r="Y86" i="7"/>
  <c r="L86" i="7" s="1"/>
  <c r="Q86" i="7" s="1"/>
  <c r="K86" i="7"/>
  <c r="K87" i="7"/>
  <c r="Y87" i="7"/>
  <c r="L87" i="7" s="1"/>
  <c r="Q87" i="7" s="1"/>
  <c r="K88" i="7"/>
  <c r="Y88" i="7"/>
  <c r="L88" i="7" s="1"/>
  <c r="Q88" i="7" s="1"/>
  <c r="Y89" i="7"/>
  <c r="L89" i="7" s="1"/>
  <c r="Q89" i="7" s="1"/>
  <c r="K89" i="7"/>
  <c r="Y90" i="7"/>
  <c r="L90" i="7" s="1"/>
  <c r="Q90" i="7" s="1"/>
  <c r="K90" i="7"/>
  <c r="Y91" i="7"/>
  <c r="L91" i="7" s="1"/>
  <c r="Q91" i="7" s="1"/>
  <c r="K91" i="7"/>
  <c r="K92" i="7"/>
  <c r="Y92" i="7"/>
  <c r="L92" i="7" s="1"/>
  <c r="Q92" i="7" s="1"/>
  <c r="Y94" i="7"/>
  <c r="L94" i="7" s="1"/>
  <c r="Q94" i="7" s="1"/>
  <c r="K94" i="7"/>
  <c r="K95" i="7"/>
  <c r="Y95" i="7"/>
  <c r="L95" i="7" s="1"/>
  <c r="Q95" i="7" s="1"/>
  <c r="K96" i="7"/>
  <c r="Y96" i="7"/>
  <c r="L96" i="7" s="1"/>
  <c r="Q96" i="7" s="1"/>
  <c r="Y97" i="7"/>
  <c r="L97" i="7" s="1"/>
  <c r="Q97" i="7" s="1"/>
  <c r="K97" i="7"/>
  <c r="Y99" i="7"/>
  <c r="L99" i="7" s="1"/>
  <c r="Q99" i="7" s="1"/>
  <c r="K99" i="7"/>
  <c r="K100" i="7"/>
  <c r="Y100" i="7"/>
  <c r="L100" i="7" s="1"/>
  <c r="Q100" i="7" s="1"/>
  <c r="Y101" i="7"/>
  <c r="L101" i="7" s="1"/>
  <c r="Q101" i="7" s="1"/>
  <c r="K101" i="7"/>
  <c r="K102" i="7"/>
  <c r="Y102" i="7"/>
  <c r="L102" i="7" s="1"/>
  <c r="Q102" i="7" s="1"/>
  <c r="K103" i="7"/>
  <c r="Y103" i="7"/>
  <c r="L103" i="7" s="1"/>
  <c r="Q103" i="7" s="1"/>
  <c r="Y106" i="7"/>
  <c r="L106" i="7" s="1"/>
  <c r="Q106" i="7" s="1"/>
  <c r="K106" i="7"/>
  <c r="K108" i="7"/>
  <c r="Y108" i="7"/>
  <c r="L108" i="7" s="1"/>
  <c r="Q108" i="7" s="1"/>
  <c r="Y110" i="7"/>
  <c r="L110" i="7" s="1"/>
  <c r="Q110" i="7" s="1"/>
  <c r="K110" i="7"/>
  <c r="K111" i="7"/>
  <c r="Y111" i="7"/>
  <c r="L111" i="7" s="1"/>
  <c r="Q111" i="7" s="1"/>
  <c r="Y113" i="7"/>
  <c r="L113" i="7" s="1"/>
  <c r="Q113" i="7" s="1"/>
  <c r="K113" i="7"/>
  <c r="Y114" i="7"/>
  <c r="L114" i="7" s="1"/>
  <c r="Q114" i="7" s="1"/>
  <c r="K114" i="7"/>
  <c r="Y116" i="7"/>
  <c r="L116" i="7" s="1"/>
  <c r="Q116" i="7" s="1"/>
  <c r="K116" i="7"/>
  <c r="K117" i="7"/>
  <c r="Y117" i="7"/>
  <c r="L117" i="7" s="1"/>
  <c r="Q117" i="7" s="1"/>
  <c r="Y118" i="7"/>
  <c r="L118" i="7" s="1"/>
  <c r="Q118" i="7" s="1"/>
  <c r="K118" i="7"/>
  <c r="Y121" i="7"/>
  <c r="L121" i="7" s="1"/>
  <c r="Q121" i="7" s="1"/>
  <c r="K121" i="7"/>
  <c r="K123" i="7"/>
  <c r="Y123" i="7"/>
  <c r="L123" i="7" s="1"/>
  <c r="Q123" i="7" s="1"/>
  <c r="Y125" i="7"/>
  <c r="L125" i="7" s="1"/>
  <c r="Q125" i="7" s="1"/>
  <c r="K125" i="7"/>
  <c r="K126" i="7"/>
  <c r="Y126" i="7"/>
  <c r="L126" i="7" s="1"/>
  <c r="Q126" i="7" s="1"/>
  <c r="Y127" i="7"/>
  <c r="L127" i="7" s="1"/>
  <c r="Q127" i="7" s="1"/>
  <c r="K127" i="7"/>
  <c r="K128" i="7"/>
  <c r="Y128" i="7"/>
  <c r="L128" i="7" s="1"/>
  <c r="Q128" i="7" s="1"/>
  <c r="K129" i="7"/>
  <c r="Y129" i="7"/>
  <c r="L129" i="7" s="1"/>
  <c r="Q129" i="7" s="1"/>
  <c r="K130" i="7"/>
  <c r="Y130" i="7"/>
  <c r="L130" i="7" s="1"/>
  <c r="Q130" i="7" s="1"/>
  <c r="K135" i="7"/>
  <c r="Y135" i="7"/>
  <c r="L135" i="7" s="1"/>
  <c r="Q135" i="7" s="1"/>
  <c r="Y136" i="7"/>
  <c r="L136" i="7" s="1"/>
  <c r="Q136" i="7" s="1"/>
  <c r="K136" i="7"/>
  <c r="K137" i="7"/>
  <c r="Y137" i="7"/>
  <c r="L137" i="7" s="1"/>
  <c r="Q137" i="7" s="1"/>
  <c r="Y138" i="7"/>
  <c r="L138" i="7" s="1"/>
  <c r="Q138" i="7" s="1"/>
  <c r="K138" i="7"/>
  <c r="Y142" i="7"/>
  <c r="L142" i="7" s="1"/>
  <c r="Q142" i="7" s="1"/>
  <c r="K142" i="7"/>
  <c r="K143" i="7"/>
  <c r="Y143" i="7"/>
  <c r="L143" i="7" s="1"/>
  <c r="Q143" i="7" s="1"/>
  <c r="Y147" i="7"/>
  <c r="L147" i="7" s="1"/>
  <c r="Q147" i="7" s="1"/>
  <c r="K147" i="7"/>
  <c r="K148" i="7"/>
  <c r="Y148" i="7"/>
  <c r="L148" i="7" s="1"/>
  <c r="Q148" i="7" s="1"/>
  <c r="Y149" i="7"/>
  <c r="L149" i="7" s="1"/>
  <c r="Q149" i="7" s="1"/>
  <c r="K149" i="7"/>
  <c r="K150" i="7"/>
  <c r="Y150" i="7"/>
  <c r="L150" i="7" s="1"/>
  <c r="Q150" i="7" s="1"/>
  <c r="K152" i="7"/>
  <c r="Y152" i="7"/>
  <c r="L152" i="7" s="1"/>
  <c r="Q152" i="7" s="1"/>
  <c r="Y156" i="7"/>
  <c r="L156" i="7" s="1"/>
  <c r="Q156" i="7" s="1"/>
  <c r="K156" i="7"/>
  <c r="Y157" i="7"/>
  <c r="L157" i="7" s="1"/>
  <c r="Q157" i="7" s="1"/>
  <c r="K157" i="7"/>
  <c r="Y158" i="7"/>
  <c r="L158" i="7" s="1"/>
  <c r="Q158" i="7" s="1"/>
  <c r="K158" i="7"/>
  <c r="Y159" i="7"/>
  <c r="L159" i="7" s="1"/>
  <c r="Q159" i="7" s="1"/>
  <c r="K159" i="7"/>
  <c r="K160" i="7"/>
  <c r="Y160" i="7"/>
  <c r="L160" i="7" s="1"/>
  <c r="Q160" i="7" s="1"/>
  <c r="K161" i="7"/>
  <c r="Y161" i="7"/>
  <c r="L161" i="7" s="1"/>
  <c r="Q161" i="7" s="1"/>
  <c r="K163" i="7"/>
  <c r="Y163" i="7"/>
  <c r="L163" i="7" s="1"/>
  <c r="Q163" i="7" s="1"/>
  <c r="K164" i="7"/>
  <c r="Y164" i="7"/>
  <c r="L164" i="7" s="1"/>
  <c r="Q164" i="7" s="1"/>
  <c r="Y165" i="7"/>
  <c r="L165" i="7" s="1"/>
  <c r="Q165" i="7" s="1"/>
  <c r="K165" i="7"/>
  <c r="K166" i="7"/>
  <c r="Y166" i="7"/>
  <c r="L166" i="7" s="1"/>
  <c r="Q166" i="7" s="1"/>
  <c r="K167" i="7"/>
  <c r="Y167" i="7"/>
  <c r="L167" i="7" s="1"/>
  <c r="Q167" i="7" s="1"/>
  <c r="Y170" i="7"/>
  <c r="L170" i="7" s="1"/>
  <c r="Q170" i="7" s="1"/>
  <c r="K170" i="7"/>
  <c r="Y171" i="7"/>
  <c r="L171" i="7" s="1"/>
  <c r="Q171" i="7" s="1"/>
  <c r="K171" i="7"/>
  <c r="Y172" i="7"/>
  <c r="L172" i="7" s="1"/>
  <c r="Q172" i="7" s="1"/>
  <c r="K172" i="7"/>
  <c r="Y173" i="7"/>
  <c r="L173" i="7" s="1"/>
  <c r="Q173" i="7" s="1"/>
  <c r="K173" i="7"/>
  <c r="K174" i="7"/>
  <c r="Y174" i="7"/>
  <c r="L174" i="7" s="1"/>
  <c r="Q174" i="7" s="1"/>
  <c r="Y175" i="7"/>
  <c r="L175" i="7" s="1"/>
  <c r="Q175" i="7" s="1"/>
  <c r="K175" i="7"/>
  <c r="K176" i="7"/>
  <c r="Y176" i="7"/>
  <c r="L176" i="7" s="1"/>
  <c r="Q176" i="7" s="1"/>
  <c r="K177" i="7"/>
  <c r="Y177" i="7"/>
  <c r="L177" i="7" s="1"/>
  <c r="Q177" i="7" s="1"/>
  <c r="Y179" i="7"/>
  <c r="L179" i="7" s="1"/>
  <c r="Q179" i="7" s="1"/>
  <c r="K179" i="7"/>
  <c r="Y180" i="7"/>
  <c r="L180" i="7" s="1"/>
  <c r="Q180" i="7" s="1"/>
  <c r="K180" i="7"/>
  <c r="K183" i="7"/>
  <c r="Y183" i="7"/>
  <c r="L183" i="7" s="1"/>
  <c r="Q183" i="7" s="1"/>
  <c r="K184" i="7"/>
  <c r="Y184" i="7"/>
  <c r="L184" i="7" s="1"/>
  <c r="Q184" i="7" s="1"/>
  <c r="Y186" i="7"/>
  <c r="L186" i="7" s="1"/>
  <c r="Q186" i="7" s="1"/>
  <c r="K186" i="7"/>
  <c r="K187" i="7"/>
  <c r="Y187" i="7"/>
  <c r="L187" i="7" s="1"/>
  <c r="Q187" i="7" s="1"/>
  <c r="K188" i="7"/>
  <c r="Y188" i="7"/>
  <c r="L188" i="7" s="1"/>
  <c r="Q188" i="7" s="1"/>
  <c r="Y189" i="7"/>
  <c r="L189" i="7" s="1"/>
  <c r="Q189" i="7" s="1"/>
  <c r="K189" i="7"/>
  <c r="K190" i="7"/>
  <c r="Y190" i="7"/>
  <c r="L190" i="7" s="1"/>
  <c r="Q190" i="7" s="1"/>
  <c r="Y191" i="7"/>
  <c r="L191" i="7" s="1"/>
  <c r="Q191" i="7" s="1"/>
  <c r="K191" i="7"/>
  <c r="K193" i="7"/>
  <c r="Y193" i="7"/>
  <c r="L193" i="7" s="1"/>
  <c r="Q193" i="7" s="1"/>
  <c r="Y194" i="7"/>
  <c r="L194" i="7" s="1"/>
  <c r="Q194" i="7" s="1"/>
  <c r="K194" i="7"/>
  <c r="K195" i="7"/>
  <c r="Y195" i="7"/>
  <c r="L195" i="7" s="1"/>
  <c r="Q195" i="7" s="1"/>
  <c r="K197" i="7"/>
  <c r="Y197" i="7"/>
  <c r="L197" i="7" s="1"/>
  <c r="Q197" i="7" s="1"/>
  <c r="Y199" i="7"/>
  <c r="L199" i="7" s="1"/>
  <c r="Q199" i="7" s="1"/>
  <c r="K199" i="7"/>
  <c r="Y201" i="7"/>
  <c r="L201" i="7" s="1"/>
  <c r="Q201" i="7" s="1"/>
  <c r="K201" i="7"/>
  <c r="Y203" i="7"/>
  <c r="L203" i="7" s="1"/>
  <c r="Q203" i="7" s="1"/>
  <c r="K203" i="7"/>
  <c r="Y204" i="7"/>
  <c r="L204" i="7" s="1"/>
  <c r="Q204" i="7" s="1"/>
  <c r="K204" i="7"/>
  <c r="Y205" i="7"/>
  <c r="L205" i="7" s="1"/>
  <c r="Q205" i="7" s="1"/>
  <c r="K205" i="7"/>
  <c r="Y209" i="7"/>
  <c r="L209" i="7" s="1"/>
  <c r="Q209" i="7" s="1"/>
  <c r="K209" i="7"/>
  <c r="Y210" i="7"/>
  <c r="L210" i="7" s="1"/>
  <c r="Q210" i="7" s="1"/>
  <c r="K210" i="7"/>
  <c r="Y211" i="7"/>
  <c r="L211" i="7" s="1"/>
  <c r="Q211" i="7" s="1"/>
  <c r="K211" i="7"/>
  <c r="Y212" i="7"/>
  <c r="L212" i="7" s="1"/>
  <c r="Q212" i="7" s="1"/>
  <c r="K212" i="7"/>
  <c r="Y213" i="7"/>
  <c r="L213" i="7" s="1"/>
  <c r="Q213" i="7" s="1"/>
  <c r="K213" i="7"/>
  <c r="K215" i="7"/>
  <c r="Y215" i="7"/>
  <c r="L215" i="7" s="1"/>
  <c r="Q215" i="7" s="1"/>
  <c r="K216" i="7"/>
  <c r="Y216" i="7"/>
  <c r="L216" i="7" s="1"/>
  <c r="Q216" i="7" s="1"/>
  <c r="Y217" i="7"/>
  <c r="L217" i="7" s="1"/>
  <c r="Q217" i="7" s="1"/>
  <c r="K217" i="7"/>
  <c r="Y218" i="7"/>
  <c r="L218" i="7" s="1"/>
  <c r="Q218" i="7" s="1"/>
  <c r="K218" i="7"/>
  <c r="Y220" i="7"/>
  <c r="L220" i="7" s="1"/>
  <c r="Q220" i="7" s="1"/>
  <c r="K220" i="7"/>
  <c r="K221" i="7"/>
  <c r="Y221" i="7"/>
  <c r="L221" i="7" s="1"/>
  <c r="Q221" i="7" s="1"/>
  <c r="Y222" i="7"/>
  <c r="L222" i="7" s="1"/>
  <c r="Q222" i="7" s="1"/>
  <c r="K222" i="7"/>
  <c r="Y223" i="7"/>
  <c r="L223" i="7" s="1"/>
  <c r="Q223" i="7" s="1"/>
  <c r="K223" i="7"/>
  <c r="Y225" i="7"/>
  <c r="L225" i="7" s="1"/>
  <c r="Q225" i="7" s="1"/>
  <c r="K225" i="7"/>
  <c r="Y227" i="7"/>
  <c r="L227" i="7" s="1"/>
  <c r="Q227" i="7" s="1"/>
  <c r="K227" i="7"/>
  <c r="Y228" i="7"/>
  <c r="L228" i="7" s="1"/>
  <c r="Q228" i="7" s="1"/>
  <c r="K228" i="7"/>
  <c r="K230" i="7"/>
  <c r="Y230" i="7"/>
  <c r="L230" i="7" s="1"/>
  <c r="Q230" i="7" s="1"/>
  <c r="Y232" i="7"/>
  <c r="L232" i="7" s="1"/>
  <c r="Q232" i="7" s="1"/>
  <c r="K232" i="7"/>
  <c r="Y233" i="7"/>
  <c r="L233" i="7" s="1"/>
  <c r="Q233" i="7" s="1"/>
  <c r="K233" i="7"/>
  <c r="Y237" i="7"/>
  <c r="L237" i="7" s="1"/>
  <c r="Q237" i="7" s="1"/>
  <c r="K237" i="7"/>
  <c r="Y239" i="7"/>
  <c r="L239" i="7" s="1"/>
  <c r="Q239" i="7" s="1"/>
  <c r="K239" i="7"/>
  <c r="Y241" i="7"/>
  <c r="L241" i="7" s="1"/>
  <c r="Q241" i="7" s="1"/>
  <c r="K241" i="7"/>
  <c r="Y242" i="7"/>
  <c r="L242" i="7" s="1"/>
  <c r="Q242" i="7" s="1"/>
  <c r="K242" i="7"/>
  <c r="Y243" i="7"/>
  <c r="L243" i="7" s="1"/>
  <c r="Q243" i="7" s="1"/>
  <c r="K243" i="7"/>
  <c r="Y245" i="7"/>
  <c r="L245" i="7" s="1"/>
  <c r="Q245" i="7" s="1"/>
  <c r="K245" i="7"/>
  <c r="Y246" i="7"/>
  <c r="L246" i="7" s="1"/>
  <c r="Q246" i="7" s="1"/>
  <c r="K246" i="7"/>
  <c r="Y250" i="7"/>
  <c r="L250" i="7" s="1"/>
  <c r="Q250" i="7" s="1"/>
  <c r="K250" i="7"/>
  <c r="Y251" i="7"/>
  <c r="L251" i="7" s="1"/>
  <c r="Q251" i="7" s="1"/>
  <c r="K251" i="7"/>
  <c r="Y252" i="7"/>
  <c r="L252" i="7" s="1"/>
  <c r="Q252" i="7" s="1"/>
  <c r="K252" i="7"/>
  <c r="K253" i="7"/>
  <c r="Y253" i="7"/>
  <c r="L253" i="7" s="1"/>
  <c r="Q253" i="7" s="1"/>
  <c r="K255" i="7"/>
  <c r="Y255" i="7"/>
  <c r="L255" i="7" s="1"/>
  <c r="Q255" i="7" s="1"/>
  <c r="K256" i="7"/>
  <c r="Y256" i="7"/>
  <c r="L256" i="7" s="1"/>
  <c r="Q256" i="7" s="1"/>
  <c r="Y257" i="7"/>
  <c r="L257" i="7" s="1"/>
  <c r="Q257" i="7" s="1"/>
  <c r="K257" i="7"/>
  <c r="Y259" i="7"/>
  <c r="L259" i="7" s="1"/>
  <c r="Q259" i="7" s="1"/>
  <c r="K259" i="7"/>
  <c r="Y260" i="7"/>
  <c r="L260" i="7" s="1"/>
  <c r="Q260" i="7" s="1"/>
  <c r="K260" i="7"/>
  <c r="Y261" i="7"/>
  <c r="L261" i="7" s="1"/>
  <c r="Q261" i="7" s="1"/>
  <c r="K261" i="7"/>
  <c r="K262" i="7"/>
  <c r="Y262" i="7"/>
  <c r="L262" i="7" s="1"/>
  <c r="Q262" i="7" s="1"/>
  <c r="K264" i="7"/>
  <c r="Y264" i="7"/>
  <c r="L264" i="7" s="1"/>
  <c r="Q264" i="7" s="1"/>
  <c r="K265" i="7"/>
  <c r="Y265" i="7"/>
  <c r="L265" i="7" s="1"/>
  <c r="Q265" i="7" s="1"/>
  <c r="Y267" i="7"/>
  <c r="L267" i="7" s="1"/>
  <c r="Q267" i="7" s="1"/>
  <c r="K267" i="7"/>
  <c r="K268" i="7"/>
  <c r="Y268" i="7"/>
  <c r="L268" i="7" s="1"/>
  <c r="Q268" i="7" s="1"/>
  <c r="Y270" i="7"/>
  <c r="L270" i="7" s="1"/>
  <c r="Q270" i="7" s="1"/>
  <c r="K270" i="7"/>
  <c r="K272" i="7"/>
  <c r="Y272" i="7"/>
  <c r="L272" i="7" s="1"/>
  <c r="Q272" i="7" s="1"/>
  <c r="Y273" i="7"/>
  <c r="L273" i="7" s="1"/>
  <c r="Q273" i="7" s="1"/>
  <c r="K273" i="7"/>
  <c r="K274" i="7"/>
  <c r="Y274" i="7"/>
  <c r="L274" i="7" s="1"/>
  <c r="Q274" i="7" s="1"/>
  <c r="K275" i="7"/>
  <c r="Y275" i="7"/>
  <c r="L275" i="7" s="1"/>
  <c r="Q275" i="7" s="1"/>
  <c r="K276" i="7"/>
  <c r="Y276" i="7"/>
  <c r="L276" i="7" s="1"/>
  <c r="Q276" i="7" s="1"/>
  <c r="K277" i="7"/>
  <c r="Y277" i="7"/>
  <c r="L277" i="7" s="1"/>
  <c r="Q277" i="7" s="1"/>
  <c r="Y278" i="7"/>
  <c r="L278" i="7" s="1"/>
  <c r="Q278" i="7" s="1"/>
  <c r="K278" i="7"/>
  <c r="K279" i="7"/>
  <c r="Y279" i="7"/>
  <c r="L279" i="7" s="1"/>
  <c r="Q279" i="7" s="1"/>
  <c r="Y282" i="7"/>
  <c r="L282" i="7" s="1"/>
  <c r="Q282" i="7" s="1"/>
  <c r="K282" i="7"/>
  <c r="K284" i="7"/>
  <c r="Y284" i="7"/>
  <c r="L284" i="7" s="1"/>
  <c r="Q284" i="7" s="1"/>
  <c r="K285" i="7"/>
  <c r="Y285" i="7"/>
  <c r="L285" i="7" s="1"/>
  <c r="Q285" i="7" s="1"/>
  <c r="Y286" i="7"/>
  <c r="L286" i="7" s="1"/>
  <c r="Q286" i="7" s="1"/>
  <c r="K286" i="7"/>
  <c r="Y289" i="7"/>
  <c r="L289" i="7" s="1"/>
  <c r="Q289" i="7" s="1"/>
  <c r="K289" i="7"/>
  <c r="K290" i="7"/>
  <c r="Y290" i="7"/>
  <c r="L290" i="7" s="1"/>
  <c r="Q290" i="7" s="1"/>
  <c r="K292" i="7"/>
  <c r="Y292" i="7"/>
  <c r="L292" i="7" s="1"/>
  <c r="Q292" i="7" s="1"/>
  <c r="K293" i="7"/>
  <c r="Y293" i="7"/>
  <c r="L293" i="7" s="1"/>
  <c r="Q293" i="7" s="1"/>
  <c r="Y294" i="7"/>
  <c r="L294" i="7" s="1"/>
  <c r="Q294" i="7" s="1"/>
  <c r="K294" i="7"/>
  <c r="Y295" i="7"/>
  <c r="L295" i="7" s="1"/>
  <c r="Q295" i="7" s="1"/>
  <c r="K295" i="7"/>
  <c r="K296" i="7"/>
  <c r="Y296" i="7"/>
  <c r="L296" i="7" s="1"/>
  <c r="Q296" i="7" s="1"/>
  <c r="Y297" i="7"/>
  <c r="L297" i="7" s="1"/>
  <c r="Q297" i="7" s="1"/>
  <c r="K297" i="7"/>
  <c r="Y298" i="7"/>
  <c r="L298" i="7" s="1"/>
  <c r="Q298" i="7" s="1"/>
  <c r="K298" i="7"/>
  <c r="K299" i="7"/>
  <c r="Y299" i="7"/>
  <c r="L299" i="7" s="1"/>
  <c r="Q299" i="7" s="1"/>
  <c r="Y300" i="7"/>
  <c r="L300" i="7" s="1"/>
  <c r="Q300" i="7" s="1"/>
  <c r="K300" i="7"/>
  <c r="Y301" i="7"/>
  <c r="L301" i="7" s="1"/>
  <c r="Q301" i="7" s="1"/>
  <c r="K301" i="7"/>
  <c r="K302" i="7"/>
  <c r="Y302" i="7"/>
  <c r="L302" i="7" s="1"/>
  <c r="Q302" i="7" s="1"/>
  <c r="K303" i="7"/>
  <c r="Y303" i="7"/>
  <c r="L303" i="7" s="1"/>
  <c r="Q303" i="7" s="1"/>
  <c r="Y304" i="7"/>
  <c r="L304" i="7" s="1"/>
  <c r="Q304" i="7" s="1"/>
  <c r="K304" i="7"/>
  <c r="K305" i="7"/>
  <c r="Y305" i="7"/>
  <c r="L305" i="7" s="1"/>
  <c r="Q305" i="7" s="1"/>
  <c r="Y306" i="7"/>
  <c r="L306" i="7" s="1"/>
  <c r="Q306" i="7" s="1"/>
  <c r="K306" i="7"/>
  <c r="Y308" i="7"/>
  <c r="L308" i="7" s="1"/>
  <c r="Q308" i="7" s="1"/>
  <c r="K308" i="7"/>
  <c r="K309" i="7"/>
  <c r="Y309" i="7"/>
  <c r="L309" i="7" s="1"/>
  <c r="Q309" i="7" s="1"/>
  <c r="Y310" i="7"/>
  <c r="L310" i="7" s="1"/>
  <c r="Q310" i="7" s="1"/>
  <c r="K310" i="7"/>
  <c r="K312" i="7"/>
  <c r="Y312" i="7"/>
  <c r="L312" i="7" s="1"/>
  <c r="Q312" i="7" s="1"/>
  <c r="K316" i="7"/>
  <c r="Y316" i="7"/>
  <c r="L316" i="7" s="1"/>
  <c r="Q316" i="7" s="1"/>
  <c r="Y317" i="7"/>
  <c r="L317" i="7" s="1"/>
  <c r="Q317" i="7" s="1"/>
  <c r="K317" i="7"/>
  <c r="Y318" i="7"/>
  <c r="L318" i="7" s="1"/>
  <c r="Q318" i="7" s="1"/>
  <c r="K318" i="7"/>
  <c r="K319" i="7"/>
  <c r="Y319" i="7"/>
  <c r="L319" i="7" s="1"/>
  <c r="Q319" i="7" s="1"/>
  <c r="Y320" i="7"/>
  <c r="L320" i="7" s="1"/>
  <c r="Q320" i="7" s="1"/>
  <c r="K320" i="7"/>
  <c r="Y321" i="7"/>
  <c r="L321" i="7" s="1"/>
  <c r="Q321" i="7" s="1"/>
  <c r="K321" i="7"/>
  <c r="Y323" i="7"/>
  <c r="L323" i="7" s="1"/>
  <c r="Q323" i="7" s="1"/>
  <c r="K323" i="7"/>
  <c r="Y324" i="7"/>
  <c r="L324" i="7" s="1"/>
  <c r="Q324" i="7" s="1"/>
  <c r="K324" i="7"/>
  <c r="K325" i="7"/>
  <c r="Y325" i="7"/>
  <c r="L325" i="7" s="1"/>
  <c r="Q325" i="7" s="1"/>
  <c r="K326" i="7"/>
  <c r="Y326" i="7"/>
  <c r="L326" i="7" s="1"/>
  <c r="Q326" i="7" s="1"/>
  <c r="K327" i="7"/>
  <c r="Y327" i="7"/>
  <c r="L327" i="7" s="1"/>
  <c r="Q327" i="7" s="1"/>
  <c r="Y328" i="7"/>
  <c r="L328" i="7" s="1"/>
  <c r="Q328" i="7" s="1"/>
  <c r="K328" i="7"/>
  <c r="Y330" i="7"/>
  <c r="L330" i="7" s="1"/>
  <c r="Q330" i="7" s="1"/>
  <c r="K330" i="7"/>
  <c r="Y331" i="7"/>
  <c r="L331" i="7" s="1"/>
  <c r="Q331" i="7" s="1"/>
  <c r="K331" i="7"/>
  <c r="Y332" i="7"/>
  <c r="L332" i="7" s="1"/>
  <c r="Q332" i="7" s="1"/>
  <c r="K332" i="7"/>
  <c r="K333" i="7"/>
  <c r="Y333" i="7"/>
  <c r="L333" i="7" s="1"/>
  <c r="Q333" i="7" s="1"/>
  <c r="K334" i="7"/>
  <c r="Y334" i="7"/>
  <c r="L334" i="7" s="1"/>
  <c r="Q334" i="7" s="1"/>
  <c r="K337" i="7"/>
  <c r="Y337" i="7"/>
  <c r="L337" i="7" s="1"/>
  <c r="Q337" i="7" s="1"/>
  <c r="K338" i="7"/>
  <c r="Y338" i="7"/>
  <c r="L338" i="7" s="1"/>
  <c r="Q338" i="7" s="1"/>
  <c r="Y339" i="7"/>
  <c r="L339" i="7" s="1"/>
  <c r="Q339" i="7" s="1"/>
  <c r="K339" i="7"/>
  <c r="K340" i="7"/>
  <c r="Y340" i="7"/>
  <c r="L340" i="7" s="1"/>
  <c r="Q340" i="7" s="1"/>
  <c r="K341" i="7"/>
  <c r="Y341" i="7"/>
  <c r="L341" i="7" s="1"/>
  <c r="Q341" i="7" s="1"/>
  <c r="K342" i="7"/>
  <c r="Y342" i="7"/>
  <c r="L342" i="7" s="1"/>
  <c r="Q342" i="7" s="1"/>
  <c r="K343" i="7"/>
  <c r="Y343" i="7"/>
  <c r="L343" i="7" s="1"/>
  <c r="Q343" i="7" s="1"/>
  <c r="K344" i="7"/>
  <c r="Y344" i="7"/>
  <c r="L344" i="7" s="1"/>
  <c r="Q344" i="7" s="1"/>
  <c r="K345" i="7"/>
  <c r="Y345" i="7"/>
  <c r="L345" i="7" s="1"/>
  <c r="Q345" i="7" s="1"/>
  <c r="Y346" i="7"/>
  <c r="L346" i="7" s="1"/>
  <c r="Q346" i="7" s="1"/>
  <c r="K346" i="7"/>
  <c r="K347" i="7"/>
  <c r="Y347" i="7"/>
  <c r="L347" i="7" s="1"/>
  <c r="Q347" i="7" s="1"/>
  <c r="K348" i="7"/>
  <c r="Y348" i="7"/>
  <c r="L348" i="7" s="1"/>
  <c r="Q348" i="7" s="1"/>
  <c r="Y350" i="7"/>
  <c r="L350" i="7" s="1"/>
  <c r="Q350" i="7" s="1"/>
  <c r="K350" i="7"/>
  <c r="K352" i="7"/>
  <c r="Y352" i="7"/>
  <c r="L352" i="7" s="1"/>
  <c r="Q352" i="7" s="1"/>
  <c r="Y353" i="7"/>
  <c r="L353" i="7" s="1"/>
  <c r="Q353" i="7" s="1"/>
  <c r="K353" i="7"/>
  <c r="Y354" i="7"/>
  <c r="L354" i="7" s="1"/>
  <c r="Q354" i="7" s="1"/>
  <c r="K354" i="7"/>
  <c r="K356" i="7"/>
  <c r="Y356" i="7"/>
  <c r="L356" i="7" s="1"/>
  <c r="Q356" i="7" s="1"/>
  <c r="Y357" i="7"/>
  <c r="L357" i="7" s="1"/>
  <c r="Q357" i="7" s="1"/>
  <c r="K357" i="7"/>
  <c r="Y358" i="7"/>
  <c r="L358" i="7" s="1"/>
  <c r="Q358" i="7" s="1"/>
  <c r="K358" i="7"/>
  <c r="Y359" i="7"/>
  <c r="L359" i="7" s="1"/>
  <c r="Q359" i="7" s="1"/>
  <c r="K359" i="7"/>
  <c r="K360" i="7"/>
  <c r="Y360" i="7"/>
  <c r="L360" i="7" s="1"/>
  <c r="Q360" i="7" s="1"/>
  <c r="K362" i="7"/>
  <c r="Y362" i="7"/>
  <c r="L362" i="7" s="1"/>
  <c r="Q362" i="7" s="1"/>
  <c r="K363" i="7"/>
  <c r="Y363" i="7"/>
  <c r="L363" i="7" s="1"/>
  <c r="Q363" i="7" s="1"/>
  <c r="K364" i="7"/>
  <c r="Y364" i="7"/>
  <c r="L364" i="7" s="1"/>
  <c r="Q364" i="7" s="1"/>
  <c r="Y365" i="7"/>
  <c r="L365" i="7" s="1"/>
  <c r="Q365" i="7" s="1"/>
  <c r="K365" i="7"/>
  <c r="Y366" i="7"/>
  <c r="L366" i="7" s="1"/>
  <c r="Q366" i="7" s="1"/>
  <c r="K366" i="7"/>
  <c r="Y367" i="7"/>
  <c r="L367" i="7" s="1"/>
  <c r="Q367" i="7" s="1"/>
  <c r="K367" i="7"/>
  <c r="K371" i="7"/>
  <c r="Y371" i="7"/>
  <c r="L371" i="7" s="1"/>
  <c r="Q371" i="7" s="1"/>
  <c r="K372" i="7"/>
  <c r="Y372" i="7"/>
  <c r="L372" i="7" s="1"/>
  <c r="Q372" i="7" s="1"/>
  <c r="Y375" i="7"/>
  <c r="L375" i="7" s="1"/>
  <c r="Q375" i="7" s="1"/>
  <c r="K375" i="7"/>
  <c r="K377" i="7"/>
  <c r="Y377" i="7"/>
  <c r="L377" i="7" s="1"/>
  <c r="Q377" i="7" s="1"/>
  <c r="K378" i="7"/>
  <c r="Y378" i="7"/>
  <c r="L378" i="7" s="1"/>
  <c r="Q378" i="7" s="1"/>
  <c r="Y380" i="7"/>
  <c r="L380" i="7" s="1"/>
  <c r="Q380" i="7" s="1"/>
  <c r="K380" i="7"/>
  <c r="Y384" i="7"/>
  <c r="L384" i="7" s="1"/>
  <c r="Q384" i="7" s="1"/>
  <c r="K384" i="7"/>
  <c r="Y386" i="7"/>
  <c r="L386" i="7" s="1"/>
  <c r="Q386" i="7" s="1"/>
  <c r="K386" i="7"/>
  <c r="Y389" i="7"/>
  <c r="L389" i="7" s="1"/>
  <c r="Q389" i="7" s="1"/>
  <c r="K389" i="7"/>
  <c r="Y391" i="7"/>
  <c r="L391" i="7" s="1"/>
  <c r="Q391" i="7" s="1"/>
  <c r="K391" i="7"/>
  <c r="Y395" i="7"/>
  <c r="L395" i="7" s="1"/>
  <c r="Q395" i="7" s="1"/>
  <c r="K395" i="7"/>
  <c r="Y396" i="7"/>
  <c r="L396" i="7" s="1"/>
  <c r="Q396" i="7" s="1"/>
  <c r="K396" i="7"/>
  <c r="Y397" i="7"/>
  <c r="L397" i="7" s="1"/>
  <c r="Q397" i="7" s="1"/>
  <c r="K397" i="7"/>
  <c r="Y398" i="7"/>
  <c r="L398" i="7" s="1"/>
  <c r="Q398" i="7" s="1"/>
  <c r="K398" i="7"/>
  <c r="K400" i="7"/>
  <c r="Y400" i="7"/>
  <c r="L400" i="7" s="1"/>
  <c r="Q400" i="7" s="1"/>
  <c r="K402" i="7"/>
  <c r="Y402" i="7"/>
  <c r="L402" i="7" s="1"/>
  <c r="Q402" i="7" s="1"/>
  <c r="Y403" i="7"/>
  <c r="L403" i="7" s="1"/>
  <c r="Q403" i="7" s="1"/>
  <c r="K403" i="7"/>
  <c r="K404" i="7"/>
  <c r="Y404" i="7"/>
  <c r="L404" i="7" s="1"/>
  <c r="Q404" i="7" s="1"/>
  <c r="Y405" i="7"/>
  <c r="L405" i="7" s="1"/>
  <c r="Q405" i="7" s="1"/>
  <c r="K405" i="7"/>
  <c r="K410" i="7"/>
  <c r="Y410" i="7"/>
  <c r="L410" i="7" s="1"/>
  <c r="Q410" i="7" s="1"/>
  <c r="Y411" i="7"/>
  <c r="L411" i="7" s="1"/>
  <c r="Q411" i="7" s="1"/>
  <c r="K411" i="7"/>
  <c r="K412" i="7"/>
  <c r="Y412" i="7"/>
  <c r="L412" i="7" s="1"/>
  <c r="Q412" i="7" s="1"/>
  <c r="K413" i="7"/>
  <c r="Y413" i="7"/>
  <c r="L413" i="7" s="1"/>
  <c r="Q413" i="7" s="1"/>
  <c r="Y415" i="7"/>
  <c r="L415" i="7" s="1"/>
  <c r="Q415" i="7" s="1"/>
  <c r="K415" i="7"/>
  <c r="K417" i="7"/>
  <c r="Y417" i="7"/>
  <c r="L417" i="7" s="1"/>
  <c r="Q417" i="7" s="1"/>
  <c r="Y418" i="7"/>
  <c r="L418" i="7" s="1"/>
  <c r="Q418" i="7" s="1"/>
  <c r="K418" i="7"/>
  <c r="K420" i="7"/>
  <c r="Y420" i="7"/>
  <c r="L420" i="7" s="1"/>
  <c r="Q420" i="7" s="1"/>
  <c r="K421" i="7"/>
  <c r="Y421" i="7"/>
  <c r="L421" i="7" s="1"/>
  <c r="Q421" i="7" s="1"/>
  <c r="K422" i="7"/>
  <c r="Y422" i="7"/>
  <c r="L422" i="7" s="1"/>
  <c r="Q422" i="7" s="1"/>
  <c r="Y424" i="7"/>
  <c r="L424" i="7" s="1"/>
  <c r="Q424" i="7" s="1"/>
  <c r="K424" i="7"/>
  <c r="Y425" i="7"/>
  <c r="L425" i="7" s="1"/>
  <c r="Q425" i="7" s="1"/>
  <c r="K425" i="7"/>
  <c r="Y426" i="7"/>
  <c r="L426" i="7" s="1"/>
  <c r="Q426" i="7" s="1"/>
  <c r="K426" i="7"/>
  <c r="K427" i="7"/>
  <c r="Y427" i="7"/>
  <c r="L427" i="7" s="1"/>
  <c r="Q427" i="7" s="1"/>
  <c r="Y428" i="7"/>
  <c r="L428" i="7" s="1"/>
  <c r="Q428" i="7" s="1"/>
  <c r="K428" i="7"/>
  <c r="Y429" i="7"/>
  <c r="L429" i="7" s="1"/>
  <c r="Q429" i="7" s="1"/>
  <c r="K429" i="7"/>
  <c r="Y431" i="7"/>
  <c r="L431" i="7" s="1"/>
  <c r="Q431" i="7" s="1"/>
  <c r="K431" i="7"/>
  <c r="Y432" i="7"/>
  <c r="L432" i="7" s="1"/>
  <c r="Q432" i="7" s="1"/>
  <c r="K432" i="7"/>
  <c r="K434" i="7"/>
  <c r="Y434" i="7"/>
  <c r="L434" i="7" s="1"/>
  <c r="Q434" i="7" s="1"/>
  <c r="Y440" i="7"/>
  <c r="L440" i="7" s="1"/>
  <c r="Q440" i="7" s="1"/>
  <c r="K440" i="7"/>
  <c r="Y441" i="7"/>
  <c r="L441" i="7" s="1"/>
  <c r="Q441" i="7" s="1"/>
  <c r="K441" i="7"/>
  <c r="Y442" i="7"/>
  <c r="L442" i="7" s="1"/>
  <c r="Q442" i="7" s="1"/>
  <c r="K442" i="7"/>
  <c r="K447" i="7"/>
  <c r="Y447" i="7"/>
  <c r="L447" i="7" s="1"/>
  <c r="Q447" i="7" s="1"/>
  <c r="Y448" i="7"/>
  <c r="L448" i="7" s="1"/>
  <c r="Q448" i="7" s="1"/>
  <c r="K448" i="7"/>
  <c r="K449" i="7"/>
  <c r="Y449" i="7"/>
  <c r="L449" i="7" s="1"/>
  <c r="Q449" i="7" s="1"/>
  <c r="K450" i="7"/>
  <c r="Y450" i="7"/>
  <c r="L450" i="7" s="1"/>
  <c r="Q450" i="7" s="1"/>
  <c r="Y453" i="7"/>
  <c r="L453" i="7" s="1"/>
  <c r="Q453" i="7" s="1"/>
  <c r="K453" i="7"/>
  <c r="Y455" i="7"/>
  <c r="L455" i="7" s="1"/>
  <c r="Q455" i="7" s="1"/>
  <c r="K455" i="7"/>
  <c r="K459" i="7"/>
  <c r="Y459" i="7"/>
  <c r="L459" i="7" s="1"/>
  <c r="Q459" i="7" s="1"/>
  <c r="K461" i="7"/>
  <c r="Y461" i="7"/>
  <c r="L461" i="7" s="1"/>
  <c r="Q461" i="7" s="1"/>
  <c r="Y463" i="7"/>
  <c r="L463" i="7" s="1"/>
  <c r="Q463" i="7" s="1"/>
  <c r="K463" i="7"/>
  <c r="K465" i="7"/>
  <c r="Y465" i="7"/>
  <c r="L465" i="7" s="1"/>
  <c r="Q465" i="7" s="1"/>
  <c r="Y466" i="7"/>
  <c r="L466" i="7" s="1"/>
  <c r="Q466" i="7" s="1"/>
  <c r="K466" i="7"/>
  <c r="K469" i="7"/>
  <c r="Y469" i="7"/>
  <c r="L469" i="7" s="1"/>
  <c r="Q469" i="7" s="1"/>
  <c r="Y471" i="7"/>
  <c r="L471" i="7" s="1"/>
  <c r="Q471" i="7" s="1"/>
  <c r="K471" i="7"/>
  <c r="Y473" i="7"/>
  <c r="L473" i="7" s="1"/>
  <c r="Q473" i="7" s="1"/>
  <c r="K473" i="7"/>
  <c r="K476" i="7"/>
  <c r="Y476" i="7"/>
  <c r="L476" i="7" s="1"/>
  <c r="Q476" i="7" s="1"/>
  <c r="K479" i="7"/>
  <c r="Y479" i="7"/>
  <c r="L479" i="7" s="1"/>
  <c r="Q479" i="7" s="1"/>
  <c r="Y480" i="7"/>
  <c r="L480" i="7" s="1"/>
  <c r="Q480" i="7" s="1"/>
  <c r="K480" i="7"/>
  <c r="Y482" i="7"/>
  <c r="L482" i="7" s="1"/>
  <c r="Q482" i="7" s="1"/>
  <c r="K482" i="7"/>
  <c r="Y485" i="7"/>
  <c r="L485" i="7" s="1"/>
  <c r="Q485" i="7" s="1"/>
  <c r="K485" i="7"/>
  <c r="Y486" i="7"/>
  <c r="L486" i="7" s="1"/>
  <c r="Q486" i="7" s="1"/>
  <c r="K486" i="7"/>
  <c r="Y493" i="7"/>
  <c r="L493" i="7" s="1"/>
  <c r="Q493" i="7" s="1"/>
  <c r="K493" i="7"/>
  <c r="K494" i="7"/>
  <c r="Y494" i="7"/>
  <c r="L494" i="7" s="1"/>
  <c r="Q494" i="7" s="1"/>
  <c r="Y495" i="7"/>
  <c r="L495" i="7" s="1"/>
  <c r="Q495" i="7" s="1"/>
  <c r="K495" i="7"/>
  <c r="Y498" i="7"/>
  <c r="L498" i="7" s="1"/>
  <c r="Q498" i="7" s="1"/>
  <c r="K498" i="7"/>
  <c r="Y499" i="7"/>
  <c r="L499" i="7" s="1"/>
  <c r="Q499" i="7" s="1"/>
  <c r="K499" i="7"/>
  <c r="K500" i="7"/>
  <c r="Y500" i="7"/>
  <c r="L500" i="7" s="1"/>
  <c r="Q500" i="7" s="1"/>
  <c r="K502" i="7"/>
  <c r="Y502" i="7"/>
  <c r="L502" i="7" s="1"/>
  <c r="Q502" i="7" s="1"/>
  <c r="K503" i="7"/>
  <c r="Y503" i="7"/>
  <c r="L503" i="7" s="1"/>
  <c r="Q503" i="7" s="1"/>
  <c r="Y504" i="7"/>
  <c r="L504" i="7" s="1"/>
  <c r="Q504" i="7" s="1"/>
  <c r="K504" i="7"/>
  <c r="Y506" i="7"/>
  <c r="L506" i="7" s="1"/>
  <c r="Q506" i="7" s="1"/>
  <c r="K506" i="7"/>
  <c r="Y507" i="7"/>
  <c r="L507" i="7" s="1"/>
  <c r="Q507" i="7" s="1"/>
  <c r="K507" i="7"/>
  <c r="Y510" i="7"/>
  <c r="L510" i="7" s="1"/>
  <c r="Q510" i="7" s="1"/>
  <c r="K510" i="7"/>
  <c r="K512" i="7"/>
  <c r="Y512" i="7"/>
  <c r="L512" i="7" s="1"/>
  <c r="Q512" i="7" s="1"/>
  <c r="K513" i="7"/>
  <c r="Y513" i="7"/>
  <c r="L513" i="7" s="1"/>
  <c r="Q513" i="7" s="1"/>
  <c r="K514" i="7"/>
  <c r="Y514" i="7"/>
  <c r="L514" i="7" s="1"/>
  <c r="Q514" i="7" s="1"/>
  <c r="K515" i="7"/>
  <c r="Y515" i="7"/>
  <c r="L515" i="7" s="1"/>
  <c r="Q515" i="7" s="1"/>
  <c r="K517" i="7"/>
  <c r="Y517" i="7"/>
  <c r="L517" i="7" s="1"/>
  <c r="Q517" i="7" s="1"/>
  <c r="K518" i="7"/>
  <c r="Y518" i="7"/>
  <c r="L518" i="7" s="1"/>
  <c r="Q518" i="7" s="1"/>
  <c r="Y520" i="7"/>
  <c r="L520" i="7" s="1"/>
  <c r="Q520" i="7" s="1"/>
  <c r="K520" i="7"/>
  <c r="K522" i="7"/>
  <c r="Y522" i="7"/>
  <c r="L522" i="7" s="1"/>
  <c r="Q522" i="7" s="1"/>
  <c r="Y523" i="7"/>
  <c r="L523" i="7" s="1"/>
  <c r="Q523" i="7" s="1"/>
  <c r="K523" i="7"/>
  <c r="K524" i="7"/>
  <c r="Y524" i="7"/>
  <c r="L524" i="7" s="1"/>
  <c r="Q524" i="7" s="1"/>
  <c r="K525" i="7"/>
  <c r="Y525" i="7"/>
  <c r="L525" i="7" s="1"/>
  <c r="Q525" i="7" s="1"/>
  <c r="K526" i="7"/>
  <c r="Y526" i="7"/>
  <c r="L526" i="7" s="1"/>
  <c r="Q526" i="7" s="1"/>
  <c r="K528" i="7"/>
  <c r="Y528" i="7"/>
  <c r="L528" i="7" s="1"/>
  <c r="Q528" i="7" s="1"/>
  <c r="K529" i="7"/>
  <c r="Y529" i="7"/>
  <c r="L529" i="7" s="1"/>
  <c r="Q529" i="7" s="1"/>
  <c r="Y530" i="7"/>
  <c r="L530" i="7" s="1"/>
  <c r="Q530" i="7" s="1"/>
  <c r="K530" i="7"/>
  <c r="K532" i="7"/>
  <c r="Y532" i="7"/>
  <c r="L532" i="7" s="1"/>
  <c r="Q532" i="7" s="1"/>
  <c r="K536" i="7"/>
  <c r="Y536" i="7"/>
  <c r="L536" i="7" s="1"/>
  <c r="Q536" i="7" s="1"/>
  <c r="Y537" i="7"/>
  <c r="L537" i="7" s="1"/>
  <c r="Q537" i="7" s="1"/>
  <c r="K537" i="7"/>
  <c r="Y539" i="7"/>
  <c r="L539" i="7" s="1"/>
  <c r="Q539" i="7" s="1"/>
  <c r="K539" i="7"/>
  <c r="K541" i="7"/>
  <c r="Y541" i="7"/>
  <c r="L541" i="7" s="1"/>
  <c r="Q541" i="7" s="1"/>
  <c r="Y545" i="7"/>
  <c r="L545" i="7" s="1"/>
  <c r="Q545" i="7" s="1"/>
  <c r="K545" i="7"/>
  <c r="K549" i="7"/>
  <c r="Y549" i="7"/>
  <c r="L549" i="7" s="1"/>
  <c r="Q549" i="7" s="1"/>
  <c r="K551" i="7"/>
  <c r="Y551" i="7"/>
  <c r="L551" i="7" s="1"/>
  <c r="Q551" i="7" s="1"/>
  <c r="K554" i="7"/>
  <c r="Y554" i="7"/>
  <c r="L554" i="7" s="1"/>
  <c r="Q554" i="7" s="1"/>
  <c r="Y556" i="7"/>
  <c r="L556" i="7" s="1"/>
  <c r="Q556" i="7" s="1"/>
  <c r="K556" i="7"/>
  <c r="Y558" i="7"/>
  <c r="L558" i="7" s="1"/>
  <c r="Q558" i="7" s="1"/>
  <c r="K558" i="7"/>
  <c r="Y559" i="7"/>
  <c r="L559" i="7" s="1"/>
  <c r="Q559" i="7" s="1"/>
  <c r="K559" i="7"/>
  <c r="Y561" i="7"/>
  <c r="L561" i="7" s="1"/>
  <c r="Q561" i="7" s="1"/>
  <c r="K561" i="7"/>
  <c r="Y562" i="7"/>
  <c r="L562" i="7" s="1"/>
  <c r="Q562" i="7" s="1"/>
  <c r="K562" i="7"/>
  <c r="Y563" i="7"/>
  <c r="L563" i="7" s="1"/>
  <c r="Q563" i="7" s="1"/>
  <c r="K563" i="7"/>
  <c r="K564" i="7"/>
  <c r="Y564" i="7"/>
  <c r="L564" i="7" s="1"/>
  <c r="Q564" i="7" s="1"/>
  <c r="Y566" i="7"/>
  <c r="L566" i="7" s="1"/>
  <c r="Q566" i="7" s="1"/>
  <c r="K566" i="7"/>
  <c r="K568" i="7"/>
  <c r="Y568" i="7"/>
  <c r="L568" i="7" s="1"/>
  <c r="Q568" i="7" s="1"/>
  <c r="Y569" i="7"/>
  <c r="L569" i="7" s="1"/>
  <c r="Q569" i="7" s="1"/>
  <c r="K569" i="7"/>
  <c r="K570" i="7"/>
  <c r="Y570" i="7"/>
  <c r="L570" i="7" s="1"/>
  <c r="Q570" i="7" s="1"/>
  <c r="Y572" i="7"/>
  <c r="L572" i="7" s="1"/>
  <c r="Q572" i="7" s="1"/>
  <c r="K572" i="7"/>
  <c r="K573" i="7"/>
  <c r="Y573" i="7"/>
  <c r="L573" i="7" s="1"/>
  <c r="Q573" i="7" s="1"/>
  <c r="K574" i="7"/>
  <c r="Y574" i="7"/>
  <c r="L574" i="7" s="1"/>
  <c r="Q574" i="7" s="1"/>
  <c r="Y575" i="7"/>
  <c r="L575" i="7" s="1"/>
  <c r="Q575" i="7" s="1"/>
  <c r="K575" i="7"/>
  <c r="K576" i="7"/>
  <c r="Y576" i="7"/>
  <c r="L576" i="7" s="1"/>
  <c r="Q576" i="7" s="1"/>
  <c r="K577" i="7"/>
  <c r="Y577" i="7"/>
  <c r="L577" i="7" s="1"/>
  <c r="Q577" i="7" s="1"/>
  <c r="Y578" i="7"/>
  <c r="L578" i="7" s="1"/>
  <c r="Q578" i="7" s="1"/>
  <c r="K578" i="7"/>
  <c r="K579" i="7"/>
  <c r="Y579" i="7"/>
  <c r="L579" i="7" s="1"/>
  <c r="Q579" i="7" s="1"/>
  <c r="K580" i="7"/>
  <c r="Y580" i="7"/>
  <c r="L580" i="7" s="1"/>
  <c r="Q580" i="7" s="1"/>
  <c r="K581" i="7"/>
  <c r="Y581" i="7"/>
  <c r="L581" i="7" s="1"/>
  <c r="Q581" i="7" s="1"/>
  <c r="K583" i="7"/>
  <c r="Y583" i="7"/>
  <c r="L583" i="7" s="1"/>
  <c r="Q583" i="7" s="1"/>
  <c r="K585" i="7"/>
  <c r="Y585" i="7"/>
  <c r="L585" i="7" s="1"/>
  <c r="Q585" i="7" s="1"/>
  <c r="Y587" i="7"/>
  <c r="L587" i="7" s="1"/>
  <c r="Q587" i="7" s="1"/>
  <c r="K587" i="7"/>
  <c r="K589" i="7"/>
  <c r="Y589" i="7"/>
  <c r="L589" i="7" s="1"/>
  <c r="Q589" i="7" s="1"/>
  <c r="Y590" i="7"/>
  <c r="L590" i="7" s="1"/>
  <c r="Q590" i="7" s="1"/>
  <c r="K590" i="7"/>
  <c r="Y592" i="7"/>
  <c r="L592" i="7" s="1"/>
  <c r="Q592" i="7" s="1"/>
  <c r="K592" i="7"/>
  <c r="Y593" i="7"/>
  <c r="L593" i="7" s="1"/>
  <c r="Q593" i="7" s="1"/>
  <c r="K593" i="7"/>
  <c r="Y594" i="7"/>
  <c r="L594" i="7" s="1"/>
  <c r="Q594" i="7" s="1"/>
  <c r="K594" i="7"/>
  <c r="Y595" i="7"/>
  <c r="L595" i="7" s="1"/>
  <c r="Q595" i="7" s="1"/>
  <c r="K595" i="7"/>
  <c r="K596" i="7"/>
  <c r="Y596" i="7"/>
  <c r="L596" i="7" s="1"/>
  <c r="Q596" i="7" s="1"/>
  <c r="Y598" i="7"/>
  <c r="L598" i="7" s="1"/>
  <c r="Q598" i="7" s="1"/>
  <c r="K598" i="7"/>
  <c r="K599" i="7"/>
  <c r="Y599" i="7"/>
  <c r="L599" i="7" s="1"/>
  <c r="Q599" i="7" s="1"/>
  <c r="Y600" i="7"/>
  <c r="L600" i="7" s="1"/>
  <c r="Q600" i="7" s="1"/>
  <c r="K600" i="7"/>
  <c r="Y601" i="7"/>
  <c r="L601" i="7" s="1"/>
  <c r="Q601" i="7" s="1"/>
  <c r="K601" i="7"/>
  <c r="K605" i="7"/>
  <c r="Y605" i="7"/>
  <c r="L605" i="7" s="1"/>
  <c r="Q605" i="7" s="1"/>
  <c r="Y606" i="7"/>
  <c r="L606" i="7" s="1"/>
  <c r="Q606" i="7" s="1"/>
  <c r="K606" i="7"/>
  <c r="K607" i="7"/>
  <c r="Y607" i="7"/>
  <c r="L607" i="7" s="1"/>
  <c r="Q607" i="7" s="1"/>
  <c r="K609" i="7"/>
  <c r="Y609" i="7"/>
  <c r="L609" i="7" s="1"/>
  <c r="Q609" i="7" s="1"/>
  <c r="K611" i="7"/>
  <c r="Y611" i="7"/>
  <c r="L611" i="7" s="1"/>
  <c r="Q611" i="7" s="1"/>
  <c r="Y612" i="7"/>
  <c r="L612" i="7" s="1"/>
  <c r="Q612" i="7" s="1"/>
  <c r="K612" i="7"/>
  <c r="K613" i="7"/>
  <c r="Y613" i="7"/>
  <c r="L613" i="7" s="1"/>
  <c r="Q613" i="7" s="1"/>
  <c r="Y614" i="7"/>
  <c r="L614" i="7" s="1"/>
  <c r="Q614" i="7" s="1"/>
  <c r="K614" i="7"/>
  <c r="Y615" i="7"/>
  <c r="L615" i="7" s="1"/>
  <c r="Q615" i="7" s="1"/>
  <c r="K615" i="7"/>
  <c r="Y619" i="7"/>
  <c r="L619" i="7" s="1"/>
  <c r="Q619" i="7" s="1"/>
  <c r="K619" i="7"/>
  <c r="K620" i="7"/>
  <c r="Y620" i="7"/>
  <c r="L620" i="7" s="1"/>
  <c r="Q620" i="7" s="1"/>
  <c r="Y621" i="7"/>
  <c r="L621" i="7" s="1"/>
  <c r="Q621" i="7" s="1"/>
  <c r="K621" i="7"/>
  <c r="K623" i="7"/>
  <c r="Y623" i="7"/>
  <c r="L623" i="7" s="1"/>
  <c r="Q623" i="7" s="1"/>
  <c r="Y624" i="7"/>
  <c r="L624" i="7" s="1"/>
  <c r="Q624" i="7" s="1"/>
  <c r="K624" i="7"/>
  <c r="K625" i="7"/>
  <c r="Y625" i="7"/>
  <c r="L625" i="7" s="1"/>
  <c r="Q625" i="7" s="1"/>
  <c r="Y626" i="7"/>
  <c r="L626" i="7" s="1"/>
  <c r="Q626" i="7" s="1"/>
  <c r="K626" i="7"/>
  <c r="Y627" i="7"/>
  <c r="L627" i="7" s="1"/>
  <c r="Q627" i="7" s="1"/>
  <c r="K627" i="7"/>
  <c r="Y628" i="7"/>
  <c r="L628" i="7" s="1"/>
  <c r="Q628" i="7" s="1"/>
  <c r="K628" i="7"/>
  <c r="Y629" i="7"/>
  <c r="L629" i="7" s="1"/>
  <c r="Q629" i="7" s="1"/>
  <c r="K629" i="7"/>
  <c r="Y631" i="7"/>
  <c r="L631" i="7" s="1"/>
  <c r="Q631" i="7" s="1"/>
  <c r="K631" i="7"/>
  <c r="K632" i="7"/>
  <c r="Y632" i="7"/>
  <c r="L632" i="7" s="1"/>
  <c r="Q632" i="7" s="1"/>
  <c r="K634" i="7"/>
  <c r="Y634" i="7"/>
  <c r="L634" i="7" s="1"/>
  <c r="Q634" i="7" s="1"/>
  <c r="Y636" i="7"/>
  <c r="L636" i="7" s="1"/>
  <c r="Q636" i="7" s="1"/>
  <c r="K636" i="7"/>
  <c r="K637" i="7"/>
  <c r="Y637" i="7"/>
  <c r="L637" i="7" s="1"/>
  <c r="Q637" i="7" s="1"/>
  <c r="K638" i="7"/>
  <c r="Y638" i="7"/>
  <c r="L638" i="7" s="1"/>
  <c r="Q638" i="7" s="1"/>
  <c r="Y640" i="7"/>
  <c r="L640" i="7" s="1"/>
  <c r="Q640" i="7" s="1"/>
  <c r="K640" i="7"/>
  <c r="K641" i="7"/>
  <c r="Y641" i="7"/>
  <c r="L641" i="7" s="1"/>
  <c r="Q641" i="7" s="1"/>
  <c r="K642" i="7"/>
  <c r="Y642" i="7"/>
  <c r="L642" i="7" s="1"/>
  <c r="Q642" i="7" s="1"/>
  <c r="Y644" i="7"/>
  <c r="L644" i="7" s="1"/>
  <c r="Q644" i="7" s="1"/>
  <c r="K644" i="7"/>
  <c r="K645" i="7"/>
  <c r="Y645" i="7"/>
  <c r="L645" i="7" s="1"/>
  <c r="Q645" i="7" s="1"/>
  <c r="Y648" i="7"/>
  <c r="L648" i="7" s="1"/>
  <c r="Q648" i="7" s="1"/>
  <c r="K648" i="7"/>
  <c r="Y650" i="7"/>
  <c r="L650" i="7" s="1"/>
  <c r="Q650" i="7" s="1"/>
  <c r="K650" i="7"/>
  <c r="Y651" i="7"/>
  <c r="L651" i="7" s="1"/>
  <c r="Q651" i="7" s="1"/>
  <c r="K651" i="7"/>
  <c r="K654" i="7"/>
  <c r="Y654" i="7"/>
  <c r="L654" i="7" s="1"/>
  <c r="Q654" i="7" s="1"/>
  <c r="Y655" i="7"/>
  <c r="L655" i="7" s="1"/>
  <c r="Q655" i="7" s="1"/>
  <c r="K655" i="7"/>
  <c r="K659" i="7"/>
  <c r="Y659" i="7"/>
  <c r="L659" i="7" s="1"/>
  <c r="Q659" i="7" s="1"/>
  <c r="K661" i="7"/>
  <c r="Y661" i="7"/>
  <c r="L661" i="7" s="1"/>
  <c r="Q661" i="7" s="1"/>
  <c r="K662" i="7"/>
  <c r="Y662" i="7"/>
  <c r="L662" i="7" s="1"/>
  <c r="Q662" i="7" s="1"/>
  <c r="Y663" i="7"/>
  <c r="L663" i="7" s="1"/>
  <c r="Q663" i="7" s="1"/>
  <c r="K663" i="7"/>
  <c r="K664" i="7"/>
  <c r="Y664" i="7"/>
  <c r="L664" i="7" s="1"/>
  <c r="Q664" i="7" s="1"/>
  <c r="K666" i="7"/>
  <c r="Y666" i="7"/>
  <c r="L666" i="7" s="1"/>
  <c r="Q666" i="7" s="1"/>
  <c r="Y668" i="7"/>
  <c r="L668" i="7" s="1"/>
  <c r="Q668" i="7" s="1"/>
  <c r="K668" i="7"/>
  <c r="K671" i="7"/>
  <c r="Y671" i="7"/>
  <c r="L671" i="7" s="1"/>
  <c r="Q671" i="7" s="1"/>
  <c r="Y674" i="7"/>
  <c r="L674" i="7" s="1"/>
  <c r="Q674" i="7" s="1"/>
  <c r="K674" i="7"/>
  <c r="K675" i="7"/>
  <c r="Y675" i="7"/>
  <c r="L675" i="7" s="1"/>
  <c r="Q675" i="7" s="1"/>
  <c r="K679" i="7"/>
  <c r="Y679" i="7"/>
  <c r="L679" i="7" s="1"/>
  <c r="Q679" i="7" s="1"/>
  <c r="K680" i="7"/>
  <c r="Y680" i="7"/>
  <c r="L680" i="7" s="1"/>
  <c r="Q680" i="7" s="1"/>
  <c r="Y681" i="7"/>
  <c r="L681" i="7" s="1"/>
  <c r="Q681" i="7" s="1"/>
  <c r="K681" i="7"/>
  <c r="K682" i="7"/>
  <c r="Y682" i="7"/>
  <c r="L682" i="7" s="1"/>
  <c r="Q682" i="7" s="1"/>
  <c r="K683" i="7"/>
  <c r="Y683" i="7"/>
  <c r="L683" i="7" s="1"/>
  <c r="Q683" i="7" s="1"/>
  <c r="K684" i="7"/>
  <c r="Y684" i="7"/>
  <c r="L684" i="7" s="1"/>
  <c r="Q684" i="7" s="1"/>
  <c r="K685" i="7"/>
  <c r="Y685" i="7"/>
  <c r="L685" i="7" s="1"/>
  <c r="Q685" i="7" s="1"/>
  <c r="Y686" i="7"/>
  <c r="L686" i="7" s="1"/>
  <c r="Q686" i="7" s="1"/>
  <c r="K686" i="7"/>
  <c r="K687" i="7"/>
  <c r="Y687" i="7"/>
  <c r="L687" i="7" s="1"/>
  <c r="Q687" i="7" s="1"/>
  <c r="K688" i="7"/>
  <c r="Y688" i="7"/>
  <c r="L688" i="7" s="1"/>
  <c r="Q688" i="7" s="1"/>
  <c r="Y689" i="7"/>
  <c r="L689" i="7" s="1"/>
  <c r="Q689" i="7" s="1"/>
  <c r="K689" i="7"/>
  <c r="Y690" i="7"/>
  <c r="L690" i="7" s="1"/>
  <c r="Q690" i="7" s="1"/>
  <c r="K690" i="7"/>
  <c r="Y691" i="7"/>
  <c r="L691" i="7" s="1"/>
  <c r="Q691" i="7" s="1"/>
  <c r="K691" i="7"/>
  <c r="Y693" i="7"/>
  <c r="L693" i="7" s="1"/>
  <c r="Q693" i="7" s="1"/>
  <c r="K693" i="7"/>
  <c r="K694" i="7"/>
  <c r="Y694" i="7"/>
  <c r="L694" i="7" s="1"/>
  <c r="Q694" i="7" s="1"/>
  <c r="K695" i="7"/>
  <c r="Y695" i="7"/>
  <c r="L695" i="7" s="1"/>
  <c r="Q695" i="7" s="1"/>
  <c r="K696" i="7"/>
  <c r="Y696" i="7"/>
  <c r="L696" i="7" s="1"/>
  <c r="Q696" i="7" s="1"/>
  <c r="K697" i="7"/>
  <c r="Y697" i="7"/>
  <c r="L697" i="7" s="1"/>
  <c r="Q697" i="7" s="1"/>
  <c r="K698" i="7"/>
  <c r="Y698" i="7"/>
  <c r="L698" i="7" s="1"/>
  <c r="Q698" i="7" s="1"/>
  <c r="Y700" i="7"/>
  <c r="L700" i="7" s="1"/>
  <c r="Q700" i="7" s="1"/>
  <c r="K700" i="7"/>
  <c r="Y701" i="7"/>
  <c r="L701" i="7" s="1"/>
  <c r="Q701" i="7" s="1"/>
  <c r="K701" i="7"/>
  <c r="K702" i="7"/>
  <c r="Y702" i="7"/>
  <c r="L702" i="7" s="1"/>
  <c r="Q702" i="7" s="1"/>
  <c r="Y703" i="7"/>
  <c r="L703" i="7" s="1"/>
  <c r="Q703" i="7" s="1"/>
  <c r="K703" i="7"/>
  <c r="Y704" i="7"/>
  <c r="L704" i="7" s="1"/>
  <c r="Q704" i="7" s="1"/>
  <c r="K704" i="7"/>
  <c r="K705" i="7"/>
  <c r="Y705" i="7"/>
  <c r="L705" i="7" s="1"/>
  <c r="Q705" i="7" s="1"/>
  <c r="Y707" i="7"/>
  <c r="L707" i="7" s="1"/>
  <c r="Q707" i="7" s="1"/>
  <c r="K707" i="7"/>
  <c r="K709" i="7"/>
  <c r="Y709" i="7"/>
  <c r="L709" i="7" s="1"/>
  <c r="Q709" i="7" s="1"/>
  <c r="Y711" i="7"/>
  <c r="L711" i="7" s="1"/>
  <c r="Q711" i="7" s="1"/>
  <c r="K711" i="7"/>
  <c r="Y712" i="7"/>
  <c r="L712" i="7" s="1"/>
  <c r="Q712" i="7" s="1"/>
  <c r="K712" i="7"/>
  <c r="K714" i="7"/>
  <c r="Y714" i="7"/>
  <c r="L714" i="7" s="1"/>
  <c r="Q714" i="7" s="1"/>
  <c r="K715" i="7"/>
  <c r="Y715" i="7"/>
  <c r="L715" i="7" s="1"/>
  <c r="Q715" i="7" s="1"/>
  <c r="K717" i="7"/>
  <c r="Y717" i="7"/>
  <c r="L717" i="7" s="1"/>
  <c r="Q717" i="7" s="1"/>
  <c r="Y718" i="7"/>
  <c r="L718" i="7" s="1"/>
  <c r="Q718" i="7" s="1"/>
  <c r="K718" i="7"/>
  <c r="K719" i="7"/>
  <c r="Y719" i="7"/>
  <c r="L719" i="7" s="1"/>
  <c r="Q719" i="7" s="1"/>
  <c r="K720" i="7"/>
  <c r="Y720" i="7"/>
  <c r="L720" i="7" s="1"/>
  <c r="Q720" i="7" s="1"/>
  <c r="Y721" i="7"/>
  <c r="L721" i="7" s="1"/>
  <c r="Q721" i="7" s="1"/>
  <c r="K721" i="7"/>
  <c r="K723" i="7"/>
  <c r="Y723" i="7"/>
  <c r="L723" i="7" s="1"/>
  <c r="Q723" i="7" s="1"/>
  <c r="Y725" i="7"/>
  <c r="L725" i="7" s="1"/>
  <c r="Q725" i="7" s="1"/>
  <c r="K725" i="7"/>
  <c r="Y728" i="7"/>
  <c r="L728" i="7" s="1"/>
  <c r="Q728" i="7" s="1"/>
  <c r="K728" i="7"/>
  <c r="K729" i="7"/>
  <c r="Y729" i="7"/>
  <c r="L729" i="7" s="1"/>
  <c r="Q729" i="7" s="1"/>
  <c r="Y730" i="7"/>
  <c r="L730" i="7" s="1"/>
  <c r="Q730" i="7" s="1"/>
  <c r="K730" i="7"/>
  <c r="K731" i="7"/>
  <c r="Y731" i="7"/>
  <c r="L731" i="7" s="1"/>
  <c r="Q731" i="7" s="1"/>
  <c r="Y733" i="7"/>
  <c r="L733" i="7" s="1"/>
  <c r="Q733" i="7" s="1"/>
  <c r="K733" i="7"/>
  <c r="K734" i="7"/>
  <c r="Y734" i="7"/>
  <c r="L734" i="7" s="1"/>
  <c r="Q734" i="7" s="1"/>
  <c r="K735" i="7"/>
  <c r="Y735" i="7"/>
  <c r="L735" i="7" s="1"/>
  <c r="Q735" i="7" s="1"/>
  <c r="Y736" i="7"/>
  <c r="L736" i="7" s="1"/>
  <c r="Q736" i="7" s="1"/>
  <c r="K736" i="7"/>
  <c r="Y737" i="7"/>
  <c r="L737" i="7" s="1"/>
  <c r="Q737" i="7" s="1"/>
  <c r="K737" i="7"/>
  <c r="Y739" i="7"/>
  <c r="L739" i="7" s="1"/>
  <c r="Q739" i="7" s="1"/>
  <c r="K739" i="7"/>
  <c r="Y740" i="7"/>
  <c r="L740" i="7" s="1"/>
  <c r="Q740" i="7" s="1"/>
  <c r="K740" i="7"/>
  <c r="K742" i="7"/>
  <c r="Y742" i="7"/>
  <c r="L742" i="7" s="1"/>
  <c r="Q742" i="7" s="1"/>
  <c r="K743" i="7"/>
  <c r="Y743" i="7"/>
  <c r="L743" i="7" s="1"/>
  <c r="Q743" i="7" s="1"/>
  <c r="Y746" i="7"/>
  <c r="L746" i="7" s="1"/>
  <c r="Q746" i="7" s="1"/>
  <c r="K746" i="7"/>
  <c r="K747" i="7"/>
  <c r="Y747" i="7"/>
  <c r="L747" i="7" s="1"/>
  <c r="Q747" i="7" s="1"/>
  <c r="Y751" i="7"/>
  <c r="L751" i="7" s="1"/>
  <c r="Q751" i="7" s="1"/>
  <c r="K751" i="7"/>
  <c r="K753" i="7"/>
  <c r="Y753" i="7"/>
  <c r="L753" i="7" s="1"/>
  <c r="Q753" i="7" s="1"/>
  <c r="Y754" i="7"/>
  <c r="L754" i="7" s="1"/>
  <c r="Q754" i="7" s="1"/>
  <c r="K754" i="7"/>
  <c r="Y755" i="7"/>
  <c r="L755" i="7" s="1"/>
  <c r="Q755" i="7" s="1"/>
  <c r="K755" i="7"/>
  <c r="Y757" i="7"/>
  <c r="L757" i="7" s="1"/>
  <c r="Q757" i="7" s="1"/>
  <c r="K757" i="7"/>
  <c r="Y758" i="7"/>
  <c r="L758" i="7" s="1"/>
  <c r="Q758" i="7" s="1"/>
  <c r="K758" i="7"/>
  <c r="K760" i="7"/>
  <c r="Y760" i="7"/>
  <c r="L760" i="7" s="1"/>
  <c r="Q760" i="7" s="1"/>
  <c r="Y761" i="7"/>
  <c r="L761" i="7" s="1"/>
  <c r="Q761" i="7" s="1"/>
  <c r="K761" i="7"/>
  <c r="Y762" i="7"/>
  <c r="L762" i="7" s="1"/>
  <c r="Q762" i="7" s="1"/>
  <c r="K762" i="7"/>
  <c r="Y763" i="7"/>
  <c r="L763" i="7" s="1"/>
  <c r="Q763" i="7" s="1"/>
  <c r="K763" i="7"/>
  <c r="Y764" i="7"/>
  <c r="L764" i="7" s="1"/>
  <c r="Q764" i="7" s="1"/>
  <c r="K764" i="7"/>
  <c r="Y766" i="7"/>
  <c r="L766" i="7" s="1"/>
  <c r="Q766" i="7" s="1"/>
  <c r="K766" i="7"/>
  <c r="K769" i="7"/>
  <c r="Y769" i="7"/>
  <c r="L769" i="7" s="1"/>
  <c r="Q769" i="7" s="1"/>
  <c r="Y771" i="7"/>
  <c r="L771" i="7" s="1"/>
  <c r="Q771" i="7" s="1"/>
  <c r="K771" i="7"/>
  <c r="K773" i="7"/>
  <c r="Y773" i="7"/>
  <c r="L773" i="7" s="1"/>
  <c r="Q773" i="7" s="1"/>
  <c r="K774" i="7"/>
  <c r="Y774" i="7"/>
  <c r="L774" i="7" s="1"/>
  <c r="Q774" i="7" s="1"/>
  <c r="Y775" i="7"/>
  <c r="L775" i="7" s="1"/>
  <c r="Q775" i="7" s="1"/>
  <c r="K775" i="7"/>
  <c r="Y776" i="7"/>
  <c r="L776" i="7" s="1"/>
  <c r="Q776" i="7" s="1"/>
  <c r="K776" i="7"/>
  <c r="K778" i="7"/>
  <c r="Y778" i="7"/>
  <c r="L778" i="7" s="1"/>
  <c r="Q778" i="7" s="1"/>
  <c r="Y780" i="7"/>
  <c r="L780" i="7" s="1"/>
  <c r="Q780" i="7" s="1"/>
  <c r="K780" i="7"/>
  <c r="Y781" i="7"/>
  <c r="L781" i="7" s="1"/>
  <c r="Q781" i="7" s="1"/>
  <c r="K781" i="7"/>
  <c r="K783" i="7"/>
  <c r="Y783" i="7"/>
  <c r="L783" i="7" s="1"/>
  <c r="Q783" i="7" s="1"/>
  <c r="Y785" i="7"/>
  <c r="L785" i="7" s="1"/>
  <c r="Q785" i="7" s="1"/>
  <c r="K785" i="7"/>
  <c r="K786" i="7"/>
  <c r="Y786" i="7"/>
  <c r="L786" i="7" s="1"/>
  <c r="Q786" i="7" s="1"/>
  <c r="Y791" i="7"/>
  <c r="L791" i="7" s="1"/>
  <c r="Q791" i="7" s="1"/>
  <c r="K791" i="7"/>
  <c r="Y792" i="7"/>
  <c r="L792" i="7" s="1"/>
  <c r="Q792" i="7" s="1"/>
  <c r="K792" i="7"/>
  <c r="K797" i="7"/>
  <c r="Y797" i="7"/>
  <c r="L797" i="7" s="1"/>
  <c r="Q797" i="7" s="1"/>
  <c r="K800" i="7"/>
  <c r="Y800" i="7"/>
  <c r="L800" i="7" s="1"/>
  <c r="Q800" i="7" s="1"/>
  <c r="K801" i="7"/>
  <c r="Y801" i="7"/>
  <c r="L801" i="7" s="1"/>
  <c r="Q801" i="7" s="1"/>
  <c r="K802" i="7"/>
  <c r="Y802" i="7"/>
  <c r="L802" i="7" s="1"/>
  <c r="Q802" i="7" s="1"/>
  <c r="Y805" i="7"/>
  <c r="L805" i="7" s="1"/>
  <c r="Q805" i="7" s="1"/>
  <c r="K805" i="7"/>
  <c r="K807" i="7"/>
  <c r="Y807" i="7"/>
  <c r="L807" i="7" s="1"/>
  <c r="Q807" i="7" s="1"/>
  <c r="K809" i="7"/>
  <c r="Y809" i="7"/>
  <c r="L809" i="7" s="1"/>
  <c r="Q809" i="7" s="1"/>
  <c r="Y810" i="7"/>
  <c r="L810" i="7" s="1"/>
  <c r="Q810" i="7" s="1"/>
  <c r="K810" i="7"/>
  <c r="K811" i="7"/>
  <c r="Y811" i="7"/>
  <c r="L811" i="7" s="1"/>
  <c r="Q811" i="7" s="1"/>
  <c r="Y812" i="7"/>
  <c r="L812" i="7" s="1"/>
  <c r="Q812" i="7" s="1"/>
  <c r="K812" i="7"/>
  <c r="Y813" i="7"/>
  <c r="L813" i="7" s="1"/>
  <c r="Q813" i="7" s="1"/>
  <c r="K813" i="7"/>
  <c r="Y815" i="7"/>
  <c r="L815" i="7" s="1"/>
  <c r="Q815" i="7" s="1"/>
  <c r="K815" i="7"/>
  <c r="K816" i="7"/>
  <c r="Y816" i="7"/>
  <c r="L816" i="7" s="1"/>
  <c r="Q816" i="7" s="1"/>
  <c r="K817" i="7"/>
  <c r="Y817" i="7"/>
  <c r="L817" i="7" s="1"/>
  <c r="Q817" i="7" s="1"/>
  <c r="K819" i="7"/>
  <c r="Y819" i="7"/>
  <c r="L819" i="7" s="1"/>
  <c r="Q819" i="7" s="1"/>
  <c r="Y822" i="7"/>
  <c r="L822" i="7" s="1"/>
  <c r="Q822" i="7" s="1"/>
  <c r="K822" i="7"/>
  <c r="Y823" i="7"/>
  <c r="L823" i="7" s="1"/>
  <c r="Q823" i="7" s="1"/>
  <c r="K823" i="7"/>
  <c r="Y824" i="7"/>
  <c r="L824" i="7" s="1"/>
  <c r="Q824" i="7" s="1"/>
  <c r="K824" i="7"/>
  <c r="K826" i="7"/>
  <c r="Y826" i="7"/>
  <c r="L826" i="7" s="1"/>
  <c r="Q826" i="7" s="1"/>
  <c r="Y827" i="7"/>
  <c r="L827" i="7" s="1"/>
  <c r="Q827" i="7" s="1"/>
  <c r="K827" i="7"/>
  <c r="Y829" i="7"/>
  <c r="L829" i="7" s="1"/>
  <c r="Q829" i="7" s="1"/>
  <c r="K829" i="7"/>
  <c r="Y830" i="7"/>
  <c r="L830" i="7" s="1"/>
  <c r="Q830" i="7" s="1"/>
  <c r="K830" i="7"/>
  <c r="Y831" i="7"/>
  <c r="L831" i="7" s="1"/>
  <c r="Q831" i="7" s="1"/>
  <c r="K831" i="7"/>
  <c r="Y833" i="7"/>
  <c r="L833" i="7" s="1"/>
  <c r="Q833" i="7" s="1"/>
  <c r="K833" i="7"/>
  <c r="K834" i="7"/>
  <c r="Y834" i="7"/>
  <c r="L834" i="7" s="1"/>
  <c r="Q834" i="7" s="1"/>
  <c r="Y835" i="7"/>
  <c r="L835" i="7" s="1"/>
  <c r="Q835" i="7" s="1"/>
  <c r="K835" i="7"/>
  <c r="K836" i="7"/>
  <c r="Y836" i="7"/>
  <c r="L836" i="7" s="1"/>
  <c r="Q836" i="7" s="1"/>
  <c r="Y838" i="7"/>
  <c r="L838" i="7" s="1"/>
  <c r="Q838" i="7" s="1"/>
  <c r="K838" i="7"/>
  <c r="Y840" i="7"/>
  <c r="L840" i="7" s="1"/>
  <c r="Q840" i="7" s="1"/>
  <c r="K840" i="7"/>
  <c r="Y841" i="7"/>
  <c r="L841" i="7" s="1"/>
  <c r="Q841" i="7" s="1"/>
  <c r="K841" i="7"/>
  <c r="Y842" i="7"/>
  <c r="L842" i="7" s="1"/>
  <c r="Q842" i="7" s="1"/>
  <c r="K842" i="7"/>
  <c r="Y844" i="7"/>
  <c r="L844" i="7" s="1"/>
  <c r="Q844" i="7" s="1"/>
  <c r="K844" i="7"/>
  <c r="K846" i="7"/>
  <c r="Y846" i="7"/>
  <c r="L846" i="7" s="1"/>
  <c r="Q846" i="7" s="1"/>
  <c r="Y847" i="7"/>
  <c r="L847" i="7" s="1"/>
  <c r="Q847" i="7" s="1"/>
  <c r="K847" i="7"/>
  <c r="Y849" i="7"/>
  <c r="L849" i="7" s="1"/>
  <c r="Q849" i="7" s="1"/>
  <c r="K849" i="7"/>
  <c r="K850" i="7"/>
  <c r="Y850" i="7"/>
  <c r="L850" i="7" s="1"/>
  <c r="Q850" i="7" s="1"/>
  <c r="Y851" i="7"/>
  <c r="L851" i="7" s="1"/>
  <c r="Q851" i="7" s="1"/>
  <c r="K851" i="7"/>
  <c r="Y852" i="7"/>
  <c r="L852" i="7" s="1"/>
  <c r="Q852" i="7" s="1"/>
  <c r="K852" i="7"/>
  <c r="K854" i="7"/>
  <c r="Y854" i="7"/>
  <c r="L854" i="7" s="1"/>
  <c r="Q854" i="7" s="1"/>
  <c r="K855" i="7"/>
  <c r="Y855" i="7"/>
  <c r="L855" i="7" s="1"/>
  <c r="Q855" i="7" s="1"/>
  <c r="K859" i="7"/>
  <c r="Y859" i="7"/>
  <c r="L859" i="7" s="1"/>
  <c r="Q859" i="7" s="1"/>
  <c r="K860" i="7"/>
  <c r="Y860" i="7"/>
  <c r="L860" i="7" s="1"/>
  <c r="Q860" i="7" s="1"/>
  <c r="Y863" i="7"/>
  <c r="L863" i="7" s="1"/>
  <c r="Q863" i="7" s="1"/>
  <c r="K863" i="7"/>
  <c r="K864" i="7"/>
  <c r="Y864" i="7"/>
  <c r="L864" i="7" s="1"/>
  <c r="Q864" i="7" s="1"/>
  <c r="Y866" i="7"/>
  <c r="L866" i="7" s="1"/>
  <c r="Q866" i="7" s="1"/>
  <c r="K866" i="7"/>
  <c r="K867" i="7"/>
  <c r="Y867" i="7"/>
  <c r="L867" i="7" s="1"/>
  <c r="Q867" i="7" s="1"/>
  <c r="K868" i="7"/>
  <c r="Y868" i="7"/>
  <c r="L868" i="7" s="1"/>
  <c r="Q868" i="7" s="1"/>
  <c r="K869" i="7"/>
  <c r="Y869" i="7"/>
  <c r="L869" i="7" s="1"/>
  <c r="Q869" i="7" s="1"/>
  <c r="K870" i="7"/>
  <c r="Y870" i="7"/>
  <c r="L870" i="7" s="1"/>
  <c r="Q870" i="7" s="1"/>
  <c r="K872" i="7"/>
  <c r="Y872" i="7"/>
  <c r="L872" i="7" s="1"/>
  <c r="Q872" i="7" s="1"/>
  <c r="K873" i="7"/>
  <c r="Y873" i="7"/>
  <c r="L873" i="7" s="1"/>
  <c r="Q873" i="7" s="1"/>
  <c r="K874" i="7"/>
  <c r="Y874" i="7"/>
  <c r="L874" i="7" s="1"/>
  <c r="Q874" i="7" s="1"/>
  <c r="Y875" i="7"/>
  <c r="L875" i="7" s="1"/>
  <c r="Q875" i="7" s="1"/>
  <c r="K875" i="7"/>
  <c r="Y876" i="7"/>
  <c r="L876" i="7" s="1"/>
  <c r="Q876" i="7" s="1"/>
  <c r="K876" i="7"/>
  <c r="Y877" i="7"/>
  <c r="L877" i="7" s="1"/>
  <c r="Q877" i="7" s="1"/>
  <c r="K877" i="7"/>
  <c r="K878" i="7"/>
  <c r="Y878" i="7"/>
  <c r="L878" i="7" s="1"/>
  <c r="Q878" i="7" s="1"/>
  <c r="Y879" i="7"/>
  <c r="L879" i="7" s="1"/>
  <c r="Q879" i="7" s="1"/>
  <c r="K879" i="7"/>
  <c r="K881" i="7"/>
  <c r="Y881" i="7"/>
  <c r="L881" i="7" s="1"/>
  <c r="Q881" i="7" s="1"/>
  <c r="K882" i="7"/>
  <c r="Y882" i="7"/>
  <c r="L882" i="7" s="1"/>
  <c r="Q882" i="7" s="1"/>
  <c r="K883" i="7"/>
  <c r="Y883" i="7"/>
  <c r="L883" i="7" s="1"/>
  <c r="Q883" i="7" s="1"/>
  <c r="Y886" i="7"/>
  <c r="L886" i="7" s="1"/>
  <c r="Q886" i="7" s="1"/>
  <c r="K886" i="7"/>
  <c r="Y887" i="7"/>
  <c r="L887" i="7" s="1"/>
  <c r="Q887" i="7" s="1"/>
  <c r="K887" i="7"/>
  <c r="Y889" i="7"/>
  <c r="L889" i="7" s="1"/>
  <c r="Q889" i="7" s="1"/>
  <c r="K889" i="7"/>
  <c r="K890" i="7"/>
  <c r="Y890" i="7"/>
  <c r="L890" i="7" s="1"/>
  <c r="Q890" i="7" s="1"/>
  <c r="Y892" i="7"/>
  <c r="L892" i="7" s="1"/>
  <c r="Q892" i="7" s="1"/>
  <c r="K892" i="7"/>
  <c r="K893" i="7"/>
  <c r="Y893" i="7"/>
  <c r="L893" i="7" s="1"/>
  <c r="Q893" i="7" s="1"/>
  <c r="Y895" i="7"/>
  <c r="L895" i="7" s="1"/>
  <c r="Q895" i="7" s="1"/>
  <c r="K895" i="7"/>
  <c r="Y896" i="7"/>
  <c r="L896" i="7" s="1"/>
  <c r="Q896" i="7" s="1"/>
  <c r="K896" i="7"/>
  <c r="Y897" i="7"/>
  <c r="L897" i="7" s="1"/>
  <c r="Q897" i="7" s="1"/>
  <c r="K897" i="7"/>
  <c r="K898" i="7"/>
  <c r="Y898" i="7"/>
  <c r="L898" i="7" s="1"/>
  <c r="Q898" i="7" s="1"/>
  <c r="K899" i="7"/>
  <c r="Y899" i="7"/>
  <c r="L899" i="7" s="1"/>
  <c r="Q899" i="7" s="1"/>
  <c r="K900" i="7"/>
  <c r="Y900" i="7"/>
  <c r="L900" i="7" s="1"/>
  <c r="Q900" i="7" s="1"/>
  <c r="K901" i="7"/>
  <c r="Y901" i="7"/>
  <c r="L901" i="7" s="1"/>
  <c r="Q901" i="7" s="1"/>
  <c r="K902" i="7"/>
  <c r="Y902" i="7"/>
  <c r="L902" i="7" s="1"/>
  <c r="Q902" i="7" s="1"/>
  <c r="Y903" i="7"/>
  <c r="L903" i="7" s="1"/>
  <c r="Q903" i="7" s="1"/>
  <c r="K903" i="7"/>
  <c r="Y904" i="7"/>
  <c r="L904" i="7" s="1"/>
  <c r="Q904" i="7" s="1"/>
  <c r="K904" i="7"/>
  <c r="Y906" i="7"/>
  <c r="L906" i="7" s="1"/>
  <c r="Q906" i="7" s="1"/>
  <c r="K906" i="7"/>
  <c r="K907" i="7"/>
  <c r="Y907" i="7"/>
  <c r="L907" i="7" s="1"/>
  <c r="Q907" i="7" s="1"/>
  <c r="Y908" i="7"/>
  <c r="L908" i="7" s="1"/>
  <c r="Q908" i="7" s="1"/>
  <c r="K908" i="7"/>
  <c r="Y909" i="7"/>
  <c r="L909" i="7" s="1"/>
  <c r="Q909" i="7" s="1"/>
  <c r="K909" i="7"/>
  <c r="K910" i="7"/>
  <c r="Y910" i="7"/>
  <c r="L910" i="7" s="1"/>
  <c r="Q910" i="7" s="1"/>
  <c r="Y911" i="7"/>
  <c r="L911" i="7" s="1"/>
  <c r="Q911" i="7" s="1"/>
  <c r="K911" i="7"/>
  <c r="Y913" i="7"/>
  <c r="L913" i="7" s="1"/>
  <c r="Q913" i="7" s="1"/>
  <c r="K913" i="7"/>
  <c r="K914" i="7"/>
  <c r="Y914" i="7"/>
  <c r="L914" i="7" s="1"/>
  <c r="Q914" i="7" s="1"/>
  <c r="K917" i="7"/>
  <c r="Y917" i="7"/>
  <c r="L917" i="7" s="1"/>
  <c r="Q917" i="7" s="1"/>
  <c r="Y918" i="7"/>
  <c r="L918" i="7" s="1"/>
  <c r="Q918" i="7" s="1"/>
  <c r="K918" i="7"/>
  <c r="Y921" i="7"/>
  <c r="L921" i="7" s="1"/>
  <c r="Q921" i="7" s="1"/>
  <c r="K921" i="7"/>
  <c r="Y922" i="7"/>
  <c r="L922" i="7" s="1"/>
  <c r="Q922" i="7" s="1"/>
  <c r="K922" i="7"/>
  <c r="K924" i="7"/>
  <c r="Y924" i="7"/>
  <c r="L924" i="7" s="1"/>
  <c r="Q924" i="7" s="1"/>
  <c r="K927" i="7"/>
  <c r="Y927" i="7"/>
  <c r="L927" i="7" s="1"/>
  <c r="Q927" i="7" s="1"/>
  <c r="K928" i="7"/>
  <c r="Y928" i="7"/>
  <c r="L928" i="7" s="1"/>
  <c r="Q928" i="7" s="1"/>
  <c r="Y931" i="7"/>
  <c r="L931" i="7" s="1"/>
  <c r="Q931" i="7" s="1"/>
  <c r="K931" i="7"/>
  <c r="Y932" i="7"/>
  <c r="L932" i="7" s="1"/>
  <c r="Q932" i="7" s="1"/>
  <c r="K932" i="7"/>
  <c r="Y934" i="7"/>
  <c r="L934" i="7" s="1"/>
  <c r="Q934" i="7" s="1"/>
  <c r="K934" i="7"/>
  <c r="Y935" i="7"/>
  <c r="L935" i="7" s="1"/>
  <c r="Q935" i="7" s="1"/>
  <c r="K935" i="7"/>
  <c r="Y938" i="7"/>
  <c r="L938" i="7" s="1"/>
  <c r="Q938" i="7" s="1"/>
  <c r="K938" i="7"/>
  <c r="K940" i="7"/>
  <c r="Y940" i="7"/>
  <c r="L940" i="7" s="1"/>
  <c r="Q940" i="7" s="1"/>
  <c r="Y941" i="7"/>
  <c r="L941" i="7" s="1"/>
  <c r="Q941" i="7" s="1"/>
  <c r="K941" i="7"/>
  <c r="Y943" i="7"/>
  <c r="L943" i="7" s="1"/>
  <c r="Q943" i="7" s="1"/>
  <c r="K943" i="7"/>
  <c r="Y944" i="7"/>
  <c r="L944" i="7" s="1"/>
  <c r="Q944" i="7" s="1"/>
  <c r="K944" i="7"/>
  <c r="Y945" i="7"/>
  <c r="L945" i="7" s="1"/>
  <c r="Q945" i="7" s="1"/>
  <c r="K945" i="7"/>
  <c r="Y946" i="7"/>
  <c r="L946" i="7" s="1"/>
  <c r="Q946" i="7" s="1"/>
  <c r="K946" i="7"/>
  <c r="K947" i="7"/>
  <c r="Y947" i="7"/>
  <c r="L947" i="7" s="1"/>
  <c r="Q947" i="7" s="1"/>
  <c r="K948" i="7"/>
  <c r="Y948" i="7"/>
  <c r="L948" i="7" s="1"/>
  <c r="Q948" i="7" s="1"/>
  <c r="K950" i="7"/>
  <c r="Y950" i="7"/>
  <c r="L950" i="7" s="1"/>
  <c r="Q950" i="7" s="1"/>
  <c r="K952" i="7"/>
  <c r="Y952" i="7"/>
  <c r="L952" i="7" s="1"/>
  <c r="Q952" i="7" s="1"/>
  <c r="Y953" i="7"/>
  <c r="L953" i="7" s="1"/>
  <c r="Q953" i="7" s="1"/>
  <c r="K953" i="7"/>
  <c r="K955" i="7"/>
  <c r="Y955" i="7"/>
  <c r="L955" i="7" s="1"/>
  <c r="Q955" i="7" s="1"/>
  <c r="K956" i="7"/>
  <c r="Y956" i="7"/>
  <c r="L956" i="7" s="1"/>
  <c r="Q956" i="7" s="1"/>
  <c r="K958" i="7"/>
  <c r="Y958" i="7"/>
  <c r="L958" i="7" s="1"/>
  <c r="Q958" i="7" s="1"/>
  <c r="K959" i="7"/>
  <c r="Y959" i="7"/>
  <c r="L959" i="7" s="1"/>
  <c r="Q959" i="7" s="1"/>
  <c r="K960" i="7"/>
  <c r="Y960" i="7"/>
  <c r="L960" i="7" s="1"/>
  <c r="Q960" i="7" s="1"/>
  <c r="K961" i="7"/>
  <c r="Y961" i="7"/>
  <c r="L961" i="7" s="1"/>
  <c r="Q961" i="7" s="1"/>
  <c r="Y962" i="7"/>
  <c r="L962" i="7" s="1"/>
  <c r="Q962" i="7" s="1"/>
  <c r="K962" i="7"/>
  <c r="K965" i="7"/>
  <c r="Y965" i="7"/>
  <c r="L965" i="7" s="1"/>
  <c r="Q965" i="7" s="1"/>
  <c r="Y967" i="7"/>
  <c r="L967" i="7" s="1"/>
  <c r="Q967" i="7" s="1"/>
  <c r="K967" i="7"/>
  <c r="K969" i="7"/>
  <c r="Y969" i="7"/>
  <c r="L969" i="7" s="1"/>
  <c r="Q969" i="7" s="1"/>
  <c r="Y970" i="7"/>
  <c r="L970" i="7" s="1"/>
  <c r="Q970" i="7" s="1"/>
  <c r="K970" i="7"/>
  <c r="K971" i="7"/>
  <c r="Y971" i="7"/>
  <c r="L971" i="7" s="1"/>
  <c r="Q971" i="7" s="1"/>
  <c r="Y972" i="7"/>
  <c r="L972" i="7" s="1"/>
  <c r="Q972" i="7" s="1"/>
  <c r="K972" i="7"/>
  <c r="K973" i="7"/>
  <c r="Y973" i="7"/>
  <c r="L973" i="7" s="1"/>
  <c r="Q973" i="7" s="1"/>
  <c r="K974" i="7"/>
  <c r="Y974" i="7"/>
  <c r="L974" i="7" s="1"/>
  <c r="Q974" i="7" s="1"/>
  <c r="K975" i="7"/>
  <c r="Y975" i="7"/>
  <c r="L975" i="7" s="1"/>
  <c r="Q975" i="7" s="1"/>
  <c r="K976" i="7"/>
  <c r="Y976" i="7"/>
  <c r="L976" i="7" s="1"/>
  <c r="Q976" i="7" s="1"/>
  <c r="K980" i="7"/>
  <c r="Y980" i="7"/>
  <c r="L980" i="7" s="1"/>
  <c r="Q980" i="7" s="1"/>
  <c r="K984" i="7"/>
  <c r="Y984" i="7"/>
  <c r="L984" i="7" s="1"/>
  <c r="Q984" i="7" s="1"/>
  <c r="Y988" i="7"/>
  <c r="L988" i="7" s="1"/>
  <c r="Q988" i="7" s="1"/>
  <c r="K988" i="7"/>
  <c r="Y991" i="7"/>
  <c r="L991" i="7" s="1"/>
  <c r="Q991" i="7" s="1"/>
  <c r="K991" i="7"/>
  <c r="K995" i="7"/>
  <c r="Y995" i="7"/>
  <c r="L995" i="7" s="1"/>
  <c r="Q995" i="7" s="1"/>
  <c r="Y996" i="7"/>
  <c r="L996" i="7" s="1"/>
  <c r="Q996" i="7" s="1"/>
  <c r="K996" i="7"/>
  <c r="K997" i="7"/>
  <c r="Y997" i="7"/>
  <c r="L997" i="7" s="1"/>
  <c r="Q997" i="7" s="1"/>
  <c r="Y998" i="7"/>
  <c r="L998" i="7" s="1"/>
  <c r="Q998" i="7" s="1"/>
  <c r="K998" i="7"/>
  <c r="Y1000" i="7"/>
  <c r="L1000" i="7" s="1"/>
  <c r="Q1000" i="7" s="1"/>
  <c r="K1000" i="7"/>
  <c r="Y1003" i="7"/>
  <c r="L1003" i="7" s="1"/>
  <c r="Q1003" i="7" s="1"/>
  <c r="K1003" i="7"/>
  <c r="Y1004" i="7"/>
  <c r="L1004" i="7" s="1"/>
  <c r="Q1004" i="7" s="1"/>
  <c r="K1004" i="7"/>
  <c r="K1005" i="7"/>
  <c r="Y1005" i="7"/>
  <c r="L1005" i="7" s="1"/>
  <c r="Q1005" i="7" s="1"/>
  <c r="K1006" i="7"/>
  <c r="Y1006" i="7"/>
  <c r="L1006" i="7" s="1"/>
  <c r="Q1006" i="7" s="1"/>
  <c r="K1007" i="7"/>
  <c r="Y1007" i="7"/>
  <c r="L1007" i="7" s="1"/>
  <c r="Q1007" i="7" s="1"/>
  <c r="Y1009" i="7"/>
  <c r="L1009" i="7" s="1"/>
  <c r="Q1009" i="7" s="1"/>
  <c r="K1009" i="7"/>
  <c r="Y1010" i="7"/>
  <c r="L1010" i="7" s="1"/>
  <c r="Q1010" i="7" s="1"/>
  <c r="K1010" i="7"/>
  <c r="Y1012" i="7"/>
  <c r="L1012" i="7" s="1"/>
  <c r="Q1012" i="7" s="1"/>
  <c r="K1012" i="7"/>
  <c r="Y1013" i="7"/>
  <c r="L1013" i="7" s="1"/>
  <c r="Q1013" i="7" s="1"/>
  <c r="K1013" i="7"/>
  <c r="Y1014" i="7"/>
  <c r="L1014" i="7" s="1"/>
  <c r="Q1014" i="7" s="1"/>
  <c r="K1014" i="7"/>
  <c r="Y1015" i="7"/>
  <c r="L1015" i="7" s="1"/>
  <c r="Q1015" i="7" s="1"/>
  <c r="K1015" i="7"/>
  <c r="K1019" i="7"/>
  <c r="Y1019" i="7"/>
  <c r="L1019" i="7" s="1"/>
  <c r="Q1019" i="7" s="1"/>
  <c r="Y1022" i="7"/>
  <c r="L1022" i="7" s="1"/>
  <c r="Q1022" i="7" s="1"/>
  <c r="K1022" i="7"/>
  <c r="K1025" i="7"/>
  <c r="Y1025" i="7"/>
  <c r="L1025" i="7" s="1"/>
  <c r="Q1025" i="7" s="1"/>
  <c r="K1026" i="7"/>
  <c r="Y1026" i="7"/>
  <c r="L1026" i="7" s="1"/>
  <c r="Q1026" i="7" s="1"/>
  <c r="K1027" i="7"/>
  <c r="Y1027" i="7"/>
  <c r="L1027" i="7" s="1"/>
  <c r="Q1027" i="7" s="1"/>
  <c r="Y1029" i="7"/>
  <c r="L1029" i="7" s="1"/>
  <c r="Q1029" i="7" s="1"/>
  <c r="K1029" i="7"/>
  <c r="Y1030" i="7"/>
  <c r="L1030" i="7" s="1"/>
  <c r="Q1030" i="7" s="1"/>
  <c r="K1030" i="7"/>
  <c r="K1032" i="7"/>
  <c r="Y1032" i="7"/>
  <c r="L1032" i="7" s="1"/>
  <c r="Q1032" i="7" s="1"/>
  <c r="K1036" i="7"/>
  <c r="Y1036" i="7"/>
  <c r="L1036" i="7" s="1"/>
  <c r="Q1036" i="7" s="1"/>
  <c r="Y1038" i="7"/>
  <c r="L1038" i="7" s="1"/>
  <c r="Q1038" i="7" s="1"/>
  <c r="K1038" i="7"/>
  <c r="Y1039" i="7"/>
  <c r="L1039" i="7" s="1"/>
  <c r="Q1039" i="7" s="1"/>
  <c r="K1039" i="7"/>
  <c r="K1041" i="7"/>
  <c r="Y1041" i="7"/>
  <c r="L1041" i="7" s="1"/>
  <c r="Q1041" i="7" s="1"/>
  <c r="Y1043" i="7"/>
  <c r="L1043" i="7" s="1"/>
  <c r="Q1043" i="7" s="1"/>
  <c r="K1043" i="7"/>
  <c r="K1044" i="7"/>
  <c r="Y1044" i="7"/>
  <c r="L1044" i="7" s="1"/>
  <c r="Q1044" i="7" s="1"/>
  <c r="Y1045" i="7"/>
  <c r="L1045" i="7" s="1"/>
  <c r="Q1045" i="7" s="1"/>
  <c r="K1045" i="7"/>
  <c r="Y1048" i="7"/>
  <c r="L1048" i="7" s="1"/>
  <c r="Q1048" i="7" s="1"/>
  <c r="K1048" i="7"/>
  <c r="K1049" i="7"/>
  <c r="Y1049" i="7"/>
  <c r="L1049" i="7" s="1"/>
  <c r="Q1049" i="7" s="1"/>
  <c r="K1051" i="7"/>
  <c r="Y1051" i="7"/>
  <c r="L1051" i="7" s="1"/>
  <c r="Q1051" i="7" s="1"/>
  <c r="K1052" i="7"/>
  <c r="Y1052" i="7"/>
  <c r="L1052" i="7" s="1"/>
  <c r="Q1052" i="7" s="1"/>
  <c r="K1053" i="7"/>
  <c r="Y1053" i="7"/>
  <c r="L1053" i="7" s="1"/>
  <c r="Q1053" i="7" s="1"/>
  <c r="K1055" i="7"/>
  <c r="Y1055" i="7"/>
  <c r="L1055" i="7" s="1"/>
  <c r="Q1055" i="7" s="1"/>
  <c r="Y1056" i="7"/>
  <c r="L1056" i="7" s="1"/>
  <c r="Q1056" i="7" s="1"/>
  <c r="K1056" i="7"/>
  <c r="Y1057" i="7"/>
  <c r="L1057" i="7" s="1"/>
  <c r="Q1057" i="7" s="1"/>
  <c r="K1057" i="7"/>
  <c r="Y1058" i="7"/>
  <c r="L1058" i="7" s="1"/>
  <c r="Q1058" i="7" s="1"/>
  <c r="K1058" i="7"/>
  <c r="K1059" i="7"/>
  <c r="Y1059" i="7"/>
  <c r="L1059" i="7" s="1"/>
  <c r="Q1059" i="7" s="1"/>
  <c r="Y1060" i="7"/>
  <c r="L1060" i="7" s="1"/>
  <c r="Q1060" i="7" s="1"/>
  <c r="K1060" i="7"/>
  <c r="Y1061" i="7"/>
  <c r="L1061" i="7" s="1"/>
  <c r="Q1061" i="7" s="1"/>
  <c r="K1061" i="7"/>
  <c r="Y1062" i="7"/>
  <c r="L1062" i="7" s="1"/>
  <c r="Q1062" i="7" s="1"/>
  <c r="K1062" i="7"/>
  <c r="Y1063" i="7"/>
  <c r="L1063" i="7" s="1"/>
  <c r="Q1063" i="7" s="1"/>
  <c r="K1063" i="7"/>
  <c r="K1066" i="7"/>
  <c r="Y1066" i="7"/>
  <c r="L1066" i="7" s="1"/>
  <c r="Q1066" i="7" s="1"/>
  <c r="K1067" i="7"/>
  <c r="Y1067" i="7"/>
  <c r="L1067" i="7" s="1"/>
  <c r="Q1067" i="7" s="1"/>
  <c r="K1068" i="7"/>
  <c r="Y1068" i="7"/>
  <c r="L1068" i="7" s="1"/>
  <c r="Q1068" i="7" s="1"/>
  <c r="Y1069" i="7"/>
  <c r="L1069" i="7" s="1"/>
  <c r="Q1069" i="7" s="1"/>
  <c r="K1069" i="7"/>
  <c r="Y1070" i="7"/>
  <c r="L1070" i="7" s="1"/>
  <c r="Q1070" i="7" s="1"/>
  <c r="K1070" i="7"/>
  <c r="Y1072" i="7"/>
  <c r="L1072" i="7" s="1"/>
  <c r="Q1072" i="7" s="1"/>
  <c r="K1072" i="7"/>
  <c r="Y1073" i="7"/>
  <c r="L1073" i="7" s="1"/>
  <c r="Q1073" i="7" s="1"/>
  <c r="K1073" i="7"/>
  <c r="K1075" i="7"/>
  <c r="Y1075" i="7"/>
  <c r="L1075" i="7" s="1"/>
  <c r="Q1075" i="7" s="1"/>
  <c r="Y1078" i="7"/>
  <c r="L1078" i="7" s="1"/>
  <c r="Q1078" i="7" s="1"/>
  <c r="K1078" i="7"/>
  <c r="K1079" i="7"/>
  <c r="Y1079" i="7"/>
  <c r="L1079" i="7" s="1"/>
  <c r="Q1079" i="7" s="1"/>
  <c r="K1080" i="7"/>
  <c r="Y1080" i="7"/>
  <c r="L1080" i="7" s="1"/>
  <c r="Q1080" i="7" s="1"/>
  <c r="K1083" i="7"/>
  <c r="Y1083" i="7"/>
  <c r="L1083" i="7" s="1"/>
  <c r="Q1083" i="7" s="1"/>
  <c r="Y1085" i="7"/>
  <c r="L1085" i="7" s="1"/>
  <c r="Q1085" i="7" s="1"/>
  <c r="K1085" i="7"/>
  <c r="K1086" i="7"/>
  <c r="Y1086" i="7"/>
  <c r="L1086" i="7" s="1"/>
  <c r="Q1086" i="7" s="1"/>
  <c r="K1088" i="7"/>
  <c r="Y1088" i="7"/>
  <c r="L1088" i="7" s="1"/>
  <c r="Q1088" i="7" s="1"/>
  <c r="Y1090" i="7"/>
  <c r="L1090" i="7" s="1"/>
  <c r="Q1090" i="7" s="1"/>
  <c r="K1090" i="7"/>
  <c r="K1091" i="7"/>
  <c r="Y1091" i="7"/>
  <c r="L1091" i="7" s="1"/>
  <c r="Q1091" i="7" s="1"/>
  <c r="Y1092" i="7"/>
  <c r="L1092" i="7" s="1"/>
  <c r="Q1092" i="7" s="1"/>
  <c r="K1092" i="7"/>
  <c r="Y1096" i="7"/>
  <c r="L1096" i="7" s="1"/>
  <c r="Q1096" i="7" s="1"/>
  <c r="K1096" i="7"/>
  <c r="K1097" i="7"/>
  <c r="Y1097" i="7"/>
  <c r="L1097" i="7" s="1"/>
  <c r="Q1097" i="7" s="1"/>
  <c r="K1102" i="7"/>
  <c r="Y1102" i="7"/>
  <c r="L1102" i="7" s="1"/>
  <c r="Q1102" i="7" s="1"/>
  <c r="Y1104" i="7"/>
  <c r="L1104" i="7" s="1"/>
  <c r="Q1104" i="7" s="1"/>
  <c r="K1104" i="7"/>
  <c r="Y1106" i="7"/>
  <c r="L1106" i="7" s="1"/>
  <c r="Q1106" i="7" s="1"/>
  <c r="K1106" i="7"/>
  <c r="K37" i="4"/>
  <c r="Z37" i="4"/>
  <c r="L37" i="4" s="1"/>
  <c r="O37" i="4" s="1"/>
  <c r="K18" i="4"/>
  <c r="Z18" i="4"/>
  <c r="L18" i="4" s="1"/>
  <c r="O18" i="4" s="1"/>
  <c r="K14" i="4"/>
  <c r="Z14" i="4"/>
  <c r="L14" i="4" s="1"/>
  <c r="O14" i="4" s="1"/>
  <c r="K38" i="4"/>
  <c r="Z38" i="4"/>
  <c r="L38" i="4" s="1"/>
  <c r="O38" i="4" s="1"/>
  <c r="K31" i="4"/>
  <c r="Z31" i="4"/>
  <c r="L31" i="4" s="1"/>
  <c r="O31" i="4" s="1"/>
  <c r="Z36" i="4"/>
  <c r="L36" i="4" s="1"/>
  <c r="O36" i="4" s="1"/>
  <c r="K36" i="4"/>
  <c r="K27" i="4"/>
  <c r="Z27" i="4"/>
  <c r="L27" i="4" s="1"/>
  <c r="O27" i="4" s="1"/>
  <c r="Y17" i="7"/>
  <c r="L17" i="7" s="1"/>
  <c r="Q17" i="7" s="1"/>
  <c r="K17" i="7"/>
  <c r="K29" i="7"/>
  <c r="Y29" i="7"/>
  <c r="L29" i="7" s="1"/>
  <c r="Q29" i="7" s="1"/>
  <c r="Y33" i="7"/>
  <c r="L33" i="7" s="1"/>
  <c r="Q33" i="7" s="1"/>
  <c r="K33" i="7"/>
  <c r="K40" i="7"/>
  <c r="Y40" i="7"/>
  <c r="L40" i="7" s="1"/>
  <c r="Q40" i="7" s="1"/>
  <c r="Y46" i="7"/>
  <c r="L46" i="7" s="1"/>
  <c r="Q46" i="7" s="1"/>
  <c r="K46" i="7"/>
  <c r="K49" i="7"/>
  <c r="Y49" i="7"/>
  <c r="L49" i="7" s="1"/>
  <c r="Q49" i="7" s="1"/>
  <c r="K54" i="7"/>
  <c r="Y54" i="7"/>
  <c r="L54" i="7" s="1"/>
  <c r="Q54" i="7" s="1"/>
  <c r="K98" i="7"/>
  <c r="Y98" i="7"/>
  <c r="L98" i="7" s="1"/>
  <c r="Q98" i="7" s="1"/>
  <c r="Y115" i="7"/>
  <c r="L115" i="7" s="1"/>
  <c r="Q115" i="7" s="1"/>
  <c r="K115" i="7"/>
  <c r="Y133" i="7"/>
  <c r="L133" i="7" s="1"/>
  <c r="Q133" i="7" s="1"/>
  <c r="K133" i="7"/>
  <c r="Y140" i="7"/>
  <c r="L140" i="7" s="1"/>
  <c r="Q140" i="7" s="1"/>
  <c r="K140" i="7"/>
  <c r="Y146" i="7"/>
  <c r="L146" i="7" s="1"/>
  <c r="Q146" i="7" s="1"/>
  <c r="K146" i="7"/>
  <c r="K155" i="7"/>
  <c r="Y155" i="7"/>
  <c r="L155" i="7" s="1"/>
  <c r="Q155" i="7" s="1"/>
  <c r="K162" i="7"/>
  <c r="Y162" i="7"/>
  <c r="L162" i="7" s="1"/>
  <c r="Q162" i="7" s="1"/>
  <c r="K168" i="7"/>
  <c r="Y168" i="7"/>
  <c r="L168" i="7" s="1"/>
  <c r="Q168" i="7" s="1"/>
  <c r="Y281" i="7"/>
  <c r="L281" i="7" s="1"/>
  <c r="Q281" i="7" s="1"/>
  <c r="K281" i="7"/>
  <c r="Y335" i="7"/>
  <c r="L335" i="7" s="1"/>
  <c r="Q335" i="7" s="1"/>
  <c r="K335" i="7"/>
  <c r="K351" i="7"/>
  <c r="Y351" i="7"/>
  <c r="L351" i="7" s="1"/>
  <c r="Q351" i="7" s="1"/>
  <c r="K355" i="7"/>
  <c r="Y355" i="7"/>
  <c r="L355" i="7" s="1"/>
  <c r="Q355" i="7" s="1"/>
  <c r="K369" i="7"/>
  <c r="Y369" i="7"/>
  <c r="L369" i="7" s="1"/>
  <c r="Q369" i="7" s="1"/>
  <c r="Y370" i="7"/>
  <c r="L370" i="7" s="1"/>
  <c r="Q370" i="7" s="1"/>
  <c r="K370" i="7"/>
  <c r="Y373" i="7"/>
  <c r="L373" i="7" s="1"/>
  <c r="Q373" i="7" s="1"/>
  <c r="K373" i="7"/>
  <c r="K390" i="7"/>
  <c r="Y390" i="7"/>
  <c r="L390" i="7" s="1"/>
  <c r="Q390" i="7" s="1"/>
  <c r="Y445" i="7"/>
  <c r="L445" i="7" s="1"/>
  <c r="Q445" i="7" s="1"/>
  <c r="K445" i="7"/>
  <c r="K446" i="7"/>
  <c r="Y446" i="7"/>
  <c r="L446" i="7" s="1"/>
  <c r="Q446" i="7" s="1"/>
  <c r="K477" i="7"/>
  <c r="Y477" i="7"/>
  <c r="L477" i="7" s="1"/>
  <c r="Q477" i="7" s="1"/>
  <c r="K488" i="7"/>
  <c r="Y488" i="7"/>
  <c r="L488" i="7" s="1"/>
  <c r="Q488" i="7" s="1"/>
  <c r="Y597" i="7"/>
  <c r="L597" i="7" s="1"/>
  <c r="Q597" i="7" s="1"/>
  <c r="K597" i="7"/>
  <c r="Y603" i="7"/>
  <c r="L603" i="7" s="1"/>
  <c r="Q603" i="7" s="1"/>
  <c r="K603" i="7"/>
  <c r="K622" i="7"/>
  <c r="Y622" i="7"/>
  <c r="L622" i="7" s="1"/>
  <c r="Q622" i="7" s="1"/>
  <c r="Y630" i="7"/>
  <c r="L630" i="7" s="1"/>
  <c r="Q630" i="7" s="1"/>
  <c r="K630" i="7"/>
  <c r="Y633" i="7"/>
  <c r="L633" i="7" s="1"/>
  <c r="Q633" i="7" s="1"/>
  <c r="K633" i="7"/>
  <c r="K649" i="7"/>
  <c r="Y649" i="7"/>
  <c r="L649" i="7" s="1"/>
  <c r="Q649" i="7" s="1"/>
  <c r="Y738" i="7"/>
  <c r="L738" i="7" s="1"/>
  <c r="Q738" i="7" s="1"/>
  <c r="K738" i="7"/>
  <c r="Y759" i="7"/>
  <c r="L759" i="7" s="1"/>
  <c r="Q759" i="7" s="1"/>
  <c r="K759" i="7"/>
  <c r="Y770" i="7"/>
  <c r="L770" i="7" s="1"/>
  <c r="Q770" i="7" s="1"/>
  <c r="K770" i="7"/>
  <c r="K788" i="7"/>
  <c r="Y788" i="7"/>
  <c r="L788" i="7" s="1"/>
  <c r="Q788" i="7" s="1"/>
  <c r="K820" i="7"/>
  <c r="Y820" i="7"/>
  <c r="L820" i="7" s="1"/>
  <c r="Q820" i="7" s="1"/>
  <c r="K843" i="7"/>
  <c r="Y843" i="7"/>
  <c r="L843" i="7" s="1"/>
  <c r="Q843" i="7" s="1"/>
  <c r="K861" i="7"/>
  <c r="Y861" i="7"/>
  <c r="L861" i="7" s="1"/>
  <c r="Q861" i="7" s="1"/>
  <c r="K871" i="7"/>
  <c r="Y871" i="7"/>
  <c r="L871" i="7" s="1"/>
  <c r="Q871" i="7" s="1"/>
  <c r="Y1008" i="7"/>
  <c r="L1008" i="7" s="1"/>
  <c r="Q1008" i="7" s="1"/>
  <c r="K1008" i="7"/>
  <c r="K1016" i="7"/>
  <c r="Y1016" i="7"/>
  <c r="L1016" i="7" s="1"/>
  <c r="Q1016" i="7" s="1"/>
  <c r="K1034" i="7"/>
  <c r="Y1034" i="7"/>
  <c r="L1034" i="7" s="1"/>
  <c r="Q1034" i="7" s="1"/>
  <c r="K1089" i="7"/>
  <c r="Y1089" i="7"/>
  <c r="L1089" i="7" s="1"/>
  <c r="Q1089" i="7" s="1"/>
  <c r="K963" i="7"/>
  <c r="Y963" i="7"/>
  <c r="L963" i="7" s="1"/>
  <c r="Q963" i="7" s="1"/>
  <c r="K571" i="7"/>
  <c r="Y571" i="7"/>
  <c r="L571" i="7" s="1"/>
  <c r="Q571" i="7" s="1"/>
  <c r="Y258" i="7"/>
  <c r="L258" i="7" s="1"/>
  <c r="Q258" i="7" s="1"/>
  <c r="K258" i="7"/>
  <c r="Y787" i="7"/>
  <c r="L787" i="7" s="1"/>
  <c r="Q787" i="7" s="1"/>
  <c r="K787" i="7"/>
  <c r="K732" i="7"/>
  <c r="Y732" i="7"/>
  <c r="L732" i="7" s="1"/>
  <c r="Q732" i="7" s="1"/>
  <c r="Y920" i="7"/>
  <c r="L920" i="7" s="1"/>
  <c r="Q920" i="7" s="1"/>
  <c r="K920" i="7"/>
  <c r="K925" i="7"/>
  <c r="Y925" i="7"/>
  <c r="L925" i="7" s="1"/>
  <c r="Q925" i="7" s="1"/>
  <c r="Y790" i="7"/>
  <c r="L790" i="7" s="1"/>
  <c r="Q790" i="7" s="1"/>
  <c r="K790" i="7"/>
  <c r="K586" i="7"/>
  <c r="Y586" i="7"/>
  <c r="L586" i="7" s="1"/>
  <c r="Q586" i="7" s="1"/>
  <c r="K538" i="7"/>
  <c r="Y538" i="7"/>
  <c r="L538" i="7" s="1"/>
  <c r="Q538" i="7" s="1"/>
  <c r="K779" i="7"/>
  <c r="Y779" i="7"/>
  <c r="L779" i="7" s="1"/>
  <c r="Q779" i="7" s="1"/>
  <c r="K726" i="7"/>
  <c r="Y726" i="7"/>
  <c r="L726" i="7" s="1"/>
  <c r="Q726" i="7" s="1"/>
  <c r="K845" i="7"/>
  <c r="Y845" i="7"/>
  <c r="L845" i="7" s="1"/>
  <c r="Q845" i="7" s="1"/>
  <c r="Y1094" i="7"/>
  <c r="L1094" i="7" s="1"/>
  <c r="Q1094" i="7" s="1"/>
  <c r="K1094" i="7"/>
  <c r="K1076" i="7"/>
  <c r="Y1076" i="7"/>
  <c r="L1076" i="7" s="1"/>
  <c r="Q1076" i="7" s="1"/>
  <c r="K795" i="7"/>
  <c r="Y795" i="7"/>
  <c r="L795" i="7" s="1"/>
  <c r="Q795" i="7" s="1"/>
  <c r="Y393" i="7"/>
  <c r="L393" i="7" s="1"/>
  <c r="Q393" i="7" s="1"/>
  <c r="K393" i="7"/>
  <c r="K784" i="7"/>
  <c r="Y784" i="7"/>
  <c r="L784" i="7" s="1"/>
  <c r="Q784" i="7" s="1"/>
  <c r="K929" i="7"/>
  <c r="Y929" i="7"/>
  <c r="L929" i="7" s="1"/>
  <c r="Q929" i="7" s="1"/>
  <c r="Y608" i="7"/>
  <c r="L608" i="7" s="1"/>
  <c r="Q608" i="7" s="1"/>
  <c r="K608" i="7"/>
  <c r="K983" i="7"/>
  <c r="Y983" i="7"/>
  <c r="L983" i="7" s="1"/>
  <c r="Q983" i="7" s="1"/>
  <c r="K1023" i="7"/>
  <c r="Y1023" i="7"/>
  <c r="L1023" i="7" s="1"/>
  <c r="Q1023" i="7" s="1"/>
  <c r="K542" i="7"/>
  <c r="Y542" i="7"/>
  <c r="L542" i="7" s="1"/>
  <c r="Q542" i="7" s="1"/>
  <c r="K516" i="7"/>
  <c r="Y516" i="7"/>
  <c r="L516" i="7" s="1"/>
  <c r="Q516" i="7" s="1"/>
  <c r="Y1042" i="7"/>
  <c r="L1042" i="7" s="1"/>
  <c r="Q1042" i="7" s="1"/>
  <c r="K1042" i="7"/>
  <c r="Y550" i="7"/>
  <c r="L550" i="7" s="1"/>
  <c r="Q550" i="7" s="1"/>
  <c r="K550" i="7"/>
  <c r="K658" i="7"/>
  <c r="Y658" i="7"/>
  <c r="L658" i="7" s="1"/>
  <c r="Q658" i="7" s="1"/>
  <c r="Y804" i="7"/>
  <c r="L804" i="7" s="1"/>
  <c r="Q804" i="7" s="1"/>
  <c r="K804" i="7"/>
  <c r="K1098" i="7"/>
  <c r="Y1098" i="7"/>
  <c r="L1098" i="7" s="1"/>
  <c r="Q1098" i="7" s="1"/>
  <c r="K53" i="7"/>
  <c r="Y53" i="7"/>
  <c r="L53" i="7" s="1"/>
  <c r="Q53" i="7" s="1"/>
  <c r="K1107" i="7"/>
  <c r="Y1107" i="7"/>
  <c r="L1107" i="7" s="1"/>
  <c r="Q1107" i="7" s="1"/>
  <c r="K708" i="7"/>
  <c r="Y708" i="7"/>
  <c r="L708" i="7" s="1"/>
  <c r="Q708" i="7" s="1"/>
  <c r="Y678" i="7"/>
  <c r="L678" i="7" s="1"/>
  <c r="Q678" i="7" s="1"/>
  <c r="K678" i="7"/>
  <c r="Y992" i="7"/>
  <c r="L992" i="7" s="1"/>
  <c r="Q992" i="7" s="1"/>
  <c r="K992" i="7"/>
  <c r="Y768" i="7"/>
  <c r="L768" i="7" s="1"/>
  <c r="Q768" i="7" s="1"/>
  <c r="K768" i="7"/>
  <c r="K244" i="7"/>
  <c r="Y244" i="7"/>
  <c r="L244" i="7" s="1"/>
  <c r="Q244" i="7" s="1"/>
  <c r="K144" i="7"/>
  <c r="Y144" i="7"/>
  <c r="L144" i="7" s="1"/>
  <c r="Q144" i="7" s="1"/>
  <c r="Y206" i="7"/>
  <c r="L206" i="7" s="1"/>
  <c r="Q206" i="7" s="1"/>
  <c r="K206" i="7"/>
  <c r="Y667" i="7"/>
  <c r="L667" i="7" s="1"/>
  <c r="Q667" i="7" s="1"/>
  <c r="K667" i="7"/>
  <c r="Y936" i="7"/>
  <c r="L936" i="7" s="1"/>
  <c r="Q936" i="7" s="1"/>
  <c r="K936" i="7"/>
  <c r="Y1020" i="7"/>
  <c r="L1020" i="7" s="1"/>
  <c r="Q1020" i="7" s="1"/>
  <c r="K1020" i="7"/>
  <c r="K741" i="7"/>
  <c r="Y741" i="7"/>
  <c r="L741" i="7" s="1"/>
  <c r="Q741" i="7" s="1"/>
  <c r="Y254" i="7"/>
  <c r="L254" i="7" s="1"/>
  <c r="Q254" i="7" s="1"/>
  <c r="K254" i="7"/>
  <c r="Y986" i="7"/>
  <c r="L986" i="7" s="1"/>
  <c r="Q986" i="7" s="1"/>
  <c r="K986" i="7"/>
  <c r="K610" i="7"/>
  <c r="Y610" i="7"/>
  <c r="L610" i="7" s="1"/>
  <c r="Q610" i="7" s="1"/>
  <c r="Y1001" i="7"/>
  <c r="L1001" i="7" s="1"/>
  <c r="Q1001" i="7" s="1"/>
  <c r="K1001" i="7"/>
  <c r="K387" i="7"/>
  <c r="Y387" i="7"/>
  <c r="L387" i="7" s="1"/>
  <c r="Q387" i="7" s="1"/>
  <c r="K656" i="7"/>
  <c r="Y656" i="7"/>
  <c r="L656" i="7" s="1"/>
  <c r="Q656" i="7" s="1"/>
  <c r="Y119" i="7"/>
  <c r="L119" i="7" s="1"/>
  <c r="Q119" i="7" s="1"/>
  <c r="K119" i="7"/>
  <c r="K71" i="7"/>
  <c r="Y71" i="7"/>
  <c r="L71" i="7" s="1"/>
  <c r="Q71" i="7" s="1"/>
  <c r="Y1064" i="7"/>
  <c r="L1064" i="7" s="1"/>
  <c r="Q1064" i="7" s="1"/>
  <c r="K1064" i="7"/>
  <c r="Y814" i="7"/>
  <c r="L814" i="7" s="1"/>
  <c r="Q814" i="7" s="1"/>
  <c r="K814" i="7"/>
  <c r="Y825" i="7"/>
  <c r="L825" i="7" s="1"/>
  <c r="Q825" i="7" s="1"/>
  <c r="K825" i="7"/>
  <c r="K994" i="7"/>
  <c r="Y994" i="7"/>
  <c r="L994" i="7" s="1"/>
  <c r="Q994" i="7" s="1"/>
  <c r="Y12" i="7"/>
  <c r="L12" i="7" s="1"/>
  <c r="K12" i="7"/>
  <c r="K407" i="7"/>
  <c r="Y407" i="7"/>
  <c r="L407" i="7" s="1"/>
  <c r="Q407" i="7" s="1"/>
  <c r="Y752" i="7"/>
  <c r="L752" i="7" s="1"/>
  <c r="Q752" i="7" s="1"/>
  <c r="K752" i="7"/>
  <c r="Y1093" i="7"/>
  <c r="L1093" i="7" s="1"/>
  <c r="Q1093" i="7" s="1"/>
  <c r="K1093" i="7"/>
  <c r="Y602" i="7"/>
  <c r="L602" i="7" s="1"/>
  <c r="Q602" i="7" s="1"/>
  <c r="K602" i="7"/>
  <c r="Y151" i="7"/>
  <c r="L151" i="7" s="1"/>
  <c r="Q151" i="7" s="1"/>
  <c r="K151" i="7"/>
  <c r="K508" i="7"/>
  <c r="Y508" i="7"/>
  <c r="L508" i="7" s="1"/>
  <c r="Q508" i="7" s="1"/>
  <c r="K1084" i="7"/>
  <c r="Y1084" i="7"/>
  <c r="L1084" i="7" s="1"/>
  <c r="Q1084" i="7" s="1"/>
  <c r="K744" i="7"/>
  <c r="Y744" i="7"/>
  <c r="L744" i="7" s="1"/>
  <c r="Q744" i="7" s="1"/>
  <c r="Y1110" i="7"/>
  <c r="L1110" i="7" s="1"/>
  <c r="Q1110" i="7" s="1"/>
  <c r="K1110" i="7"/>
  <c r="Y154" i="7"/>
  <c r="L154" i="7" s="1"/>
  <c r="Q154" i="7" s="1"/>
  <c r="K154" i="7"/>
  <c r="K793" i="7"/>
  <c r="Y793" i="7"/>
  <c r="L793" i="7" s="1"/>
  <c r="Q793" i="7" s="1"/>
  <c r="Y782" i="7"/>
  <c r="L782" i="7" s="1"/>
  <c r="Q782" i="7" s="1"/>
  <c r="K782" i="7"/>
  <c r="Y376" i="7"/>
  <c r="L376" i="7" s="1"/>
  <c r="Q376" i="7" s="1"/>
  <c r="K376" i="7"/>
  <c r="Y430" i="7"/>
  <c r="L430" i="7" s="1"/>
  <c r="Q430" i="7" s="1"/>
  <c r="K430" i="7"/>
  <c r="Y999" i="7"/>
  <c r="L999" i="7" s="1"/>
  <c r="Q999" i="7" s="1"/>
  <c r="K999" i="7"/>
  <c r="Y249" i="7"/>
  <c r="L249" i="7" s="1"/>
  <c r="Q249" i="7" s="1"/>
  <c r="K249" i="7"/>
  <c r="Y794" i="7"/>
  <c r="L794" i="7" s="1"/>
  <c r="Q794" i="7" s="1"/>
  <c r="K794" i="7"/>
  <c r="K942" i="7"/>
  <c r="Y942" i="7"/>
  <c r="L942" i="7" s="1"/>
  <c r="Q942" i="7" s="1"/>
  <c r="K588" i="7"/>
  <c r="Y588" i="7"/>
  <c r="L588" i="7" s="1"/>
  <c r="Q588" i="7" s="1"/>
  <c r="K141" i="7"/>
  <c r="Y141" i="7"/>
  <c r="L141" i="7" s="1"/>
  <c r="Q141" i="7" s="1"/>
  <c r="Y1100" i="7"/>
  <c r="L1100" i="7" s="1"/>
  <c r="Q1100" i="7" s="1"/>
  <c r="K1100" i="7"/>
  <c r="Y505" i="7"/>
  <c r="L505" i="7" s="1"/>
  <c r="Q505" i="7" s="1"/>
  <c r="K505" i="7"/>
  <c r="K1077" i="7"/>
  <c r="Y1077" i="7"/>
  <c r="L1077" i="7" s="1"/>
  <c r="Q1077" i="7" s="1"/>
  <c r="Y112" i="7"/>
  <c r="L112" i="7" s="1"/>
  <c r="Q112" i="7" s="1"/>
  <c r="K112" i="7"/>
  <c r="K865" i="7"/>
  <c r="Y865" i="7"/>
  <c r="L865" i="7" s="1"/>
  <c r="Q865" i="7" s="1"/>
  <c r="K145" i="7"/>
  <c r="Y145" i="7"/>
  <c r="L145" i="7" s="1"/>
  <c r="Q145" i="7" s="1"/>
  <c r="K93" i="7"/>
  <c r="Y93" i="7"/>
  <c r="L93" i="7" s="1"/>
  <c r="Q93" i="7" s="1"/>
  <c r="K462" i="7"/>
  <c r="Y462" i="7"/>
  <c r="L462" i="7" s="1"/>
  <c r="Q462" i="7" s="1"/>
  <c r="Y957" i="7"/>
  <c r="L957" i="7" s="1"/>
  <c r="Q957" i="7" s="1"/>
  <c r="K957" i="7"/>
  <c r="K789" i="7"/>
  <c r="Y789" i="7"/>
  <c r="L789" i="7" s="1"/>
  <c r="Q789" i="7" s="1"/>
  <c r="Y821" i="7"/>
  <c r="L821" i="7" s="1"/>
  <c r="Q821" i="7" s="1"/>
  <c r="K821" i="7"/>
  <c r="K848" i="7"/>
  <c r="Y848" i="7"/>
  <c r="L848" i="7" s="1"/>
  <c r="Q848" i="7" s="1"/>
  <c r="Y828" i="7"/>
  <c r="L828" i="7" s="1"/>
  <c r="Q828" i="7" s="1"/>
  <c r="K828" i="7"/>
  <c r="K24" i="7"/>
  <c r="Y24" i="7"/>
  <c r="L24" i="7" s="1"/>
  <c r="Q24" i="7" s="1"/>
  <c r="K547" i="7"/>
  <c r="Y547" i="7"/>
  <c r="L547" i="7" s="1"/>
  <c r="Q547" i="7" s="1"/>
  <c r="K772" i="7"/>
  <c r="Y772" i="7"/>
  <c r="L772" i="7" s="1"/>
  <c r="Q772" i="7" s="1"/>
  <c r="K799" i="7"/>
  <c r="Y799" i="7"/>
  <c r="L799" i="7" s="1"/>
  <c r="Q799" i="7" s="1"/>
  <c r="K511" i="7"/>
  <c r="Y511" i="7"/>
  <c r="L511" i="7" s="1"/>
  <c r="Q511" i="7" s="1"/>
  <c r="Y1082" i="7"/>
  <c r="L1082" i="7" s="1"/>
  <c r="Q1082" i="7" s="1"/>
  <c r="K1082" i="7"/>
  <c r="K1017" i="7"/>
  <c r="Y1017" i="7"/>
  <c r="L1017" i="7" s="1"/>
  <c r="Q1017" i="7" s="1"/>
  <c r="Y750" i="7"/>
  <c r="L750" i="7" s="1"/>
  <c r="Q750" i="7" s="1"/>
  <c r="K750" i="7"/>
  <c r="K954" i="7"/>
  <c r="Y954" i="7"/>
  <c r="L954" i="7" s="1"/>
  <c r="Q954" i="7" s="1"/>
  <c r="Y653" i="7"/>
  <c r="L653" i="7" s="1"/>
  <c r="Q653" i="7" s="1"/>
  <c r="K653" i="7"/>
  <c r="Y139" i="7"/>
  <c r="L139" i="7" s="1"/>
  <c r="Q139" i="7" s="1"/>
  <c r="K139" i="7"/>
  <c r="Y806" i="7"/>
  <c r="L806" i="7" s="1"/>
  <c r="Q806" i="7" s="1"/>
  <c r="K806" i="7"/>
  <c r="K1081" i="7"/>
  <c r="Y1081" i="7"/>
  <c r="L1081" i="7" s="1"/>
  <c r="Q1081" i="7" s="1"/>
  <c r="K185" i="7"/>
  <c r="Y185" i="7"/>
  <c r="L185" i="7" s="1"/>
  <c r="Q185" i="7" s="1"/>
  <c r="K977" i="7"/>
  <c r="Y977" i="7"/>
  <c r="L977" i="7" s="1"/>
  <c r="Q977" i="7" s="1"/>
  <c r="K109" i="7"/>
  <c r="Y109" i="7"/>
  <c r="L109" i="7" s="1"/>
  <c r="Q109" i="7" s="1"/>
  <c r="Y798" i="7"/>
  <c r="L798" i="7" s="1"/>
  <c r="Q798" i="7" s="1"/>
  <c r="K798" i="7"/>
  <c r="K104" i="7"/>
  <c r="Y104" i="7"/>
  <c r="L104" i="7" s="1"/>
  <c r="Q104" i="7" s="1"/>
  <c r="K808" i="7"/>
  <c r="Y808" i="7"/>
  <c r="L808" i="7" s="1"/>
  <c r="Q808" i="7" s="1"/>
  <c r="Y1087" i="7"/>
  <c r="L1087" i="7" s="1"/>
  <c r="Q1087" i="7" s="1"/>
  <c r="K1087" i="7"/>
  <c r="K181" i="7"/>
  <c r="Y181" i="7"/>
  <c r="L181" i="7" s="1"/>
  <c r="Q181" i="7" s="1"/>
  <c r="K949" i="7"/>
  <c r="Y949" i="7"/>
  <c r="L949" i="7" s="1"/>
  <c r="Q949" i="7" s="1"/>
  <c r="K1047" i="7"/>
  <c r="Y1047" i="7"/>
  <c r="L1047" i="7" s="1"/>
  <c r="Q1047" i="7" s="1"/>
  <c r="K989" i="7"/>
  <c r="Y989" i="7"/>
  <c r="L989" i="7" s="1"/>
  <c r="Q989" i="7" s="1"/>
  <c r="Y1040" i="7"/>
  <c r="L1040" i="7" s="1"/>
  <c r="Q1040" i="7" s="1"/>
  <c r="K1040" i="7"/>
  <c r="K444" i="7"/>
  <c r="Y444" i="7"/>
  <c r="L444" i="7" s="1"/>
  <c r="Q444" i="7" s="1"/>
  <c r="Z10" i="4"/>
  <c r="L10" i="4" s="1"/>
  <c r="K10" i="4"/>
  <c r="Z15" i="4"/>
  <c r="L15" i="4" s="1"/>
  <c r="O15" i="4" s="1"/>
  <c r="K15" i="4"/>
  <c r="Z35" i="4"/>
  <c r="L35" i="4" s="1"/>
  <c r="O35" i="4" s="1"/>
  <c r="K35" i="4"/>
  <c r="Q12" i="7" l="1"/>
  <c r="R12" i="7" s="1"/>
  <c r="R13" i="7" s="1"/>
  <c r="R14" i="7" s="1"/>
  <c r="R15" i="7" s="1"/>
  <c r="R16" i="7" s="1"/>
  <c r="R17" i="7" s="1"/>
  <c r="R18" i="7" s="1"/>
  <c r="R19" i="7" s="1"/>
  <c r="R20" i="7" s="1"/>
  <c r="R21" i="7" s="1"/>
  <c r="R22" i="7" s="1"/>
  <c r="R23" i="7" s="1"/>
  <c r="R24" i="7" s="1"/>
  <c r="R25" i="7" s="1"/>
  <c r="R26" i="7" s="1"/>
  <c r="R27" i="7" s="1"/>
  <c r="R28" i="7" s="1"/>
  <c r="R29" i="7" s="1"/>
  <c r="R30" i="7" s="1"/>
  <c r="R31" i="7" s="1"/>
  <c r="R32" i="7" s="1"/>
  <c r="R33" i="7" s="1"/>
  <c r="R34" i="7" s="1"/>
  <c r="R35" i="7" s="1"/>
  <c r="R36" i="7" s="1"/>
  <c r="R37" i="7" s="1"/>
  <c r="R38" i="7" s="1"/>
  <c r="R39" i="7" s="1"/>
  <c r="R40" i="7" s="1"/>
  <c r="R41" i="7" s="1"/>
  <c r="R42" i="7" s="1"/>
  <c r="R43" i="7" s="1"/>
  <c r="R44" i="7" s="1"/>
  <c r="R45" i="7" s="1"/>
  <c r="R46" i="7" s="1"/>
  <c r="R47" i="7" s="1"/>
  <c r="R48" i="7" s="1"/>
  <c r="R49" i="7" s="1"/>
  <c r="R50" i="7" s="1"/>
  <c r="R51" i="7" s="1"/>
  <c r="R52" i="7" s="1"/>
  <c r="R53" i="7" s="1"/>
  <c r="R54" i="7" s="1"/>
  <c r="R55" i="7" s="1"/>
  <c r="R56" i="7" s="1"/>
  <c r="R57" i="7" s="1"/>
  <c r="R58" i="7" s="1"/>
  <c r="R59" i="7" s="1"/>
  <c r="R60" i="7" s="1"/>
  <c r="R61" i="7" s="1"/>
  <c r="R62" i="7" s="1"/>
  <c r="R63" i="7" s="1"/>
  <c r="R64" i="7" s="1"/>
  <c r="R65" i="7" s="1"/>
  <c r="R66" i="7" s="1"/>
  <c r="R67" i="7" s="1"/>
  <c r="R68" i="7" s="1"/>
  <c r="R69" i="7" s="1"/>
  <c r="R70" i="7" s="1"/>
  <c r="R71" i="7" s="1"/>
  <c r="R72" i="7" s="1"/>
  <c r="R73" i="7" s="1"/>
  <c r="R74" i="7" s="1"/>
  <c r="R75" i="7" s="1"/>
  <c r="R76" i="7" s="1"/>
  <c r="R77" i="7" s="1"/>
  <c r="R78" i="7" s="1"/>
  <c r="R79" i="7" s="1"/>
  <c r="R80" i="7" s="1"/>
  <c r="R81" i="7" s="1"/>
  <c r="R82" i="7" s="1"/>
  <c r="R83" i="7" s="1"/>
  <c r="R84" i="7" s="1"/>
  <c r="R85" i="7" s="1"/>
  <c r="R86" i="7" s="1"/>
  <c r="R87" i="7" s="1"/>
  <c r="R88" i="7" s="1"/>
  <c r="R89" i="7" s="1"/>
  <c r="R90" i="7" s="1"/>
  <c r="R91" i="7" s="1"/>
  <c r="R92" i="7" s="1"/>
  <c r="R93" i="7" s="1"/>
  <c r="R94" i="7" s="1"/>
  <c r="R95" i="7" s="1"/>
  <c r="R96" i="7" s="1"/>
  <c r="R97" i="7" s="1"/>
  <c r="R98" i="7" s="1"/>
  <c r="R99" i="7" s="1"/>
  <c r="R100" i="7" s="1"/>
  <c r="R101" i="7" s="1"/>
  <c r="R102" i="7" s="1"/>
  <c r="R103" i="7" s="1"/>
  <c r="R104" i="7" s="1"/>
  <c r="R105" i="7" s="1"/>
  <c r="R106" i="7" s="1"/>
  <c r="R107" i="7" s="1"/>
  <c r="R108" i="7" s="1"/>
  <c r="R109" i="7" s="1"/>
  <c r="R110" i="7" s="1"/>
  <c r="R111" i="7" s="1"/>
  <c r="R112" i="7" s="1"/>
  <c r="R113" i="7" s="1"/>
  <c r="R114" i="7" s="1"/>
  <c r="R115" i="7" s="1"/>
  <c r="R116" i="7" s="1"/>
  <c r="R117" i="7" s="1"/>
  <c r="R118" i="7" s="1"/>
  <c r="R119" i="7" s="1"/>
  <c r="R120" i="7" s="1"/>
  <c r="R121" i="7" s="1"/>
  <c r="R122" i="7" s="1"/>
  <c r="R123" i="7" s="1"/>
  <c r="R124" i="7" s="1"/>
  <c r="R125" i="7" s="1"/>
  <c r="R126" i="7" s="1"/>
  <c r="R127" i="7" s="1"/>
  <c r="R128" i="7" s="1"/>
  <c r="R129" i="7" s="1"/>
  <c r="R130" i="7" s="1"/>
  <c r="R131" i="7" s="1"/>
  <c r="R132" i="7" s="1"/>
  <c r="R133" i="7" s="1"/>
  <c r="R134" i="7" s="1"/>
  <c r="R135" i="7" s="1"/>
  <c r="R136" i="7" s="1"/>
  <c r="R137" i="7" s="1"/>
  <c r="R138" i="7" s="1"/>
  <c r="R139" i="7" s="1"/>
  <c r="R140" i="7" s="1"/>
  <c r="R141" i="7" s="1"/>
  <c r="R142" i="7" s="1"/>
  <c r="R143" i="7" s="1"/>
  <c r="R144" i="7" s="1"/>
  <c r="R145" i="7" s="1"/>
  <c r="R146" i="7" s="1"/>
  <c r="R147" i="7" s="1"/>
  <c r="R148" i="7" s="1"/>
  <c r="R149" i="7" s="1"/>
  <c r="R150" i="7" s="1"/>
  <c r="R151" i="7" s="1"/>
  <c r="R152" i="7" s="1"/>
  <c r="R153" i="7" s="1"/>
  <c r="R154" i="7" s="1"/>
  <c r="R155" i="7" s="1"/>
  <c r="R156" i="7" s="1"/>
  <c r="R157" i="7" s="1"/>
  <c r="R158" i="7" s="1"/>
  <c r="R159" i="7" s="1"/>
  <c r="R160" i="7" s="1"/>
  <c r="R161" i="7" s="1"/>
  <c r="R162" i="7" s="1"/>
  <c r="R163" i="7" s="1"/>
  <c r="R164" i="7" s="1"/>
  <c r="R165" i="7" s="1"/>
  <c r="R166" i="7" s="1"/>
  <c r="R167" i="7" s="1"/>
  <c r="R168" i="7" s="1"/>
  <c r="R169" i="7" s="1"/>
  <c r="R170" i="7" s="1"/>
  <c r="R171" i="7" s="1"/>
  <c r="R172" i="7" s="1"/>
  <c r="R173" i="7" s="1"/>
  <c r="R174" i="7" s="1"/>
  <c r="R175" i="7" s="1"/>
  <c r="R176" i="7" s="1"/>
  <c r="R177" i="7" s="1"/>
  <c r="R178" i="7" s="1"/>
  <c r="R179" i="7" s="1"/>
  <c r="R180" i="7" s="1"/>
  <c r="R181" i="7" s="1"/>
  <c r="R182" i="7" s="1"/>
  <c r="R183" i="7" s="1"/>
  <c r="R184" i="7" s="1"/>
  <c r="R185" i="7" s="1"/>
  <c r="R186" i="7" s="1"/>
  <c r="R187" i="7" s="1"/>
  <c r="R188" i="7" s="1"/>
  <c r="R189" i="7" s="1"/>
  <c r="R190" i="7" s="1"/>
  <c r="R191" i="7" s="1"/>
  <c r="R192" i="7" s="1"/>
  <c r="R193" i="7" s="1"/>
  <c r="R194" i="7" s="1"/>
  <c r="R195" i="7" s="1"/>
  <c r="R196" i="7" s="1"/>
  <c r="R197" i="7" s="1"/>
  <c r="R198" i="7" s="1"/>
  <c r="R199" i="7" s="1"/>
  <c r="R200" i="7" s="1"/>
  <c r="R201" i="7" s="1"/>
  <c r="R202" i="7" s="1"/>
  <c r="R203" i="7" s="1"/>
  <c r="R204" i="7" s="1"/>
  <c r="R205" i="7" s="1"/>
  <c r="R206" i="7" s="1"/>
  <c r="R207" i="7" s="1"/>
  <c r="R208" i="7" s="1"/>
  <c r="R209" i="7" s="1"/>
  <c r="R210" i="7" s="1"/>
  <c r="R211" i="7" s="1"/>
  <c r="R212" i="7" s="1"/>
  <c r="R213" i="7" s="1"/>
  <c r="R214" i="7" s="1"/>
  <c r="R215" i="7" s="1"/>
  <c r="R216" i="7" s="1"/>
  <c r="R217" i="7" s="1"/>
  <c r="R218" i="7" s="1"/>
  <c r="R219" i="7" s="1"/>
  <c r="R220" i="7" s="1"/>
  <c r="R221" i="7" s="1"/>
  <c r="R222" i="7" s="1"/>
  <c r="R223" i="7" s="1"/>
  <c r="R224" i="7" s="1"/>
  <c r="R225" i="7" s="1"/>
  <c r="R226" i="7" s="1"/>
  <c r="R227" i="7" s="1"/>
  <c r="R228" i="7" s="1"/>
  <c r="R229" i="7" s="1"/>
  <c r="R230" i="7" s="1"/>
  <c r="R231" i="7" s="1"/>
  <c r="R232" i="7" s="1"/>
  <c r="R233" i="7" s="1"/>
  <c r="R234" i="7" s="1"/>
  <c r="R235" i="7" s="1"/>
  <c r="R236" i="7" s="1"/>
  <c r="R237" i="7" s="1"/>
  <c r="R238" i="7" s="1"/>
  <c r="R239" i="7" s="1"/>
  <c r="R240" i="7" s="1"/>
  <c r="R241" i="7" s="1"/>
  <c r="R242" i="7" s="1"/>
  <c r="R243" i="7" s="1"/>
  <c r="R244" i="7" s="1"/>
  <c r="R245" i="7" s="1"/>
  <c r="R246" i="7" s="1"/>
  <c r="R247" i="7" s="1"/>
  <c r="R248" i="7" s="1"/>
  <c r="R249" i="7" s="1"/>
  <c r="R250" i="7" s="1"/>
  <c r="R251" i="7" s="1"/>
  <c r="R252" i="7" s="1"/>
  <c r="R253" i="7" s="1"/>
  <c r="R254" i="7" s="1"/>
  <c r="R255" i="7" s="1"/>
  <c r="R256" i="7" s="1"/>
  <c r="R257" i="7" s="1"/>
  <c r="R258" i="7" s="1"/>
  <c r="R259" i="7" s="1"/>
  <c r="R260" i="7" s="1"/>
  <c r="R261" i="7" s="1"/>
  <c r="R262" i="7" s="1"/>
  <c r="R263" i="7" s="1"/>
  <c r="R264" i="7" s="1"/>
  <c r="R265" i="7" s="1"/>
  <c r="R266" i="7" s="1"/>
  <c r="R267" i="7" s="1"/>
  <c r="R268" i="7" s="1"/>
  <c r="R269" i="7" s="1"/>
  <c r="R270" i="7" s="1"/>
  <c r="R271" i="7" s="1"/>
  <c r="R272" i="7" s="1"/>
  <c r="R273" i="7" s="1"/>
  <c r="R274" i="7" s="1"/>
  <c r="R275" i="7" s="1"/>
  <c r="R276" i="7" s="1"/>
  <c r="R277" i="7" s="1"/>
  <c r="R278" i="7" s="1"/>
  <c r="R279" i="7" s="1"/>
  <c r="R280" i="7" s="1"/>
  <c r="R281" i="7" s="1"/>
  <c r="R282" i="7" s="1"/>
  <c r="R283" i="7" s="1"/>
  <c r="R284" i="7" s="1"/>
  <c r="R285" i="7" s="1"/>
  <c r="R286" i="7" s="1"/>
  <c r="R287" i="7" s="1"/>
  <c r="R288" i="7" s="1"/>
  <c r="R289" i="7" s="1"/>
  <c r="R290" i="7" s="1"/>
  <c r="R291" i="7" s="1"/>
  <c r="R292" i="7" s="1"/>
  <c r="R293" i="7" s="1"/>
  <c r="R294" i="7" s="1"/>
  <c r="R295" i="7" s="1"/>
  <c r="R296" i="7" s="1"/>
  <c r="R297" i="7" s="1"/>
  <c r="R298" i="7" s="1"/>
  <c r="R299" i="7" s="1"/>
  <c r="R300" i="7" s="1"/>
  <c r="R301" i="7" s="1"/>
  <c r="R302" i="7" s="1"/>
  <c r="R303" i="7" s="1"/>
  <c r="R304" i="7" s="1"/>
  <c r="R305" i="7" s="1"/>
  <c r="R306" i="7" s="1"/>
  <c r="R307" i="7" s="1"/>
  <c r="R308" i="7" s="1"/>
  <c r="R309" i="7" s="1"/>
  <c r="R310" i="7" s="1"/>
  <c r="R311" i="7" s="1"/>
  <c r="R312" i="7" s="1"/>
  <c r="R313" i="7" s="1"/>
  <c r="R314" i="7" s="1"/>
  <c r="R315" i="7" s="1"/>
  <c r="R316" i="7" s="1"/>
  <c r="R317" i="7" s="1"/>
  <c r="R318" i="7" s="1"/>
  <c r="R319" i="7" s="1"/>
  <c r="R320" i="7" s="1"/>
  <c r="R321" i="7" s="1"/>
  <c r="R322" i="7" s="1"/>
  <c r="R323" i="7" s="1"/>
  <c r="R324" i="7" s="1"/>
  <c r="R325" i="7" s="1"/>
  <c r="R326" i="7" s="1"/>
  <c r="R327" i="7" s="1"/>
  <c r="R328" i="7" s="1"/>
  <c r="R329" i="7" s="1"/>
  <c r="R330" i="7" s="1"/>
  <c r="R331" i="7" s="1"/>
  <c r="R332" i="7" s="1"/>
  <c r="R333" i="7" s="1"/>
  <c r="R334" i="7" s="1"/>
  <c r="R335" i="7" s="1"/>
  <c r="R336" i="7" s="1"/>
  <c r="R337" i="7" s="1"/>
  <c r="R338" i="7" s="1"/>
  <c r="R339" i="7" s="1"/>
  <c r="R340" i="7" s="1"/>
  <c r="R341" i="7" s="1"/>
  <c r="R342" i="7" s="1"/>
  <c r="R343" i="7" s="1"/>
  <c r="R344" i="7" s="1"/>
  <c r="R345" i="7" s="1"/>
  <c r="R346" i="7" s="1"/>
  <c r="R347" i="7" s="1"/>
  <c r="R348" i="7" s="1"/>
  <c r="R349" i="7" s="1"/>
  <c r="R350" i="7" s="1"/>
  <c r="R351" i="7" s="1"/>
  <c r="R352" i="7" s="1"/>
  <c r="R353" i="7" s="1"/>
  <c r="R354" i="7" s="1"/>
  <c r="R355" i="7" s="1"/>
  <c r="R356" i="7" s="1"/>
  <c r="R357" i="7" s="1"/>
  <c r="R358" i="7" s="1"/>
  <c r="R359" i="7" s="1"/>
  <c r="R360" i="7" s="1"/>
  <c r="R361" i="7" s="1"/>
  <c r="R362" i="7" s="1"/>
  <c r="R363" i="7" s="1"/>
  <c r="R364" i="7" s="1"/>
  <c r="R365" i="7" s="1"/>
  <c r="R366" i="7" s="1"/>
  <c r="R367" i="7" s="1"/>
  <c r="R368" i="7" s="1"/>
  <c r="R369" i="7" s="1"/>
  <c r="R370" i="7" s="1"/>
  <c r="R371" i="7" s="1"/>
  <c r="R372" i="7" s="1"/>
  <c r="R373" i="7" s="1"/>
  <c r="R374" i="7" s="1"/>
  <c r="R375" i="7" s="1"/>
  <c r="R376" i="7" s="1"/>
  <c r="R377" i="7" s="1"/>
  <c r="R378" i="7" s="1"/>
  <c r="R379" i="7" s="1"/>
  <c r="R380" i="7" s="1"/>
  <c r="R381" i="7" s="1"/>
  <c r="R382" i="7" s="1"/>
  <c r="R383" i="7" s="1"/>
  <c r="R384" i="7" s="1"/>
  <c r="R385" i="7" s="1"/>
  <c r="R386" i="7" s="1"/>
  <c r="R387" i="7" s="1"/>
  <c r="R388" i="7" s="1"/>
  <c r="R389" i="7" s="1"/>
  <c r="R390" i="7" s="1"/>
  <c r="R391" i="7" s="1"/>
  <c r="R392" i="7" s="1"/>
  <c r="R393" i="7" s="1"/>
  <c r="R394" i="7" s="1"/>
  <c r="R395" i="7" s="1"/>
  <c r="R396" i="7" s="1"/>
  <c r="R397" i="7" s="1"/>
  <c r="R398" i="7" s="1"/>
  <c r="R399" i="7" s="1"/>
  <c r="R400" i="7" s="1"/>
  <c r="R401" i="7" s="1"/>
  <c r="R402" i="7" s="1"/>
  <c r="R403" i="7" s="1"/>
  <c r="R404" i="7" s="1"/>
  <c r="R405" i="7" s="1"/>
  <c r="R406" i="7" s="1"/>
  <c r="R407" i="7" s="1"/>
  <c r="R408" i="7" s="1"/>
  <c r="R409" i="7" s="1"/>
  <c r="R410" i="7" s="1"/>
  <c r="R411" i="7" s="1"/>
  <c r="R412" i="7" s="1"/>
  <c r="R413" i="7" s="1"/>
  <c r="R414" i="7" s="1"/>
  <c r="R415" i="7" s="1"/>
  <c r="R416" i="7" s="1"/>
  <c r="R417" i="7" s="1"/>
  <c r="R418" i="7" s="1"/>
  <c r="R419" i="7" s="1"/>
  <c r="R420" i="7" s="1"/>
  <c r="R421" i="7" s="1"/>
  <c r="R422" i="7" s="1"/>
  <c r="R423" i="7" s="1"/>
  <c r="R424" i="7" s="1"/>
  <c r="R425" i="7" s="1"/>
  <c r="R426" i="7" s="1"/>
  <c r="R427" i="7" s="1"/>
  <c r="R428" i="7" s="1"/>
  <c r="R429" i="7" s="1"/>
  <c r="R430" i="7" s="1"/>
  <c r="R431" i="7" s="1"/>
  <c r="R432" i="7" s="1"/>
  <c r="R433" i="7" s="1"/>
  <c r="R434" i="7" s="1"/>
  <c r="R435" i="7" s="1"/>
  <c r="R436" i="7" s="1"/>
  <c r="R437" i="7" s="1"/>
  <c r="R438" i="7" s="1"/>
  <c r="R439" i="7" s="1"/>
  <c r="R440" i="7" s="1"/>
  <c r="R441" i="7" s="1"/>
  <c r="R442" i="7" s="1"/>
  <c r="R443" i="7" s="1"/>
  <c r="R444" i="7" s="1"/>
  <c r="R445" i="7" s="1"/>
  <c r="R446" i="7" s="1"/>
  <c r="R447" i="7" s="1"/>
  <c r="R448" i="7" s="1"/>
  <c r="R449" i="7" s="1"/>
  <c r="R450" i="7" s="1"/>
  <c r="R451" i="7" s="1"/>
  <c r="R452" i="7" s="1"/>
  <c r="R453" i="7" s="1"/>
  <c r="R454" i="7" s="1"/>
  <c r="R455" i="7" s="1"/>
  <c r="R456" i="7" s="1"/>
  <c r="R457" i="7" s="1"/>
  <c r="R458" i="7" s="1"/>
  <c r="R459" i="7" s="1"/>
  <c r="R460" i="7" s="1"/>
  <c r="R461" i="7" s="1"/>
  <c r="R462" i="7" s="1"/>
  <c r="R463" i="7" s="1"/>
  <c r="R464" i="7" s="1"/>
  <c r="R465" i="7" s="1"/>
  <c r="R466" i="7" s="1"/>
  <c r="R467" i="7" s="1"/>
  <c r="R468" i="7" s="1"/>
  <c r="R469" i="7" s="1"/>
  <c r="R470" i="7" s="1"/>
  <c r="R471" i="7" s="1"/>
  <c r="R472" i="7" s="1"/>
  <c r="R473" i="7" s="1"/>
  <c r="R474" i="7" s="1"/>
  <c r="R475" i="7" s="1"/>
  <c r="R476" i="7" s="1"/>
  <c r="R477" i="7" s="1"/>
  <c r="R478" i="7" s="1"/>
  <c r="R479" i="7" s="1"/>
  <c r="R480" i="7" s="1"/>
  <c r="R481" i="7" s="1"/>
  <c r="R482" i="7" s="1"/>
  <c r="R483" i="7" s="1"/>
  <c r="R484" i="7" s="1"/>
  <c r="R485" i="7" s="1"/>
  <c r="R486" i="7" s="1"/>
  <c r="R487" i="7" s="1"/>
  <c r="R488" i="7" s="1"/>
  <c r="R489" i="7" s="1"/>
  <c r="R490" i="7" s="1"/>
  <c r="R491" i="7" s="1"/>
  <c r="R492" i="7" s="1"/>
  <c r="R493" i="7" s="1"/>
  <c r="R494" i="7" s="1"/>
  <c r="R495" i="7" s="1"/>
  <c r="R496" i="7" s="1"/>
  <c r="R497" i="7" s="1"/>
  <c r="R498" i="7" s="1"/>
  <c r="R499" i="7" s="1"/>
  <c r="R500" i="7" s="1"/>
  <c r="R501" i="7" s="1"/>
  <c r="R502" i="7" s="1"/>
  <c r="R503" i="7" s="1"/>
  <c r="R504" i="7" s="1"/>
  <c r="R505" i="7" s="1"/>
  <c r="R506" i="7" s="1"/>
  <c r="R507" i="7" s="1"/>
  <c r="R508" i="7" s="1"/>
  <c r="R509" i="7" s="1"/>
  <c r="R510" i="7" s="1"/>
  <c r="R511" i="7" s="1"/>
  <c r="R512" i="7" s="1"/>
  <c r="R513" i="7" s="1"/>
  <c r="R514" i="7" s="1"/>
  <c r="R515" i="7" s="1"/>
  <c r="R516" i="7" s="1"/>
  <c r="R517" i="7" s="1"/>
  <c r="R518" i="7" s="1"/>
  <c r="R519" i="7" s="1"/>
  <c r="R520" i="7" s="1"/>
  <c r="R521" i="7" s="1"/>
  <c r="R522" i="7" s="1"/>
  <c r="R523" i="7" s="1"/>
  <c r="R524" i="7" s="1"/>
  <c r="R525" i="7" s="1"/>
  <c r="R526" i="7" s="1"/>
  <c r="R527" i="7" s="1"/>
  <c r="R528" i="7" s="1"/>
  <c r="R529" i="7" s="1"/>
  <c r="R530" i="7" s="1"/>
  <c r="R531" i="7" s="1"/>
  <c r="R532" i="7" s="1"/>
  <c r="R533" i="7" s="1"/>
  <c r="R534" i="7" s="1"/>
  <c r="R535" i="7" s="1"/>
  <c r="R536" i="7" s="1"/>
  <c r="R537" i="7" s="1"/>
  <c r="R538" i="7" s="1"/>
  <c r="R539" i="7" s="1"/>
  <c r="R540" i="7" s="1"/>
  <c r="R541" i="7" s="1"/>
  <c r="R542" i="7" s="1"/>
  <c r="R543" i="7" s="1"/>
  <c r="R544" i="7" s="1"/>
  <c r="R545" i="7" s="1"/>
  <c r="R546" i="7" s="1"/>
  <c r="R547" i="7" s="1"/>
  <c r="R548" i="7" s="1"/>
  <c r="R549" i="7" s="1"/>
  <c r="R550" i="7" s="1"/>
  <c r="R551" i="7" s="1"/>
  <c r="R552" i="7" s="1"/>
  <c r="R553" i="7" s="1"/>
  <c r="R554" i="7" s="1"/>
  <c r="R555" i="7" s="1"/>
  <c r="R556" i="7" s="1"/>
  <c r="R557" i="7" s="1"/>
  <c r="R558" i="7" s="1"/>
  <c r="R559" i="7" s="1"/>
  <c r="R560" i="7" s="1"/>
  <c r="R561" i="7" s="1"/>
  <c r="R562" i="7" s="1"/>
  <c r="R563" i="7" s="1"/>
  <c r="R564" i="7" s="1"/>
  <c r="R565" i="7" s="1"/>
  <c r="R566" i="7" s="1"/>
  <c r="R567" i="7" s="1"/>
  <c r="R568" i="7" s="1"/>
  <c r="R569" i="7" s="1"/>
  <c r="R570" i="7" s="1"/>
  <c r="R571" i="7" s="1"/>
  <c r="R572" i="7" s="1"/>
  <c r="R573" i="7" s="1"/>
  <c r="R574" i="7" s="1"/>
  <c r="R575" i="7" s="1"/>
  <c r="R576" i="7" s="1"/>
  <c r="R577" i="7" s="1"/>
  <c r="R578" i="7" s="1"/>
  <c r="R579" i="7" s="1"/>
  <c r="R580" i="7" s="1"/>
  <c r="R581" i="7" s="1"/>
  <c r="R582" i="7" s="1"/>
  <c r="R583" i="7" s="1"/>
  <c r="R584" i="7" s="1"/>
  <c r="R585" i="7" s="1"/>
  <c r="R586" i="7" s="1"/>
  <c r="R587" i="7" s="1"/>
  <c r="R588" i="7" s="1"/>
  <c r="R589" i="7" s="1"/>
  <c r="R590" i="7" s="1"/>
  <c r="R591" i="7" s="1"/>
  <c r="R592" i="7" s="1"/>
  <c r="R593" i="7" s="1"/>
  <c r="R594" i="7" s="1"/>
  <c r="R595" i="7" s="1"/>
  <c r="R596" i="7" s="1"/>
  <c r="R597" i="7" s="1"/>
  <c r="R598" i="7" s="1"/>
  <c r="R599" i="7" s="1"/>
  <c r="R600" i="7" s="1"/>
  <c r="R601" i="7" s="1"/>
  <c r="R602" i="7" s="1"/>
  <c r="R603" i="7" s="1"/>
  <c r="R604" i="7" s="1"/>
  <c r="R605" i="7" s="1"/>
  <c r="R606" i="7" s="1"/>
  <c r="R607" i="7" s="1"/>
  <c r="R608" i="7" s="1"/>
  <c r="R609" i="7" s="1"/>
  <c r="R610" i="7" s="1"/>
  <c r="R611" i="7" s="1"/>
  <c r="R612" i="7" s="1"/>
  <c r="R613" i="7" s="1"/>
  <c r="R614" i="7" s="1"/>
  <c r="R615" i="7" s="1"/>
  <c r="R616" i="7" s="1"/>
  <c r="R617" i="7" s="1"/>
  <c r="R618" i="7" s="1"/>
  <c r="R619" i="7" s="1"/>
  <c r="R620" i="7" s="1"/>
  <c r="R621" i="7" s="1"/>
  <c r="R622" i="7" s="1"/>
  <c r="R623" i="7" s="1"/>
  <c r="R624" i="7" s="1"/>
  <c r="R625" i="7" s="1"/>
  <c r="R626" i="7" s="1"/>
  <c r="R627" i="7" s="1"/>
  <c r="R628" i="7" s="1"/>
  <c r="R629" i="7" s="1"/>
  <c r="R630" i="7" s="1"/>
  <c r="R631" i="7" s="1"/>
  <c r="R632" i="7" s="1"/>
  <c r="R633" i="7" s="1"/>
  <c r="R634" i="7" s="1"/>
  <c r="R635" i="7" s="1"/>
  <c r="R636" i="7" s="1"/>
  <c r="R637" i="7" s="1"/>
  <c r="R638" i="7" s="1"/>
  <c r="R639" i="7" s="1"/>
  <c r="R640" i="7" s="1"/>
  <c r="R641" i="7" s="1"/>
  <c r="R642" i="7" s="1"/>
  <c r="R643" i="7" s="1"/>
  <c r="R644" i="7" s="1"/>
  <c r="R645" i="7" s="1"/>
  <c r="R646" i="7" s="1"/>
  <c r="R647" i="7" s="1"/>
  <c r="R648" i="7" s="1"/>
  <c r="R649" i="7" s="1"/>
  <c r="R650" i="7" s="1"/>
  <c r="R651" i="7" s="1"/>
  <c r="R652" i="7" s="1"/>
  <c r="R653" i="7" s="1"/>
  <c r="R654" i="7" s="1"/>
  <c r="R655" i="7" s="1"/>
  <c r="R656" i="7" s="1"/>
  <c r="R657" i="7" s="1"/>
  <c r="R658" i="7" s="1"/>
  <c r="R659" i="7" s="1"/>
  <c r="R660" i="7" s="1"/>
  <c r="R661" i="7" s="1"/>
  <c r="R662" i="7" s="1"/>
  <c r="R663" i="7" s="1"/>
  <c r="R664" i="7" s="1"/>
  <c r="R665" i="7" s="1"/>
  <c r="R666" i="7" s="1"/>
  <c r="R667" i="7" s="1"/>
  <c r="R668" i="7" s="1"/>
  <c r="R669" i="7" s="1"/>
  <c r="R670" i="7" s="1"/>
  <c r="R671" i="7" s="1"/>
  <c r="R672" i="7" s="1"/>
  <c r="R673" i="7" s="1"/>
  <c r="R674" i="7" s="1"/>
  <c r="R675" i="7" s="1"/>
  <c r="R676" i="7" s="1"/>
  <c r="R677" i="7" s="1"/>
  <c r="R678" i="7" s="1"/>
  <c r="R679" i="7" s="1"/>
  <c r="R680" i="7" s="1"/>
  <c r="R681" i="7" s="1"/>
  <c r="R682" i="7" s="1"/>
  <c r="R683" i="7" s="1"/>
  <c r="R684" i="7" s="1"/>
  <c r="R685" i="7" s="1"/>
  <c r="R686" i="7" s="1"/>
  <c r="R687" i="7" s="1"/>
  <c r="R688" i="7" s="1"/>
  <c r="R689" i="7" s="1"/>
  <c r="R690" i="7" s="1"/>
  <c r="R691" i="7" s="1"/>
  <c r="R692" i="7" s="1"/>
  <c r="R693" i="7" s="1"/>
  <c r="R694" i="7" s="1"/>
  <c r="R695" i="7" s="1"/>
  <c r="R696" i="7" s="1"/>
  <c r="R697" i="7" s="1"/>
  <c r="R698" i="7" s="1"/>
  <c r="R699" i="7" s="1"/>
  <c r="R700" i="7" s="1"/>
  <c r="R701" i="7" s="1"/>
  <c r="R702" i="7" s="1"/>
  <c r="R703" i="7" s="1"/>
  <c r="R704" i="7" s="1"/>
  <c r="R705" i="7" s="1"/>
  <c r="R706" i="7" s="1"/>
  <c r="R707" i="7" s="1"/>
  <c r="R708" i="7" s="1"/>
  <c r="R709" i="7" s="1"/>
  <c r="R710" i="7" s="1"/>
  <c r="R711" i="7" s="1"/>
  <c r="R712" i="7" s="1"/>
  <c r="R713" i="7" s="1"/>
  <c r="R714" i="7" s="1"/>
  <c r="R715" i="7" s="1"/>
  <c r="R716" i="7" s="1"/>
  <c r="R717" i="7" s="1"/>
  <c r="R718" i="7" s="1"/>
  <c r="R719" i="7" s="1"/>
  <c r="R720" i="7" s="1"/>
  <c r="R721" i="7" s="1"/>
  <c r="R722" i="7" s="1"/>
  <c r="R723" i="7" s="1"/>
  <c r="R724" i="7" s="1"/>
  <c r="R725" i="7" s="1"/>
  <c r="R726" i="7" s="1"/>
  <c r="R727" i="7" s="1"/>
  <c r="R728" i="7" s="1"/>
  <c r="R729" i="7" s="1"/>
  <c r="R730" i="7" s="1"/>
  <c r="R731" i="7" s="1"/>
  <c r="R732" i="7" s="1"/>
  <c r="R733" i="7" s="1"/>
  <c r="R734" i="7" s="1"/>
  <c r="R735" i="7" s="1"/>
  <c r="R736" i="7" s="1"/>
  <c r="R737" i="7" s="1"/>
  <c r="R738" i="7" s="1"/>
  <c r="R739" i="7" s="1"/>
  <c r="R740" i="7" s="1"/>
  <c r="R741" i="7" s="1"/>
  <c r="R742" i="7" s="1"/>
  <c r="R743" i="7" s="1"/>
  <c r="R744" i="7" s="1"/>
  <c r="R745" i="7" s="1"/>
  <c r="R746" i="7" s="1"/>
  <c r="R747" i="7" s="1"/>
  <c r="R748" i="7" s="1"/>
  <c r="R749" i="7" s="1"/>
  <c r="R750" i="7" s="1"/>
  <c r="R751" i="7" s="1"/>
  <c r="R752" i="7" s="1"/>
  <c r="R753" i="7" s="1"/>
  <c r="R754" i="7" s="1"/>
  <c r="R755" i="7" s="1"/>
  <c r="R756" i="7" s="1"/>
  <c r="R757" i="7" s="1"/>
  <c r="R758" i="7" s="1"/>
  <c r="R759" i="7" s="1"/>
  <c r="R760" i="7" s="1"/>
  <c r="R761" i="7" s="1"/>
  <c r="R762" i="7" s="1"/>
  <c r="R763" i="7" s="1"/>
  <c r="R764" i="7" s="1"/>
  <c r="R765" i="7" s="1"/>
  <c r="R766" i="7" s="1"/>
  <c r="R767" i="7" s="1"/>
  <c r="R768" i="7" s="1"/>
  <c r="R769" i="7" s="1"/>
  <c r="R770" i="7" s="1"/>
  <c r="R771" i="7" s="1"/>
  <c r="R772" i="7" s="1"/>
  <c r="R773" i="7" s="1"/>
  <c r="R774" i="7" s="1"/>
  <c r="R775" i="7" s="1"/>
  <c r="R776" i="7" s="1"/>
  <c r="R777" i="7" s="1"/>
  <c r="R778" i="7" s="1"/>
  <c r="R779" i="7" s="1"/>
  <c r="R780" i="7" s="1"/>
  <c r="R781" i="7" s="1"/>
  <c r="R782" i="7" s="1"/>
  <c r="R783" i="7" s="1"/>
  <c r="R784" i="7" s="1"/>
  <c r="R785" i="7" s="1"/>
  <c r="R786" i="7" s="1"/>
  <c r="R787" i="7" s="1"/>
  <c r="R788" i="7" s="1"/>
  <c r="R789" i="7" s="1"/>
  <c r="R790" i="7" s="1"/>
  <c r="R791" i="7" s="1"/>
  <c r="R792" i="7" s="1"/>
  <c r="R793" i="7" s="1"/>
  <c r="R794" i="7" s="1"/>
  <c r="R795" i="7" s="1"/>
  <c r="R796" i="7" s="1"/>
  <c r="R797" i="7" s="1"/>
  <c r="R798" i="7" s="1"/>
  <c r="R799" i="7" s="1"/>
  <c r="R800" i="7" s="1"/>
  <c r="R801" i="7" s="1"/>
  <c r="R802" i="7" s="1"/>
  <c r="R803" i="7" s="1"/>
  <c r="R804" i="7" s="1"/>
  <c r="R805" i="7" s="1"/>
  <c r="R806" i="7" s="1"/>
  <c r="R807" i="7" s="1"/>
  <c r="R808" i="7" s="1"/>
  <c r="R809" i="7" s="1"/>
  <c r="R810" i="7" s="1"/>
  <c r="R811" i="7" s="1"/>
  <c r="R812" i="7" s="1"/>
  <c r="R813" i="7" s="1"/>
  <c r="R814" i="7" s="1"/>
  <c r="R815" i="7" s="1"/>
  <c r="R816" i="7" s="1"/>
  <c r="R817" i="7" s="1"/>
  <c r="R818" i="7" s="1"/>
  <c r="R819" i="7" s="1"/>
  <c r="R820" i="7" s="1"/>
  <c r="R821" i="7" s="1"/>
  <c r="R822" i="7" s="1"/>
  <c r="R823" i="7" s="1"/>
  <c r="R824" i="7" s="1"/>
  <c r="R825" i="7" s="1"/>
  <c r="R826" i="7" s="1"/>
  <c r="R827" i="7" s="1"/>
  <c r="R828" i="7" s="1"/>
  <c r="R829" i="7" s="1"/>
  <c r="R830" i="7" s="1"/>
  <c r="R831" i="7" s="1"/>
  <c r="R832" i="7" s="1"/>
  <c r="R833" i="7" s="1"/>
  <c r="R834" i="7" s="1"/>
  <c r="R835" i="7" s="1"/>
  <c r="R836" i="7" s="1"/>
  <c r="R837" i="7" s="1"/>
  <c r="R838" i="7" s="1"/>
  <c r="R839" i="7" s="1"/>
  <c r="R840" i="7" s="1"/>
  <c r="R841" i="7" s="1"/>
  <c r="R842" i="7" s="1"/>
  <c r="R843" i="7" s="1"/>
  <c r="R844" i="7" s="1"/>
  <c r="R845" i="7" s="1"/>
  <c r="R846" i="7" s="1"/>
  <c r="R847" i="7" s="1"/>
  <c r="R848" i="7" s="1"/>
  <c r="R849" i="7" s="1"/>
  <c r="R850" i="7" s="1"/>
  <c r="R851" i="7" s="1"/>
  <c r="R852" i="7" s="1"/>
  <c r="R853" i="7" s="1"/>
  <c r="R854" i="7" s="1"/>
  <c r="R855" i="7" s="1"/>
  <c r="R856" i="7" s="1"/>
  <c r="R857" i="7" s="1"/>
  <c r="R858" i="7" s="1"/>
  <c r="R859" i="7" s="1"/>
  <c r="R860" i="7" s="1"/>
  <c r="R861" i="7" s="1"/>
  <c r="R862" i="7" s="1"/>
  <c r="R863" i="7" s="1"/>
  <c r="R864" i="7" s="1"/>
  <c r="R865" i="7" s="1"/>
  <c r="R866" i="7" s="1"/>
  <c r="R867" i="7" s="1"/>
  <c r="R868" i="7" s="1"/>
  <c r="R869" i="7" s="1"/>
  <c r="R870" i="7" s="1"/>
  <c r="R871" i="7" s="1"/>
  <c r="R872" i="7" s="1"/>
  <c r="R873" i="7" s="1"/>
  <c r="R874" i="7" s="1"/>
  <c r="R875" i="7" s="1"/>
  <c r="R876" i="7" s="1"/>
  <c r="R877" i="7" s="1"/>
  <c r="R878" i="7" s="1"/>
  <c r="R879" i="7" s="1"/>
  <c r="R880" i="7" s="1"/>
  <c r="R881" i="7" s="1"/>
  <c r="R882" i="7" s="1"/>
  <c r="R883" i="7" s="1"/>
  <c r="R884" i="7" s="1"/>
  <c r="R885" i="7" s="1"/>
  <c r="R886" i="7" s="1"/>
  <c r="R887" i="7" s="1"/>
  <c r="R888" i="7" s="1"/>
  <c r="R889" i="7" s="1"/>
  <c r="R890" i="7" s="1"/>
  <c r="R891" i="7" s="1"/>
  <c r="R892" i="7" s="1"/>
  <c r="R893" i="7" s="1"/>
  <c r="R894" i="7" s="1"/>
  <c r="R895" i="7" s="1"/>
  <c r="R896" i="7" s="1"/>
  <c r="R897" i="7" s="1"/>
  <c r="R898" i="7" s="1"/>
  <c r="R899" i="7" s="1"/>
  <c r="R900" i="7" s="1"/>
  <c r="R901" i="7" s="1"/>
  <c r="R902" i="7" s="1"/>
  <c r="R903" i="7" s="1"/>
  <c r="R904" i="7" s="1"/>
  <c r="R905" i="7" s="1"/>
  <c r="R906" i="7" s="1"/>
  <c r="R907" i="7" s="1"/>
  <c r="R908" i="7" s="1"/>
  <c r="R909" i="7" s="1"/>
  <c r="R910" i="7" s="1"/>
  <c r="R911" i="7" s="1"/>
  <c r="R912" i="7" s="1"/>
  <c r="R913" i="7" s="1"/>
  <c r="R914" i="7" s="1"/>
  <c r="R915" i="7" s="1"/>
  <c r="R916" i="7" s="1"/>
  <c r="R917" i="7" s="1"/>
  <c r="R918" i="7" s="1"/>
  <c r="R919" i="7" s="1"/>
  <c r="R920" i="7" s="1"/>
  <c r="R921" i="7" s="1"/>
  <c r="R922" i="7" s="1"/>
  <c r="R923" i="7" s="1"/>
  <c r="R924" i="7" s="1"/>
  <c r="R925" i="7" s="1"/>
  <c r="R926" i="7" s="1"/>
  <c r="R927" i="7" s="1"/>
  <c r="R928" i="7" s="1"/>
  <c r="R929" i="7" s="1"/>
  <c r="R930" i="7" s="1"/>
  <c r="R931" i="7" s="1"/>
  <c r="R932" i="7" s="1"/>
  <c r="R933" i="7" s="1"/>
  <c r="R934" i="7" s="1"/>
  <c r="R935" i="7" s="1"/>
  <c r="R936" i="7" s="1"/>
  <c r="R937" i="7" s="1"/>
  <c r="R938" i="7" s="1"/>
  <c r="R939" i="7" s="1"/>
  <c r="R940" i="7" s="1"/>
  <c r="R941" i="7" s="1"/>
  <c r="R942" i="7" s="1"/>
  <c r="R943" i="7" s="1"/>
  <c r="R944" i="7" s="1"/>
  <c r="R945" i="7" s="1"/>
  <c r="R946" i="7" s="1"/>
  <c r="R947" i="7" s="1"/>
  <c r="R948" i="7" s="1"/>
  <c r="R949" i="7" s="1"/>
  <c r="R950" i="7" s="1"/>
  <c r="R951" i="7" s="1"/>
  <c r="R952" i="7" s="1"/>
  <c r="R953" i="7" s="1"/>
  <c r="R954" i="7" s="1"/>
  <c r="R955" i="7" s="1"/>
  <c r="R956" i="7" s="1"/>
  <c r="R957" i="7" s="1"/>
  <c r="R958" i="7" s="1"/>
  <c r="R959" i="7" s="1"/>
  <c r="R960" i="7" s="1"/>
  <c r="R961" i="7" s="1"/>
  <c r="R962" i="7" s="1"/>
  <c r="R963" i="7" s="1"/>
  <c r="R964" i="7" s="1"/>
  <c r="R965" i="7" s="1"/>
  <c r="R966" i="7" s="1"/>
  <c r="R967" i="7" s="1"/>
  <c r="R968" i="7" s="1"/>
  <c r="R969" i="7" s="1"/>
  <c r="R970" i="7" s="1"/>
  <c r="R971" i="7" s="1"/>
  <c r="R972" i="7" s="1"/>
  <c r="R973" i="7" s="1"/>
  <c r="R974" i="7" s="1"/>
  <c r="R975" i="7" s="1"/>
  <c r="R976" i="7" s="1"/>
  <c r="R977" i="7" s="1"/>
  <c r="R978" i="7" s="1"/>
  <c r="R979" i="7" s="1"/>
  <c r="R980" i="7" s="1"/>
  <c r="R981" i="7" s="1"/>
  <c r="R982" i="7" s="1"/>
  <c r="R983" i="7" s="1"/>
  <c r="R984" i="7" s="1"/>
  <c r="R985" i="7" s="1"/>
  <c r="R986" i="7" s="1"/>
  <c r="R987" i="7" s="1"/>
  <c r="R988" i="7" s="1"/>
  <c r="R989" i="7" s="1"/>
  <c r="R990" i="7" s="1"/>
  <c r="R991" i="7" s="1"/>
  <c r="R992" i="7" s="1"/>
  <c r="R993" i="7" s="1"/>
  <c r="R994" i="7" s="1"/>
  <c r="R995" i="7" s="1"/>
  <c r="R996" i="7" s="1"/>
  <c r="R997" i="7" s="1"/>
  <c r="R998" i="7" s="1"/>
  <c r="R999" i="7" s="1"/>
  <c r="R1000" i="7" s="1"/>
  <c r="R1001" i="7" s="1"/>
  <c r="R1002" i="7" s="1"/>
  <c r="R1003" i="7" s="1"/>
  <c r="R1004" i="7" s="1"/>
  <c r="R1005" i="7" s="1"/>
  <c r="R1006" i="7" s="1"/>
  <c r="R1007" i="7" s="1"/>
  <c r="R1008" i="7" s="1"/>
  <c r="R1009" i="7" s="1"/>
  <c r="R1010" i="7" s="1"/>
  <c r="R1011" i="7" s="1"/>
  <c r="R1012" i="7" s="1"/>
  <c r="R1013" i="7" s="1"/>
  <c r="R1014" i="7" s="1"/>
  <c r="R1015" i="7" s="1"/>
  <c r="R1016" i="7" s="1"/>
  <c r="R1017" i="7" s="1"/>
  <c r="R1018" i="7" s="1"/>
  <c r="R1019" i="7" s="1"/>
  <c r="R1020" i="7" s="1"/>
  <c r="R1021" i="7" s="1"/>
  <c r="R1022" i="7" s="1"/>
  <c r="R1023" i="7" s="1"/>
  <c r="R1024" i="7" s="1"/>
  <c r="R1025" i="7" s="1"/>
  <c r="R1026" i="7" s="1"/>
  <c r="R1027" i="7" s="1"/>
  <c r="R1028" i="7" s="1"/>
  <c r="R1029" i="7" s="1"/>
  <c r="R1030" i="7" s="1"/>
  <c r="R1031" i="7" s="1"/>
  <c r="R1032" i="7" s="1"/>
  <c r="R1033" i="7" s="1"/>
  <c r="R1034" i="7" s="1"/>
  <c r="R1035" i="7" s="1"/>
  <c r="R1036" i="7" s="1"/>
  <c r="R1037" i="7" s="1"/>
  <c r="R1038" i="7" s="1"/>
  <c r="R1039" i="7" s="1"/>
  <c r="R1040" i="7" s="1"/>
  <c r="R1041" i="7" s="1"/>
  <c r="R1042" i="7" s="1"/>
  <c r="R1043" i="7" s="1"/>
  <c r="R1044" i="7" s="1"/>
  <c r="R1045" i="7" s="1"/>
  <c r="R1046" i="7" s="1"/>
  <c r="R1047" i="7" s="1"/>
  <c r="R1048" i="7" s="1"/>
  <c r="R1049" i="7" s="1"/>
  <c r="R1050" i="7" s="1"/>
  <c r="R1051" i="7" s="1"/>
  <c r="R1052" i="7" s="1"/>
  <c r="R1053" i="7" s="1"/>
  <c r="R1054" i="7" s="1"/>
  <c r="R1055" i="7" s="1"/>
  <c r="R1056" i="7" s="1"/>
  <c r="R1057" i="7" s="1"/>
  <c r="R1058" i="7" s="1"/>
  <c r="R1059" i="7" s="1"/>
  <c r="R1060" i="7" s="1"/>
  <c r="R1061" i="7" s="1"/>
  <c r="R1062" i="7" s="1"/>
  <c r="R1063" i="7" s="1"/>
  <c r="R1064" i="7" s="1"/>
  <c r="R1065" i="7" s="1"/>
  <c r="R1066" i="7" s="1"/>
  <c r="R1067" i="7" s="1"/>
  <c r="R1068" i="7" s="1"/>
  <c r="R1069" i="7" s="1"/>
  <c r="R1070" i="7" s="1"/>
  <c r="R1071" i="7" s="1"/>
  <c r="R1072" i="7" s="1"/>
  <c r="R1073" i="7" s="1"/>
  <c r="R1074" i="7" s="1"/>
  <c r="R1075" i="7" s="1"/>
  <c r="R1076" i="7" s="1"/>
  <c r="R1077" i="7" s="1"/>
  <c r="R1078" i="7" s="1"/>
  <c r="R1079" i="7" s="1"/>
  <c r="R1080" i="7" s="1"/>
  <c r="R1081" i="7" s="1"/>
  <c r="R1082" i="7" s="1"/>
  <c r="R1083" i="7" s="1"/>
  <c r="R1084" i="7" s="1"/>
  <c r="R1085" i="7" s="1"/>
  <c r="R1086" i="7" s="1"/>
  <c r="R1087" i="7" s="1"/>
  <c r="R1088" i="7" s="1"/>
  <c r="R1089" i="7" s="1"/>
  <c r="R1090" i="7" s="1"/>
  <c r="R1091" i="7" s="1"/>
  <c r="R1092" i="7" s="1"/>
  <c r="R1093" i="7" s="1"/>
  <c r="R1094" i="7" s="1"/>
  <c r="R1095" i="7" s="1"/>
  <c r="R1096" i="7" s="1"/>
  <c r="R1097" i="7" s="1"/>
  <c r="R1098" i="7" s="1"/>
  <c r="R1099" i="7" s="1"/>
  <c r="R1100" i="7" s="1"/>
  <c r="R1101" i="7" s="1"/>
  <c r="R1102" i="7" s="1"/>
  <c r="R1103" i="7" s="1"/>
  <c r="R1104" i="7" s="1"/>
  <c r="R1105" i="7" s="1"/>
  <c r="R1106" i="7" s="1"/>
  <c r="R1107" i="7" s="1"/>
  <c r="R1108" i="7" s="1"/>
  <c r="R1109" i="7" s="1"/>
  <c r="R1110" i="7" s="1"/>
  <c r="R1111" i="7" s="1"/>
  <c r="R1112" i="7" s="1"/>
  <c r="L1120" i="7"/>
  <c r="C18" i="32" s="1"/>
  <c r="L1116" i="7"/>
  <c r="L1118" i="7"/>
  <c r="C19" i="32" s="1"/>
  <c r="L48" i="4"/>
  <c r="O10" i="4"/>
  <c r="P10" i="4" s="1"/>
  <c r="P11" i="4" s="1"/>
  <c r="P12" i="4" s="1"/>
  <c r="P13" i="4" s="1"/>
  <c r="P14" i="4" s="1"/>
  <c r="P15" i="4" s="1"/>
  <c r="P16" i="4" s="1"/>
  <c r="P17" i="4" s="1"/>
  <c r="P18" i="4" s="1"/>
  <c r="P19" i="4" s="1"/>
  <c r="P20" i="4" s="1"/>
  <c r="P21" i="4" s="1"/>
  <c r="P22" i="4" s="1"/>
  <c r="P23" i="4" s="1"/>
  <c r="P24" i="4" s="1"/>
  <c r="P25" i="4" s="1"/>
  <c r="P26" i="4" s="1"/>
  <c r="P27" i="4" s="1"/>
  <c r="P28" i="4" s="1"/>
  <c r="P29" i="4" s="1"/>
  <c r="P30" i="4" s="1"/>
  <c r="P31" i="4" s="1"/>
  <c r="P32" i="4" s="1"/>
  <c r="P33" i="4" s="1"/>
  <c r="P34" i="4" s="1"/>
  <c r="P35" i="4" s="1"/>
  <c r="P36" i="4" s="1"/>
  <c r="P37" i="4" s="1"/>
  <c r="P38" i="4" s="1"/>
  <c r="P39" i="4" s="1"/>
  <c r="P40" i="4" s="1"/>
  <c r="P41" i="4" s="1"/>
  <c r="D20" i="32" s="1"/>
  <c r="L46" i="4"/>
  <c r="L50" i="4" l="1"/>
  <c r="D18" i="32" s="1"/>
  <c r="C20" i="32"/>
  <c r="C21" i="32" s="1"/>
  <c r="L1122" i="7"/>
  <c r="P42" i="4"/>
  <c r="D19" i="32" s="1"/>
  <c r="D21" i="32" l="1"/>
</calcChain>
</file>

<file path=xl/sharedStrings.xml><?xml version="1.0" encoding="utf-8"?>
<sst xmlns="http://schemas.openxmlformats.org/spreadsheetml/2006/main" count="6873" uniqueCount="1656">
  <si>
    <t>EL PIÑÓN</t>
  </si>
  <si>
    <t>FRANCISCO PIZARRO (SALAHONDA)</t>
  </si>
  <si>
    <t>FUNDACIÓN</t>
  </si>
  <si>
    <t>GUACHENÉ</t>
  </si>
  <si>
    <t>GUATAQUÍ</t>
  </si>
  <si>
    <t>GUAVATÁ</t>
  </si>
  <si>
    <t>GUAYATÁ</t>
  </si>
  <si>
    <t>JERUSALÉN</t>
  </si>
  <si>
    <t>LA UNIÓN DE SUCRE</t>
  </si>
  <si>
    <t>LA VICTORIA -BOYACA</t>
  </si>
  <si>
    <t>LITORAL DEL SAN JUAN  (SANTA GENOVEVA DE D.)</t>
  </si>
  <si>
    <t>LLORÓ</t>
  </si>
  <si>
    <t>MISTRATÓ</t>
  </si>
  <si>
    <t>MONGUÍ</t>
  </si>
  <si>
    <t>MONIQUIRÁ</t>
  </si>
  <si>
    <t>MONTELÍBANO</t>
  </si>
  <si>
    <t>NÓVITA</t>
  </si>
  <si>
    <t>OLAYA HERRERA (BOCAS DE SATINGA)</t>
  </si>
  <si>
    <t>PALMAR DE VARELA</t>
  </si>
  <si>
    <t>ARCHIPIELAGO DE SAN ANDRES</t>
  </si>
  <si>
    <t>PUERTO ASÍS</t>
  </si>
  <si>
    <t>PUERTO GUZMÁN</t>
  </si>
  <si>
    <t>PULÍ</t>
  </si>
  <si>
    <t>QUINCHÍA</t>
  </si>
  <si>
    <t>RIOSUCIO - CHOCÓ</t>
  </si>
  <si>
    <t>SABANALARGA - ATLANTICO</t>
  </si>
  <si>
    <t>SAHAGÚN</t>
  </si>
  <si>
    <t>SAMPUÉS</t>
  </si>
  <si>
    <t>SAN ANTONIO DE PALMITO</t>
  </si>
  <si>
    <t>SAN ANTONIO DEL TEQUENDAMA</t>
  </si>
  <si>
    <t>SAN BENITO ABAD</t>
  </si>
  <si>
    <t>SAN CARLOS DE GUAROA</t>
  </si>
  <si>
    <t>SAN CRISTÓBAL</t>
  </si>
  <si>
    <t>SAN JOSÉ DE LA FRAGUA</t>
  </si>
  <si>
    <t>SAN JOSÉ DE LA MONTAÑA</t>
  </si>
  <si>
    <t>SAN JOSÉ DE MIRANDA</t>
  </si>
  <si>
    <t>SAN JOSÉ DE PARE</t>
  </si>
  <si>
    <t>SAN JOSÉ DEL PALMAR</t>
  </si>
  <si>
    <t>SAN JUAN DE BETULIA</t>
  </si>
  <si>
    <t>SAN JUAN DE RIO SECO</t>
  </si>
  <si>
    <t>SAN MARTÍN DE LOBA</t>
  </si>
  <si>
    <t>SAN MIGUEL - PUTUMAYO</t>
  </si>
  <si>
    <t>SAN PABLO DE BORBUR</t>
  </si>
  <si>
    <t>SAN PEDRO DE CARTAGO</t>
  </si>
  <si>
    <t>SAN SEBASTIÁN</t>
  </si>
  <si>
    <t>SAN SEBASTIAN DE MARIQUITA</t>
  </si>
  <si>
    <t>SAN VICENTE DE CHUCURÍ</t>
  </si>
  <si>
    <t>SAN VICENTE DEL CAGUÁN</t>
  </si>
  <si>
    <t>SANTA BÁRBARA  (ISCUANDÉ)</t>
  </si>
  <si>
    <t>SANTA BÁRBARA DE PINTO</t>
  </si>
  <si>
    <t>SANTACRUZ  (GUACHAVÉS)</t>
  </si>
  <si>
    <t>SANTIAGO DE TOLÚ</t>
  </si>
  <si>
    <t>SANTO DOMINGO DE SILOS</t>
  </si>
  <si>
    <t>TOGÜÍ</t>
  </si>
  <si>
    <t>ÚTICA</t>
  </si>
  <si>
    <t>VALLE DEL GUAMUEZ (LA HORMIGA)</t>
  </si>
  <si>
    <t>VILLAGARZÓN (VILLA AMAZONICA)</t>
  </si>
  <si>
    <t>ANTIOQUIA</t>
  </si>
  <si>
    <t>HUILA</t>
  </si>
  <si>
    <t>SANTANDER</t>
  </si>
  <si>
    <t>CASANARE</t>
  </si>
  <si>
    <t>VALLE DEL CAUCA</t>
  </si>
  <si>
    <t>MAGDALENA</t>
  </si>
  <si>
    <t>CAUCA</t>
  </si>
  <si>
    <t>GUAVIARE</t>
  </si>
  <si>
    <t>VAUPES</t>
  </si>
  <si>
    <t>VICHADA</t>
  </si>
  <si>
    <t>AMAZONAS</t>
  </si>
  <si>
    <t>GUAINIA</t>
  </si>
  <si>
    <t xml:space="preserve">AGUADA </t>
  </si>
  <si>
    <t xml:space="preserve">ALBANIA </t>
  </si>
  <si>
    <t xml:space="preserve">BARBOSA </t>
  </si>
  <si>
    <t xml:space="preserve">BETULIA </t>
  </si>
  <si>
    <t xml:space="preserve">BOLÍVAR </t>
  </si>
  <si>
    <t xml:space="preserve">CABRERA </t>
  </si>
  <si>
    <t xml:space="preserve">CHIMA </t>
  </si>
  <si>
    <t xml:space="preserve">CONCEPCIÓN </t>
  </si>
  <si>
    <t xml:space="preserve">EL PEÑÓN </t>
  </si>
  <si>
    <t xml:space="preserve">GUADALUPE </t>
  </si>
  <si>
    <t xml:space="preserve">LA PAZ </t>
  </si>
  <si>
    <t xml:space="preserve">RIONEGRO </t>
  </si>
  <si>
    <t xml:space="preserve">SAN ANDRÉS </t>
  </si>
  <si>
    <t xml:space="preserve">SAN MIGUEL </t>
  </si>
  <si>
    <t xml:space="preserve">SANTA BÁRBARA </t>
  </si>
  <si>
    <t xml:space="preserve">SUCRE </t>
  </si>
  <si>
    <t xml:space="preserve">VILLANUEVA </t>
  </si>
  <si>
    <t xml:space="preserve">AGUADAS </t>
  </si>
  <si>
    <t xml:space="preserve">PALESTINA </t>
  </si>
  <si>
    <t xml:space="preserve">RIOSUCIO </t>
  </si>
  <si>
    <t xml:space="preserve">SALAMINA </t>
  </si>
  <si>
    <t xml:space="preserve">SAN JOSÉ </t>
  </si>
  <si>
    <t xml:space="preserve">PUERTO RICO </t>
  </si>
  <si>
    <t xml:space="preserve">ARGELIA </t>
  </si>
  <si>
    <t xml:space="preserve">BALBOA </t>
  </si>
  <si>
    <t xml:space="preserve">EL TAMBO </t>
  </si>
  <si>
    <t xml:space="preserve">FLORENCIA </t>
  </si>
  <si>
    <t xml:space="preserve">LA VEGA </t>
  </si>
  <si>
    <t xml:space="preserve">MORALES </t>
  </si>
  <si>
    <t xml:space="preserve">PÁEZ (BELALCÁZAR) </t>
  </si>
  <si>
    <t xml:space="preserve">SANTA ROSA </t>
  </si>
  <si>
    <t xml:space="preserve">SUÁREZ </t>
  </si>
  <si>
    <t xml:space="preserve">VILLARRICA </t>
  </si>
  <si>
    <t>CONCEPCIÓN</t>
  </si>
  <si>
    <t>JERICÓ</t>
  </si>
  <si>
    <t>LA UNIÓN</t>
  </si>
  <si>
    <t>SANTA BÁRBARA</t>
  </si>
  <si>
    <t>VALPARAÍSO</t>
  </si>
  <si>
    <t xml:space="preserve">BELÉN </t>
  </si>
  <si>
    <t xml:space="preserve">BRICEÑO </t>
  </si>
  <si>
    <t xml:space="preserve">BUENAVISTA </t>
  </si>
  <si>
    <t xml:space="preserve">CALDAS </t>
  </si>
  <si>
    <t xml:space="preserve">CIÉNEGA </t>
  </si>
  <si>
    <t xml:space="preserve">JERICÓ </t>
  </si>
  <si>
    <t xml:space="preserve">PÁEZ </t>
  </si>
  <si>
    <t xml:space="preserve">COLÓN (GÉNOVA) </t>
  </si>
  <si>
    <t xml:space="preserve">CÓRDOBA </t>
  </si>
  <si>
    <t xml:space="preserve">EL PEÑOL </t>
  </si>
  <si>
    <t xml:space="preserve">LA UNIÓN </t>
  </si>
  <si>
    <t xml:space="preserve">MOSQUERA </t>
  </si>
  <si>
    <t xml:space="preserve">NARIÑO </t>
  </si>
  <si>
    <t xml:space="preserve">PROVIDENCIA </t>
  </si>
  <si>
    <t xml:space="preserve">RICAURTE </t>
  </si>
  <si>
    <t xml:space="preserve">SAN BERNARDO </t>
  </si>
  <si>
    <t xml:space="preserve">SAN PABLO </t>
  </si>
  <si>
    <t>BOLÍVAR</t>
  </si>
  <si>
    <t>CHIMÁ</t>
  </si>
  <si>
    <t>CÓRDOBA</t>
  </si>
  <si>
    <t xml:space="preserve">CALAMAR </t>
  </si>
  <si>
    <t xml:space="preserve">EL GUAMO </t>
  </si>
  <si>
    <t xml:space="preserve">EL PEÑON </t>
  </si>
  <si>
    <t xml:space="preserve">SAN JACINTO </t>
  </si>
  <si>
    <t xml:space="preserve">SANTA CATALINA </t>
  </si>
  <si>
    <t xml:space="preserve">MIRAFLORES </t>
  </si>
  <si>
    <t xml:space="preserve">CONCORDIA </t>
  </si>
  <si>
    <t xml:space="preserve">GUAMAL </t>
  </si>
  <si>
    <t xml:space="preserve">GRANADA </t>
  </si>
  <si>
    <t xml:space="preserve">MADRID </t>
  </si>
  <si>
    <t xml:space="preserve">SAN CAYETANO </t>
  </si>
  <si>
    <t xml:space="preserve">SAN FRANCISCO </t>
  </si>
  <si>
    <t xml:space="preserve">VENECIA </t>
  </si>
  <si>
    <t xml:space="preserve">SAN LUIS </t>
  </si>
  <si>
    <t xml:space="preserve">VALPARAÍSO </t>
  </si>
  <si>
    <t xml:space="preserve">RESTREPO </t>
  </si>
  <si>
    <t xml:space="preserve">SAN MARTÍN </t>
  </si>
  <si>
    <t xml:space="preserve">LA PAZ (ROBLES) </t>
  </si>
  <si>
    <t>COD</t>
  </si>
  <si>
    <t>MUNICIPIO O DISTRITO</t>
  </si>
  <si>
    <t>DEPTO</t>
  </si>
  <si>
    <t>DISTRITO CAPITAL</t>
  </si>
  <si>
    <t>LERIDA</t>
  </si>
  <si>
    <t>PRADO</t>
  </si>
  <si>
    <t>RONCESVALLES</t>
  </si>
  <si>
    <t>BARRANQUILLA</t>
  </si>
  <si>
    <t>CARTAGENA</t>
  </si>
  <si>
    <t>CANTAGALLO</t>
  </si>
  <si>
    <t>EL CARMEN DE BOLIVAR</t>
  </si>
  <si>
    <t>MARGARITA</t>
  </si>
  <si>
    <t>MARIA LA BAJA</t>
  </si>
  <si>
    <t>PINILLOS</t>
  </si>
  <si>
    <t>EL PASO</t>
  </si>
  <si>
    <t>GAMARRA</t>
  </si>
  <si>
    <t>PUEBLO BELLO</t>
  </si>
  <si>
    <t>TAMALAMEQUE</t>
  </si>
  <si>
    <t>MOMIL</t>
  </si>
  <si>
    <t>FONSECA</t>
  </si>
  <si>
    <t>La Guajira</t>
  </si>
  <si>
    <t>LA JAGUA DEL PILAR</t>
  </si>
  <si>
    <t>URIBIA</t>
  </si>
  <si>
    <t>SITIONUEVO</t>
  </si>
  <si>
    <t>GIRARDOTA</t>
  </si>
  <si>
    <t>LIBORINA</t>
  </si>
  <si>
    <t>MURINDO</t>
  </si>
  <si>
    <t>SAN JUAN DE URABA</t>
  </si>
  <si>
    <t>SONSON</t>
  </si>
  <si>
    <t>TOLEDO</t>
  </si>
  <si>
    <t>QUIBDO</t>
  </si>
  <si>
    <t>CERTEGUI</t>
  </si>
  <si>
    <t>CUCUTA</t>
  </si>
  <si>
    <t>CHINACOTA</t>
  </si>
  <si>
    <t>CONVENCION</t>
  </si>
  <si>
    <t>EL CARMEN</t>
  </si>
  <si>
    <t>EL TARRA</t>
  </si>
  <si>
    <t>HACARI</t>
  </si>
  <si>
    <t>LA PLAYA</t>
  </si>
  <si>
    <t>LOS PATIOS</t>
  </si>
  <si>
    <t>PAMPLONA</t>
  </si>
  <si>
    <t>PUERTO SANTANDER</t>
  </si>
  <si>
    <t>RAGONVALIA</t>
  </si>
  <si>
    <t>SALAZAR DE LAS PALMAS</t>
  </si>
  <si>
    <t>SARDINATA</t>
  </si>
  <si>
    <t>SILOS</t>
  </si>
  <si>
    <t>TIBU</t>
  </si>
  <si>
    <t>VILLACARO</t>
  </si>
  <si>
    <t>VILLA ROSARIO</t>
  </si>
  <si>
    <t>CHARALA</t>
  </si>
  <si>
    <t>CHARTA</t>
  </si>
  <si>
    <t>CHIPATA</t>
  </si>
  <si>
    <t>COROMORO</t>
  </si>
  <si>
    <t>EL CARMEN DE CHUCURI</t>
  </si>
  <si>
    <t>ENCINO</t>
  </si>
  <si>
    <t>GUACA</t>
  </si>
  <si>
    <t>GUAVATA</t>
  </si>
  <si>
    <t>MACARAVITA</t>
  </si>
  <si>
    <t>PUENTE NACIONAL</t>
  </si>
  <si>
    <t>PUERTO PARRA</t>
  </si>
  <si>
    <t>PUERTO WILCHES</t>
  </si>
  <si>
    <t>SAN ANDRES</t>
  </si>
  <si>
    <t>SANTA HELENA DEL OPON</t>
  </si>
  <si>
    <t>SOCORRO</t>
  </si>
  <si>
    <t>SUAITA</t>
  </si>
  <si>
    <t>CAJIBIO</t>
  </si>
  <si>
    <t>CALOTO</t>
  </si>
  <si>
    <t>LA SIERRA</t>
  </si>
  <si>
    <t>PATIA</t>
  </si>
  <si>
    <t>PIAMONTE</t>
  </si>
  <si>
    <t>PURACE</t>
  </si>
  <si>
    <t>ROSAS</t>
  </si>
  <si>
    <t>TIMBIO</t>
  </si>
  <si>
    <t>TIMBIQUI</t>
  </si>
  <si>
    <t>VILLA RICA</t>
  </si>
  <si>
    <t>ALDANA</t>
  </si>
  <si>
    <t>ANCUYA</t>
  </si>
  <si>
    <t>ARBOLEDA</t>
  </si>
  <si>
    <t>BUESACO</t>
  </si>
  <si>
    <t>COLON</t>
  </si>
  <si>
    <t>CONSACA</t>
  </si>
  <si>
    <t>CONTADERO</t>
  </si>
  <si>
    <t>CUMBITARA</t>
  </si>
  <si>
    <t>EL CHARCO</t>
  </si>
  <si>
    <t>GUACHUCAL</t>
  </si>
  <si>
    <t>ILES</t>
  </si>
  <si>
    <t>IPIALES</t>
  </si>
  <si>
    <t>LA TOLA</t>
  </si>
  <si>
    <t>LEIVA</t>
  </si>
  <si>
    <t>MAGUI</t>
  </si>
  <si>
    <t>MALLAMA</t>
  </si>
  <si>
    <t>OLAYA HERRERA</t>
  </si>
  <si>
    <t>OSPINA</t>
  </si>
  <si>
    <t>POTOSI</t>
  </si>
  <si>
    <t>ROBERTO PAYAN</t>
  </si>
  <si>
    <t>SAMANIEGO</t>
  </si>
  <si>
    <t>SAPUYES</t>
  </si>
  <si>
    <t>TAMINANGO</t>
  </si>
  <si>
    <t>TANGUA</t>
  </si>
  <si>
    <t>YACUANQUER</t>
  </si>
  <si>
    <t>VERSALLES</t>
  </si>
  <si>
    <t>ZARZAL</t>
  </si>
  <si>
    <t>BELEN DE UMBRIA</t>
  </si>
  <si>
    <t>LA CELIA</t>
  </si>
  <si>
    <t>SANTA ROSA DE CABAL</t>
  </si>
  <si>
    <t>ARAUCA</t>
  </si>
  <si>
    <t>SARAVENA</t>
  </si>
  <si>
    <t>TAME</t>
  </si>
  <si>
    <t>AGUAZUL</t>
  </si>
  <si>
    <t>HATO COROZAL</t>
  </si>
  <si>
    <t>LA SALINA</t>
  </si>
  <si>
    <t>MONTERREY</t>
  </si>
  <si>
    <t>OROCUE</t>
  </si>
  <si>
    <t>PAZ DE ARIPORO</t>
  </si>
  <si>
    <t>RECETOR</t>
  </si>
  <si>
    <t>PUERTO CARREÑO</t>
  </si>
  <si>
    <t>DEPARTAMENTO DE CUNDINAMARCA</t>
  </si>
  <si>
    <t>DEPARTAMENTO DE SUCRE</t>
  </si>
  <si>
    <t>DEPARTAMENTO DEL CHOCO</t>
  </si>
  <si>
    <t>DEPARTAMENTO DEL VICHADA</t>
  </si>
  <si>
    <t>ÁBREGO</t>
  </si>
  <si>
    <t>ABRIAQUÍ</t>
  </si>
  <si>
    <t>ACACÍAS</t>
  </si>
  <si>
    <t>ACHÍ</t>
  </si>
  <si>
    <t>EL AGRADO</t>
  </si>
  <si>
    <t>AGUSTÍN CODAZZI</t>
  </si>
  <si>
    <t>ALCALÁ</t>
  </si>
  <si>
    <t>ALEJANDRÍA</t>
  </si>
  <si>
    <t>ALTO DEL ROSARIO</t>
  </si>
  <si>
    <t>AMAGÁ</t>
  </si>
  <si>
    <t>ANDALUCÍA</t>
  </si>
  <si>
    <t>ANGELÓPOLIS</t>
  </si>
  <si>
    <t>ANORÍ</t>
  </si>
  <si>
    <t>ANZÁ</t>
  </si>
  <si>
    <t>ANZOÁTEGUI</t>
  </si>
  <si>
    <t>APARTADÓ</t>
  </si>
  <si>
    <t>APÍA</t>
  </si>
  <si>
    <t>ARBELÁEZ</t>
  </si>
  <si>
    <t>BAGADÓ</t>
  </si>
  <si>
    <t>BARRANQUILLA, DISTRITO ESPECIAL, INDUSTRIAL Y PORTUARIO</t>
  </si>
  <si>
    <t>BELALCÁZAR</t>
  </si>
  <si>
    <t>BELÉN DE LOS ANDAQUÍES</t>
  </si>
  <si>
    <t>BELÉN DE UMBRÍA</t>
  </si>
  <si>
    <t>BELTRÁN</t>
  </si>
  <si>
    <t>BETÉITIVA</t>
  </si>
  <si>
    <t>BOGOTÁ D.C.</t>
  </si>
  <si>
    <t>BOJACÁ</t>
  </si>
  <si>
    <t>BOYACÁ</t>
  </si>
  <si>
    <t>GUADALAJARA DE BUGA</t>
  </si>
  <si>
    <t>BURITICÁ</t>
  </si>
  <si>
    <t>BUSBANZÁ</t>
  </si>
  <si>
    <t>CÁCERES</t>
  </si>
  <si>
    <t>CÁCHIRA</t>
  </si>
  <si>
    <t>CÁCOTA</t>
  </si>
  <si>
    <t>CAJIBÍO</t>
  </si>
  <si>
    <t>CALARCÁ</t>
  </si>
  <si>
    <t>SANTIAGO DE CALI</t>
  </si>
  <si>
    <t>CALIMA DEL DARIEN</t>
  </si>
  <si>
    <t>CÁQUEZA</t>
  </si>
  <si>
    <t>CARACOLÍ</t>
  </si>
  <si>
    <t>CARCASÍ</t>
  </si>
  <si>
    <t>EL CARMEN DE VIBORAL</t>
  </si>
  <si>
    <t>CARTAGENA DE INDIAS, DISTRITO TURISTICO Y CULTURAL</t>
  </si>
  <si>
    <t>CARTAGENA DEL CHAIRÁ</t>
  </si>
  <si>
    <t>CEPITÁ</t>
  </si>
  <si>
    <t>CERETÉ</t>
  </si>
  <si>
    <t>CERRO DE SAN ANTONIO</t>
  </si>
  <si>
    <t>CERTEGUÍ</t>
  </si>
  <si>
    <t>CHAGUANÍ</t>
  </si>
  <si>
    <t>CHÁMEZA</t>
  </si>
  <si>
    <t>CHARALÁ</t>
  </si>
  <si>
    <t>CHIGORODÓ</t>
  </si>
  <si>
    <t>CHINÁCOTA</t>
  </si>
  <si>
    <t>CHINCHINÁ</t>
  </si>
  <si>
    <t>CHINÚ</t>
  </si>
  <si>
    <t>CHIPATÁ</t>
  </si>
  <si>
    <t>CHIQUINQUIRÁ</t>
  </si>
  <si>
    <t>CHÍQUIZA (SAN PEDRO DE IGUAQUE)</t>
  </si>
  <si>
    <t>CHIRIGUANÁ</t>
  </si>
  <si>
    <t>CHITAGÁ</t>
  </si>
  <si>
    <t>CHIVATÁ</t>
  </si>
  <si>
    <t>CHOACHÍ</t>
  </si>
  <si>
    <t>CHOCONTÁ</t>
  </si>
  <si>
    <t>COCORNÁ</t>
  </si>
  <si>
    <t>COLOSÓ (RICAURTE)</t>
  </si>
  <si>
    <t>CÓMBITA</t>
  </si>
  <si>
    <t>TIRIBITA</t>
  </si>
  <si>
    <t>LA PAZ (ROBLES)</t>
  </si>
  <si>
    <t>SAN MARTÍN</t>
  </si>
  <si>
    <t>DEPARTAMENTO DEL PUTUMAYO</t>
  </si>
  <si>
    <t>CONSACÁ</t>
  </si>
  <si>
    <t>CONTRATACIÓN</t>
  </si>
  <si>
    <t>CONVENCIÓN</t>
  </si>
  <si>
    <t>COVARACHÍA</t>
  </si>
  <si>
    <t>CUASPUD (CARLOSAMA)</t>
  </si>
  <si>
    <t>CUBARÁ</t>
  </si>
  <si>
    <t>CUCUNUBÁ</t>
  </si>
  <si>
    <t>SAN JOSÉ DE CUCUTA</t>
  </si>
  <si>
    <t>CUÍTIVA</t>
  </si>
  <si>
    <t>CURITÍ</t>
  </si>
  <si>
    <t>CURUMANÍ</t>
  </si>
  <si>
    <t>DON MATÍAS</t>
  </si>
  <si>
    <t>EBÉJICO</t>
  </si>
  <si>
    <t>EL CANTÓN DE SAN PABLO (MANAGRÚ)</t>
  </si>
  <si>
    <t>MESITAS DEL COLEGIO</t>
  </si>
  <si>
    <t>EL PLAYÓN</t>
  </si>
  <si>
    <t>EL RETÉN</t>
  </si>
  <si>
    <t>ELÍAS</t>
  </si>
  <si>
    <t>EL ESPINAL</t>
  </si>
  <si>
    <t>FACATATIVÁ</t>
  </si>
  <si>
    <t>FLORIÁN</t>
  </si>
  <si>
    <t>FÓMEQUE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</si>
  <si>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</si>
  <si>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</si>
  <si>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</si>
  <si>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</si>
  <si>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</si>
  <si>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</si>
  <si>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</si>
  <si>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GÁMBITA</t>
  </si>
  <si>
    <t>GÁMEZA</t>
  </si>
  <si>
    <t>GARZÓN</t>
  </si>
  <si>
    <t>GÉNOVA</t>
  </si>
  <si>
    <t>GIRÓN</t>
  </si>
  <si>
    <t>GÓMEZ PLATA</t>
  </si>
  <si>
    <t>GONZÁLEZ</t>
  </si>
  <si>
    <t>SAN JUAN BAUTISTA DE GUACARI</t>
  </si>
  <si>
    <t>GUACHETÁ</t>
  </si>
  <si>
    <t>GUADALUPE - HUILA</t>
  </si>
  <si>
    <t>GUAPOTÁ</t>
  </si>
  <si>
    <t>GUATAPÉ</t>
  </si>
  <si>
    <t>GUÁTICA</t>
  </si>
  <si>
    <t>GUAYABAL DE SÍQUIMA</t>
  </si>
  <si>
    <t>GÜEPSA</t>
  </si>
  <si>
    <t>GÜICÁN</t>
  </si>
  <si>
    <t>GUTIÉRREZ</t>
  </si>
  <si>
    <t>HACARÍ</t>
  </si>
  <si>
    <t>HERRÁN</t>
  </si>
  <si>
    <t>INZÁ</t>
  </si>
  <si>
    <t>ITAGÜÍ</t>
  </si>
  <si>
    <t>JAMBALÓ</t>
  </si>
  <si>
    <t>JAMUNDÍ</t>
  </si>
  <si>
    <t>JARDÍN</t>
  </si>
  <si>
    <t>JESÚS MARÍA</t>
  </si>
  <si>
    <t>JORDÁN</t>
  </si>
  <si>
    <t>JUNÍN</t>
  </si>
  <si>
    <t>JURADÓ</t>
  </si>
  <si>
    <t>LA CEJA DEL TAMBO</t>
  </si>
  <si>
    <t>LA PLAYA DE BELEN</t>
  </si>
  <si>
    <t>LANDÁZURI</t>
  </si>
  <si>
    <t>LEJANÍAS</t>
  </si>
  <si>
    <t>LÉRIDA</t>
  </si>
  <si>
    <t>LÓPEZ DE MICAY</t>
  </si>
  <si>
    <t>SANTA CRUZ DE LORICA</t>
  </si>
  <si>
    <t>LOS ANDES (SOTOMAYOR)</t>
  </si>
  <si>
    <t>MACHETÁ</t>
  </si>
  <si>
    <t>MAGÜÍ (PAYÁN)</t>
  </si>
  <si>
    <t>MÁLAGA</t>
  </si>
  <si>
    <t>MALLAMA (PIEDRANCHA)</t>
  </si>
  <si>
    <t>MANATÍ</t>
  </si>
  <si>
    <t>MANAURE (BALCÓN DEL CESAR)</t>
  </si>
  <si>
    <t>MANÍ</t>
  </si>
  <si>
    <t>MAPIRIPÁN</t>
  </si>
  <si>
    <t>MARIPÍ</t>
  </si>
  <si>
    <t>MEDELLÍN</t>
  </si>
  <si>
    <t>MEDIO BAUDÓ</t>
  </si>
  <si>
    <t>MILÁN</t>
  </si>
  <si>
    <t>MIRAFLORES - BOYACÁ</t>
  </si>
  <si>
    <t>SAN MIGUEL DE MOCOA</t>
  </si>
  <si>
    <t>MOMÍL</t>
  </si>
  <si>
    <t>SANTA CRUZ DE MOMPÓX</t>
  </si>
  <si>
    <t>MONTERÍA</t>
  </si>
  <si>
    <t>MURINDÓ</t>
  </si>
  <si>
    <t>MUTATÁ</t>
  </si>
  <si>
    <t>NÁTAGA</t>
  </si>
  <si>
    <t>NECHÍ</t>
  </si>
  <si>
    <t>NECOCLÍ</t>
  </si>
  <si>
    <t>NEMOCÓN</t>
  </si>
  <si>
    <t>NUEVO COLÓN</t>
  </si>
  <si>
    <t>NUNCHÍA</t>
  </si>
  <si>
    <t>NUQUÍ</t>
  </si>
  <si>
    <t>OICATÁ</t>
  </si>
  <si>
    <t>OROCUÉ</t>
  </si>
  <si>
    <t>PÁCORA</t>
  </si>
  <si>
    <t>PALESTINA - HUILA</t>
  </si>
  <si>
    <t>PÁRAMO</t>
  </si>
  <si>
    <t>SAN JUAN DE PASTO</t>
  </si>
  <si>
    <t>PATÍA (EL BORDO)</t>
  </si>
  <si>
    <t>PIENDAMÓ</t>
  </si>
  <si>
    <t>PIOJÓ</t>
  </si>
  <si>
    <t>EL PITAL</t>
  </si>
  <si>
    <t>POLONUEVO</t>
  </si>
  <si>
    <t>POPAYÁN</t>
  </si>
  <si>
    <t>POTOSÍ</t>
  </si>
  <si>
    <t>PUERTO BERRÍO</t>
  </si>
  <si>
    <t>PUERTO BOYACÁ</t>
  </si>
  <si>
    <t>PUERTO INÍRIDA</t>
  </si>
  <si>
    <t>PUERTO LEGUÍZAMO</t>
  </si>
  <si>
    <t>PUERTO LÓPEZ</t>
  </si>
  <si>
    <t>PUERTO NARE (LA MAGDALENA)</t>
  </si>
  <si>
    <t>PUERTO RONDÓN</t>
  </si>
  <si>
    <t>PURACÉ (COCONUCO)</t>
  </si>
  <si>
    <t>PURIFICACIÓN</t>
  </si>
  <si>
    <t>PURÍSIMA</t>
  </si>
  <si>
    <t>QUIBDÓ</t>
  </si>
  <si>
    <t>QUÍPAMA</t>
  </si>
  <si>
    <t>RAMIRIQUÍ</t>
  </si>
  <si>
    <t>RÁQUIRA</t>
  </si>
  <si>
    <t>REPELÓN</t>
  </si>
  <si>
    <t>EL RETIRO</t>
  </si>
  <si>
    <t>RÍO DE ORO</t>
  </si>
  <si>
    <t>RIO IRÓ</t>
  </si>
  <si>
    <t>RIOFRÍO</t>
  </si>
  <si>
    <t>ROBERTO PAYÁN (SAN JOSÉ)</t>
  </si>
  <si>
    <t>RONDÓN</t>
  </si>
  <si>
    <t>SABOYÁ</t>
  </si>
  <si>
    <t>SÁCAMA</t>
  </si>
  <si>
    <t>SÁCHICA</t>
  </si>
  <si>
    <t>SAMACÁ</t>
  </si>
  <si>
    <t>SAMANÁ</t>
  </si>
  <si>
    <t>SAN AGUSTÍN</t>
  </si>
  <si>
    <t>SAN ANDRÉS DE CUERQUIA</t>
  </si>
  <si>
    <t>SAN ANDRÉS DE SOTAVENTO</t>
  </si>
  <si>
    <t>SAN FRANCISCO - PUTUMAYO</t>
  </si>
  <si>
    <t>SAN JERÓNIMO</t>
  </si>
  <si>
    <t>SAN JOAQUÍN</t>
  </si>
  <si>
    <t>SAN JOSÉ DEL GUAVIARE</t>
  </si>
  <si>
    <t>SAN JUAN DE URABÁ</t>
  </si>
  <si>
    <t>SAN PEDRO DE URABA</t>
  </si>
  <si>
    <t>SAN ZENÓN</t>
  </si>
  <si>
    <t>SANTA HELENA DE OPÓN</t>
  </si>
  <si>
    <t>SANTA LUCÍA</t>
  </si>
  <si>
    <t>SANTA MARÍA - BOYACÁ</t>
  </si>
  <si>
    <t>SANTA MARÍA - HUILA</t>
  </si>
  <si>
    <t>SANTA MARTA, DISTRITO TURISTICO, CULTURAL E HISTORICO</t>
  </si>
  <si>
    <t>SANTA ROSA NORTE</t>
  </si>
  <si>
    <t>SANTA ROSALÍA</t>
  </si>
  <si>
    <t>SANTA SOFÍA</t>
  </si>
  <si>
    <t>SANTIAGO - PUTUMAYO</t>
  </si>
  <si>
    <t>SESQUILÉ</t>
  </si>
  <si>
    <t>SIBATÉ</t>
  </si>
  <si>
    <t>SIMITÍ</t>
  </si>
  <si>
    <t>SINCÉ</t>
  </si>
  <si>
    <t>SIPÍ</t>
  </si>
  <si>
    <t>SOATÁ</t>
  </si>
  <si>
    <t>SOCOTÁ</t>
  </si>
  <si>
    <t>SONSÓN</t>
  </si>
  <si>
    <t>SOPETRÁN</t>
  </si>
  <si>
    <t>SOPÓ</t>
  </si>
  <si>
    <t>SORACÁ</t>
  </si>
  <si>
    <t>SOTAQUIRÁ</t>
  </si>
  <si>
    <t>SOTARÁ (PAISPAMBA)</t>
  </si>
  <si>
    <t>SUPÍA</t>
  </si>
  <si>
    <t>SURATÁ</t>
  </si>
  <si>
    <t>SUSACÓN</t>
  </si>
  <si>
    <t>SUTAMARCHÁN</t>
  </si>
  <si>
    <t>TADÓ</t>
  </si>
  <si>
    <t>TÁMARA</t>
  </si>
  <si>
    <t>TÁMESIS</t>
  </si>
  <si>
    <t>TARAZÁ</t>
  </si>
  <si>
    <t>TÁRQUI</t>
  </si>
  <si>
    <t>TIBANÁ</t>
  </si>
  <si>
    <t>TIBÚ</t>
  </si>
  <si>
    <t>TIMANÁ</t>
  </si>
  <si>
    <t>TIMBÍO</t>
  </si>
  <si>
    <t>TIMBIQUÍ</t>
  </si>
  <si>
    <t>TINJACÁ</t>
  </si>
  <si>
    <t>TITIRIBÍ</t>
  </si>
  <si>
    <t>TOCANCIPÁ</t>
  </si>
  <si>
    <t>TÓPAGA</t>
  </si>
  <si>
    <t>TOPAIPÍ</t>
  </si>
  <si>
    <t>TORIBÍO</t>
  </si>
  <si>
    <t>TOTORÓ</t>
  </si>
  <si>
    <t>TUBARÁ</t>
  </si>
  <si>
    <t>TULUÁ</t>
  </si>
  <si>
    <t>TUNUNGUÁ</t>
  </si>
  <si>
    <t>TURMEQUÉ</t>
  </si>
  <si>
    <t>TUTASÁ</t>
  </si>
  <si>
    <t>UBALÁ</t>
  </si>
  <si>
    <t>UBATÉ</t>
  </si>
  <si>
    <t>ÚMBITA</t>
  </si>
  <si>
    <t>USIACURÍ</t>
  </si>
  <si>
    <t>VALLE DE SAN JOSÉ</t>
  </si>
  <si>
    <t>VEGACHÍ</t>
  </si>
  <si>
    <t>VÉLEZ</t>
  </si>
  <si>
    <t>VIANÍ</t>
  </si>
  <si>
    <t>VIGÍA DEL FUERTE</t>
  </si>
  <si>
    <t>VILLA DE LEYVA</t>
  </si>
  <si>
    <t>VILLA DEL ROSARIO</t>
  </si>
  <si>
    <t>VILLAMARÍA</t>
  </si>
  <si>
    <t>VILLAPINZÓN</t>
  </si>
  <si>
    <t>VIOTÁ</t>
  </si>
  <si>
    <t>VIRACACHÁ</t>
  </si>
  <si>
    <t>YACOPÍ</t>
  </si>
  <si>
    <t>YALÍ</t>
  </si>
  <si>
    <t>YOLOMBÓ</t>
  </si>
  <si>
    <t>YONDÓ (CASABE)</t>
  </si>
  <si>
    <t>ZAPAYÁN</t>
  </si>
  <si>
    <t>ZIPACÓN</t>
  </si>
  <si>
    <t>ZIPAQUIRÁ</t>
  </si>
  <si>
    <t>SANTAFE DE ANTIOQUIA</t>
  </si>
  <si>
    <t>MONGUA</t>
  </si>
  <si>
    <t>PULI</t>
  </si>
  <si>
    <t>HATO NUEVO</t>
  </si>
  <si>
    <t>PIZARRO</t>
  </si>
  <si>
    <t>SAN JUAN BETULIA</t>
  </si>
  <si>
    <t>PUERTO ASIS</t>
  </si>
  <si>
    <t>CUMARIBO</t>
  </si>
  <si>
    <t>DEPARTAMENTO DEL ARAUCA</t>
  </si>
  <si>
    <t>DEPARTAMENTO DE NARIÑO</t>
  </si>
  <si>
    <t>CONTADURIA GENERAL DE LA NACION</t>
  </si>
  <si>
    <t>EFICIENCIA ADMINISTRATIVA - LIMITE DEL GASTO</t>
  </si>
  <si>
    <t>ENTIDAD</t>
  </si>
  <si>
    <t>CANDELARIA - ATLÁNTICO</t>
  </si>
  <si>
    <t>MAGANGUÉ</t>
  </si>
  <si>
    <t>NOROSI</t>
  </si>
  <si>
    <t>LOS CÓRDOBAS</t>
  </si>
  <si>
    <t>SAN JOSE DE URE</t>
  </si>
  <si>
    <t>TUCHIN</t>
  </si>
  <si>
    <t>CAPARRAPÍ</t>
  </si>
  <si>
    <t>SUPATÁ</t>
  </si>
  <si>
    <t>ACANDÍ</t>
  </si>
  <si>
    <t>BAHÍA SOLANO (CIUDAD MUTIS)</t>
  </si>
  <si>
    <t>UNGUÍA</t>
  </si>
  <si>
    <t>UNIÓN PANAMERICANA</t>
  </si>
  <si>
    <t>DISTRACCIÓN</t>
  </si>
  <si>
    <t>PUERTO GAITÁN</t>
  </si>
  <si>
    <t>CHACHAGüÍ</t>
  </si>
  <si>
    <t>EL TABLÓN DE GÓMEZ</t>
  </si>
  <si>
    <t>GUALMATÁN</t>
  </si>
  <si>
    <t>IMUÉS</t>
  </si>
  <si>
    <t>SANDONÁ</t>
  </si>
  <si>
    <t>SANTACRUZ  (GUACHAVÉS)</t>
  </si>
  <si>
    <t>CHALÁN</t>
  </si>
  <si>
    <t>CAMPOHERMOSO</t>
  </si>
  <si>
    <t>CHITA</t>
  </si>
  <si>
    <t>CHIVOR</t>
  </si>
  <si>
    <t>GUATEQUE</t>
  </si>
  <si>
    <t>IZA</t>
  </si>
  <si>
    <t>MIRAFLORES</t>
  </si>
  <si>
    <t>PAIPA</t>
  </si>
  <si>
    <t>PAJARITO</t>
  </si>
  <si>
    <t>PAZ DEL RIO</t>
  </si>
  <si>
    <t>RONDON</t>
  </si>
  <si>
    <t>SIACHOQUE</t>
  </si>
  <si>
    <t>SOCOTA</t>
  </si>
  <si>
    <t>SORACA</t>
  </si>
  <si>
    <t>SUSACON</t>
  </si>
  <si>
    <t>TASCO</t>
  </si>
  <si>
    <t>TIBANA</t>
  </si>
  <si>
    <t>TIPACOQUE</t>
  </si>
  <si>
    <t>TOCA</t>
  </si>
  <si>
    <t>TUTASA</t>
  </si>
  <si>
    <t>UMBITA</t>
  </si>
  <si>
    <t>VENTAQUEMADA</t>
  </si>
  <si>
    <t>ANZOATEGUI</t>
  </si>
  <si>
    <t>ICONONZO</t>
  </si>
  <si>
    <t>NATAGAIMA</t>
  </si>
  <si>
    <t>RIOBLANCO</t>
  </si>
  <si>
    <t>MANATI</t>
  </si>
  <si>
    <t>SANTA LUCIA</t>
  </si>
  <si>
    <t>SANTO TOMAS</t>
  </si>
  <si>
    <t>SUAN</t>
  </si>
  <si>
    <t>TUBARA</t>
  </si>
  <si>
    <t>ALTOS DEL ROSARIO</t>
  </si>
  <si>
    <t>BARRANCO DE LOBA</t>
  </si>
  <si>
    <t>SAN ESTANISLAO</t>
  </si>
  <si>
    <t>TURBANA</t>
  </si>
  <si>
    <t>CHIVOLO</t>
  </si>
  <si>
    <t>PUEBLOVIEJO</t>
  </si>
  <si>
    <t>SAN ZENON</t>
  </si>
  <si>
    <t>ANDES</t>
  </si>
  <si>
    <t>BARBOSA</t>
  </si>
  <si>
    <t>BELLO</t>
  </si>
  <si>
    <t>CAICEDO</t>
  </si>
  <si>
    <t>COCORNA</t>
  </si>
  <si>
    <t>COPACABANA</t>
  </si>
  <si>
    <t>DON MATIAS</t>
  </si>
  <si>
    <t>EBEJICO</t>
  </si>
  <si>
    <t>EL BAGRE</t>
  </si>
  <si>
    <t>MONTEBELLO</t>
  </si>
  <si>
    <t>SANTO DOMINGO</t>
  </si>
  <si>
    <t>TITIRIBI</t>
  </si>
  <si>
    <t>TURBO</t>
  </si>
  <si>
    <t>VALDIVIA</t>
  </si>
  <si>
    <t>TADO</t>
  </si>
  <si>
    <t>AGUADA</t>
  </si>
  <si>
    <t>ARATOCA</t>
  </si>
  <si>
    <t>CONTRATACION</t>
  </si>
  <si>
    <t>FLORIAN</t>
  </si>
  <si>
    <t>JESUS MARIA</t>
  </si>
  <si>
    <t>MALAGA</t>
  </si>
  <si>
    <t>MOLAGAVITA</t>
  </si>
  <si>
    <t>OCAMONTE</t>
  </si>
  <si>
    <t>SAN JOSE MIRANDA</t>
  </si>
  <si>
    <t>INZA</t>
  </si>
  <si>
    <t>PUERTO TEJADA</t>
  </si>
  <si>
    <t>ALCALA</t>
  </si>
  <si>
    <t>BUENAVENTURA</t>
  </si>
  <si>
    <t>CAICEDONIA</t>
  </si>
  <si>
    <t>CALIMA</t>
  </si>
  <si>
    <t>EL AGUILA</t>
  </si>
  <si>
    <t>EL CAIRO</t>
  </si>
  <si>
    <t>TORO</t>
  </si>
  <si>
    <t>QUIMBAYA</t>
  </si>
  <si>
    <t>FORTUL</t>
  </si>
  <si>
    <t>TRINIDAD</t>
  </si>
  <si>
    <t>SANTA ROSALIA</t>
  </si>
  <si>
    <t>DEPARTAMENTO DE NORTE DE SANTANDER</t>
  </si>
  <si>
    <t>San Andres y Providencia</t>
  </si>
  <si>
    <t>No.</t>
  </si>
  <si>
    <t>DEPARTAMENTO</t>
  </si>
  <si>
    <t>INGRESOS CORRIENTES DE LIBRE DESTINACION (I)</t>
  </si>
  <si>
    <t>GASTOS DE FUNCIONAMIENTO (II)</t>
  </si>
  <si>
    <t>CODIGO ENTIDAD</t>
  </si>
  <si>
    <t>Miles de pesos</t>
  </si>
  <si>
    <t>NOMBRE</t>
  </si>
  <si>
    <t>CHINU</t>
  </si>
  <si>
    <t>Córdoba</t>
  </si>
  <si>
    <t>DIBULLA</t>
  </si>
  <si>
    <t>NEIVA</t>
  </si>
  <si>
    <t>Huila</t>
  </si>
  <si>
    <t>SAN JUAN DEL CESAR</t>
  </si>
  <si>
    <t>GALAN</t>
  </si>
  <si>
    <t>Santander</t>
  </si>
  <si>
    <t>PASTO</t>
  </si>
  <si>
    <t>Nariño</t>
  </si>
  <si>
    <t>MITU</t>
  </si>
  <si>
    <t>Vaupes</t>
  </si>
  <si>
    <t>TUNJA</t>
  </si>
  <si>
    <t>Boyacá</t>
  </si>
  <si>
    <t>BOJACA</t>
  </si>
  <si>
    <t>Cundinamarca</t>
  </si>
  <si>
    <t>CHOACHI</t>
  </si>
  <si>
    <t>CHOCONTA</t>
  </si>
  <si>
    <t>CUCUNUBA</t>
  </si>
  <si>
    <t>MADRID</t>
  </si>
  <si>
    <t>IBAGUE</t>
  </si>
  <si>
    <t>Tolima</t>
  </si>
  <si>
    <t>ARMERO</t>
  </si>
  <si>
    <t>ZAMBRANO</t>
  </si>
  <si>
    <t>Bolívar</t>
  </si>
  <si>
    <t>MEDELLIN</t>
  </si>
  <si>
    <t>Antioquia</t>
  </si>
  <si>
    <t>RIONEGRO</t>
  </si>
  <si>
    <t>LA ESPERANZA</t>
  </si>
  <si>
    <t>Norte De Santander</t>
  </si>
  <si>
    <t>BUCARAMANGA</t>
  </si>
  <si>
    <t>EL PLAYON</t>
  </si>
  <si>
    <t>POPAYAN</t>
  </si>
  <si>
    <t>Cauca</t>
  </si>
  <si>
    <t>PUERTO INIRIDA</t>
  </si>
  <si>
    <t>Guainia</t>
  </si>
  <si>
    <t>DEPARTAMENTO DE BOYACA</t>
  </si>
  <si>
    <t>DEPARTAMENTO DE SAN ANDRES Y PROVIDENCIA</t>
  </si>
  <si>
    <t>DEPARTAMENTO DE ANTIOQUIA</t>
  </si>
  <si>
    <t>DEPARTAMENTO DE CASANARE</t>
  </si>
  <si>
    <t>Casanare</t>
  </si>
  <si>
    <t>DEPARTAMENTO DEL AMAZONAS</t>
  </si>
  <si>
    <t>Amazonas</t>
  </si>
  <si>
    <t>DEPARTAMENTO DE CALDAS</t>
  </si>
  <si>
    <t>Caldas</t>
  </si>
  <si>
    <t>DEPARTAMENTO DEL CAUCA</t>
  </si>
  <si>
    <t>GUAMO</t>
  </si>
  <si>
    <t>LIBANO</t>
  </si>
  <si>
    <t>PLANADAS</t>
  </si>
  <si>
    <t>EL CANTON DE SAN PABLO</t>
  </si>
  <si>
    <t>Chocó</t>
  </si>
  <si>
    <t>EL LITORAL DEL SAN JUAN</t>
  </si>
  <si>
    <t>NUQUI</t>
  </si>
  <si>
    <t>BARRANCABERMEJA</t>
  </si>
  <si>
    <t>CANDELARIA</t>
  </si>
  <si>
    <t>Valle Del Cauca</t>
  </si>
  <si>
    <t>TULUA</t>
  </si>
  <si>
    <t>BUENAVISTA</t>
  </si>
  <si>
    <t>Quindío</t>
  </si>
  <si>
    <t>DEPARTAMENTO DEL QUINDIO</t>
  </si>
  <si>
    <t>DEPARTAMENTO DEL GUAINIA</t>
  </si>
  <si>
    <t>SATIVANORTE</t>
  </si>
  <si>
    <t>DOLORES</t>
  </si>
  <si>
    <t>PALMAR</t>
  </si>
  <si>
    <t>SAN BENITO</t>
  </si>
  <si>
    <t>TONA</t>
  </si>
  <si>
    <t>CALI</t>
  </si>
  <si>
    <t>YUMBO</t>
  </si>
  <si>
    <t>AGUADAS</t>
  </si>
  <si>
    <t>FILADELFIA</t>
  </si>
  <si>
    <t>MANIZALES</t>
  </si>
  <si>
    <t>PADILLA</t>
  </si>
  <si>
    <t>ALMEIDA</t>
  </si>
  <si>
    <t>CERINZA</t>
  </si>
  <si>
    <t>GACHANTIVA</t>
  </si>
  <si>
    <t>JERICO</t>
  </si>
  <si>
    <t>MARIPI</t>
  </si>
  <si>
    <t>AGUSTIN CODAZZI</t>
  </si>
  <si>
    <t>Cesar</t>
  </si>
  <si>
    <t>CHIMICHAGUA</t>
  </si>
  <si>
    <t>PLANETA RICA</t>
  </si>
  <si>
    <t>SANTA MARTA</t>
  </si>
  <si>
    <t>Magdalena</t>
  </si>
  <si>
    <t>EL BANCO</t>
  </si>
  <si>
    <t>EL RETEN</t>
  </si>
  <si>
    <t>PIVIJAY</t>
  </si>
  <si>
    <t>ZONA BANANERA</t>
  </si>
  <si>
    <t>AMAGA</t>
  </si>
  <si>
    <t>ANZA</t>
  </si>
  <si>
    <t>BETULIA</t>
  </si>
  <si>
    <t>BRICEÑO</t>
  </si>
  <si>
    <t>ENVIGADO</t>
  </si>
  <si>
    <t>GUADALUPE</t>
  </si>
  <si>
    <t>SUCRE</t>
  </si>
  <si>
    <t>LA CRUZ</t>
  </si>
  <si>
    <t>BUGA</t>
  </si>
  <si>
    <t>DAGUA</t>
  </si>
  <si>
    <t>JAMUNDI</t>
  </si>
  <si>
    <t>PALMIRA</t>
  </si>
  <si>
    <t>SALENTO</t>
  </si>
  <si>
    <t>SAN JOSE DEL GUAVIARE</t>
  </si>
  <si>
    <t>Guaviare</t>
  </si>
  <si>
    <t>DEPARTAMENTO DEL MAGDALENA</t>
  </si>
  <si>
    <t>DEPARTAMENTO DEL VALLE DEL CAUCA</t>
  </si>
  <si>
    <t>DEPARTAMENTO DEL CESAR</t>
  </si>
  <si>
    <t>DUITAMA</t>
  </si>
  <si>
    <t>RAQUIRA</t>
  </si>
  <si>
    <t>SANTA SOFIA</t>
  </si>
  <si>
    <t>SOGAMOSO</t>
  </si>
  <si>
    <t>TUNUNGUA</t>
  </si>
  <si>
    <t>FACATATIVA</t>
  </si>
  <si>
    <t>SAN ANTONIO DE TEQUENDAMA</t>
  </si>
  <si>
    <t>SASAIMA</t>
  </si>
  <si>
    <t>AIPE</t>
  </si>
  <si>
    <t>VILLAVICENCIO</t>
  </si>
  <si>
    <t>Meta</t>
  </si>
  <si>
    <t>EL CALVARIO</t>
  </si>
  <si>
    <t>EL CASTILLO</t>
  </si>
  <si>
    <t>FUENTE DE ORO</t>
  </si>
  <si>
    <t>LA MACARENA</t>
  </si>
  <si>
    <t>PUERTO RICO</t>
  </si>
  <si>
    <t>SAN CARLOS GUAROA</t>
  </si>
  <si>
    <t>SAN JUANITO</t>
  </si>
  <si>
    <t>CORDOBA</t>
  </si>
  <si>
    <t>SAN SEBASTIAN DE BUENAVISTA</t>
  </si>
  <si>
    <t>AMALFI</t>
  </si>
  <si>
    <t>APARTADO</t>
  </si>
  <si>
    <t>CAUCASIA</t>
  </si>
  <si>
    <t>GIRALDO</t>
  </si>
  <si>
    <t>GRANADA</t>
  </si>
  <si>
    <t>HELICONIA</t>
  </si>
  <si>
    <t>HISPANIA</t>
  </si>
  <si>
    <t>NECOCLI</t>
  </si>
  <si>
    <t>URAMITA</t>
  </si>
  <si>
    <t>CAPITANEJO</t>
  </si>
  <si>
    <t>PIEDECUESTA</t>
  </si>
  <si>
    <t>ARGELIA</t>
  </si>
  <si>
    <t>BARBACOAS</t>
  </si>
  <si>
    <t>LOS ANDES</t>
  </si>
  <si>
    <t>TUMACO</t>
  </si>
  <si>
    <t>ANDALUCIA</t>
  </si>
  <si>
    <t>ANSERMANUEVO</t>
  </si>
  <si>
    <t>ANSERMA</t>
  </si>
  <si>
    <t>TAURAMENA</t>
  </si>
  <si>
    <t>MOCOA</t>
  </si>
  <si>
    <t>Putumayo</t>
  </si>
  <si>
    <t>LETICIA</t>
  </si>
  <si>
    <t>DEPARTAMENTO DEL HUILA</t>
  </si>
  <si>
    <t>DEPARTAMENTO DE SANTANDER</t>
  </si>
  <si>
    <t>SANTANA</t>
  </si>
  <si>
    <t>SANTA MARIA</t>
  </si>
  <si>
    <t>SUTAMARCHAN</t>
  </si>
  <si>
    <t>TOGUI</t>
  </si>
  <si>
    <t>TURMEQUE</t>
  </si>
  <si>
    <t>CABRERA</t>
  </si>
  <si>
    <t>CARMEN DE CARUPA</t>
  </si>
  <si>
    <t>EL COLEGIO</t>
  </si>
  <si>
    <t>GAMA</t>
  </si>
  <si>
    <t>GUAYABETAL</t>
  </si>
  <si>
    <t>MEDINA</t>
  </si>
  <si>
    <t>NILO</t>
  </si>
  <si>
    <t>RAFAEL REYES</t>
  </si>
  <si>
    <t>SUBACHOQUE</t>
  </si>
  <si>
    <t>CARMEN DE APICALA</t>
  </si>
  <si>
    <t>MARIQUITA</t>
  </si>
  <si>
    <t>ORTEGA</t>
  </si>
  <si>
    <t>BARANOA</t>
  </si>
  <si>
    <t>Atlantico</t>
  </si>
  <si>
    <t>SOLEDAD</t>
  </si>
  <si>
    <t>VALLEDUPAR</t>
  </si>
  <si>
    <t>SAN DIEGO</t>
  </si>
  <si>
    <t>COTORRA</t>
  </si>
  <si>
    <t>ABEJORRAL</t>
  </si>
  <si>
    <t>CAROLINA DEL PRINCIPE</t>
  </si>
  <si>
    <t>CHIGORODO</t>
  </si>
  <si>
    <t>DABEIBA</t>
  </si>
  <si>
    <t>FRONTINO</t>
  </si>
  <si>
    <t>GUARNE</t>
  </si>
  <si>
    <t>GUATAPE</t>
  </si>
  <si>
    <t>MACEO</t>
  </si>
  <si>
    <t>NECHI</t>
  </si>
  <si>
    <t>PUEBLORRICO</t>
  </si>
  <si>
    <t>SAN JOSE DE LA MONTAÑA</t>
  </si>
  <si>
    <t>SAN RAFAEL</t>
  </si>
  <si>
    <t>SANTUARIO</t>
  </si>
  <si>
    <t>VENECIA</t>
  </si>
  <si>
    <t>BAJO BAUDO</t>
  </si>
  <si>
    <t>BOJAYA</t>
  </si>
  <si>
    <t>CONDOTO</t>
  </si>
  <si>
    <t>ALBANIA</t>
  </si>
  <si>
    <t>EL GUACAMAYO</t>
  </si>
  <si>
    <t>GIRON</t>
  </si>
  <si>
    <t>SAN GIL</t>
  </si>
  <si>
    <t>BALBOA</t>
  </si>
  <si>
    <t>JAMBALO</t>
  </si>
  <si>
    <t>CARTAGO</t>
  </si>
  <si>
    <t>ARMENIA</t>
  </si>
  <si>
    <t>DEPARTAMENTO DEL VAUPES</t>
  </si>
  <si>
    <t>SOPETRAN</t>
  </si>
  <si>
    <t>BERBEO</t>
  </si>
  <si>
    <t>CALDAS</t>
  </si>
  <si>
    <t>CHINAVITA</t>
  </si>
  <si>
    <t>CHISCAS</t>
  </si>
  <si>
    <t>MACANAL</t>
  </si>
  <si>
    <t>SACHICA</t>
  </si>
  <si>
    <t>SAN MATEO</t>
  </si>
  <si>
    <t>SANTA ROSA DE VITERBO</t>
  </si>
  <si>
    <t>TIBASOSA</t>
  </si>
  <si>
    <t>ZETAQUIRA</t>
  </si>
  <si>
    <t>FLORENCIA</t>
  </si>
  <si>
    <t>Caquetá</t>
  </si>
  <si>
    <t>ANOLAIMA</t>
  </si>
  <si>
    <t>ARBELAEZ</t>
  </si>
  <si>
    <t>BELTRAN</t>
  </si>
  <si>
    <t>CHAGUANI</t>
  </si>
  <si>
    <t>COTA</t>
  </si>
  <si>
    <t>FUSAGASUGA</t>
  </si>
  <si>
    <t>GIRARDOT</t>
  </si>
  <si>
    <t>GUADUAS</t>
  </si>
  <si>
    <t>GUASCA</t>
  </si>
  <si>
    <t>GUATAVITA</t>
  </si>
  <si>
    <t>LA CALERA</t>
  </si>
  <si>
    <t>LA MESA</t>
  </si>
  <si>
    <t>LA VEGA</t>
  </si>
  <si>
    <t>PACHO</t>
  </si>
  <si>
    <t>PARATEBUENO</t>
  </si>
  <si>
    <t>QUIPILE</t>
  </si>
  <si>
    <t>SAN CAYETANO</t>
  </si>
  <si>
    <t>SESQUILE</t>
  </si>
  <si>
    <t>SIBATE</t>
  </si>
  <si>
    <t>SUSA</t>
  </si>
  <si>
    <t>SUTATAUSA</t>
  </si>
  <si>
    <t>ALGECIRAS</t>
  </si>
  <si>
    <t>BARAYA</t>
  </si>
  <si>
    <t>COLOMBIA</t>
  </si>
  <si>
    <t>ELIAS</t>
  </si>
  <si>
    <t>GARZON</t>
  </si>
  <si>
    <t>HOBO</t>
  </si>
  <si>
    <t>IQUIRA</t>
  </si>
  <si>
    <t>ISNOS</t>
  </si>
  <si>
    <t>LA PLATA</t>
  </si>
  <si>
    <t>NATAGA</t>
  </si>
  <si>
    <t>ALPUJARRA</t>
  </si>
  <si>
    <t>CASABIANCA</t>
  </si>
  <si>
    <t>MELGAR</t>
  </si>
  <si>
    <t>PIEDRAS</t>
  </si>
  <si>
    <t>GALAPA</t>
  </si>
  <si>
    <t>PIOJO</t>
  </si>
  <si>
    <t>PONEDERA</t>
  </si>
  <si>
    <t>REPELON</t>
  </si>
  <si>
    <t>USIACURI</t>
  </si>
  <si>
    <t>ARENAL</t>
  </si>
  <si>
    <t>MOMPOS</t>
  </si>
  <si>
    <t>GONZALEZ</t>
  </si>
  <si>
    <t>LA JAGUA DE IBIRICO</t>
  </si>
  <si>
    <t>AYAPEL</t>
  </si>
  <si>
    <t>CIENAGA DE ORO</t>
  </si>
  <si>
    <t>PUERTO ESCONDIDO</t>
  </si>
  <si>
    <t>URUMITA</t>
  </si>
  <si>
    <t>FREDONIA</t>
  </si>
  <si>
    <t>ITAGUI</t>
  </si>
  <si>
    <t>LA CEJA</t>
  </si>
  <si>
    <t>NARINO</t>
  </si>
  <si>
    <t>PEQUE</t>
  </si>
  <si>
    <t>PUERTO NARE</t>
  </si>
  <si>
    <t>PUERTO TRIUNFO</t>
  </si>
  <si>
    <t>REMEDIOS</t>
  </si>
  <si>
    <t>SALGAR</t>
  </si>
  <si>
    <t>SAN PEDRO URABA</t>
  </si>
  <si>
    <t>TAMESIS</t>
  </si>
  <si>
    <t>TARSO</t>
  </si>
  <si>
    <t>URRAO</t>
  </si>
  <si>
    <t>VIGIA DEL FUERTE</t>
  </si>
  <si>
    <t>YARUMAL</t>
  </si>
  <si>
    <t>ATRATO</t>
  </si>
  <si>
    <t>EL CARMEN DE ATRATO</t>
  </si>
  <si>
    <t>SABANA DE TORRES</t>
  </si>
  <si>
    <t>VELEZ</t>
  </si>
  <si>
    <t>VILLANUEVA</t>
  </si>
  <si>
    <t>ZAPATOCA</t>
  </si>
  <si>
    <t>CORINTO</t>
  </si>
  <si>
    <t>EL TAMBO</t>
  </si>
  <si>
    <t>LOPEZ DE MICAY</t>
  </si>
  <si>
    <t>BUGALAGRANDE</t>
  </si>
  <si>
    <t>GINEBRA</t>
  </si>
  <si>
    <t>ARANZAZU</t>
  </si>
  <si>
    <t>RISARALDA</t>
  </si>
  <si>
    <t>CIRCASIA</t>
  </si>
  <si>
    <t>YOPAL</t>
  </si>
  <si>
    <t>CHAMEZA</t>
  </si>
  <si>
    <t>PUERTO NARIÑO</t>
  </si>
  <si>
    <t>EL RETORNO</t>
  </si>
  <si>
    <t>CARURU</t>
  </si>
  <si>
    <t>TARAIRA</t>
  </si>
  <si>
    <t>DEPARTAMENTO DEL CAQUETA</t>
  </si>
  <si>
    <t>CAQUETA</t>
  </si>
  <si>
    <t>DEPARTAMENTO DE CORDOBA</t>
  </si>
  <si>
    <t>VILLA DE LEIVA</t>
  </si>
  <si>
    <t>NOBSA</t>
  </si>
  <si>
    <t>PANQUEBA</t>
  </si>
  <si>
    <t>SAN EDUARDO</t>
  </si>
  <si>
    <t>SATIVASUR</t>
  </si>
  <si>
    <t>TENZA</t>
  </si>
  <si>
    <t>CARTAGENA DEL CHAIRA</t>
  </si>
  <si>
    <t>EL PAUJIL</t>
  </si>
  <si>
    <t>LA MONTAÑITA</t>
  </si>
  <si>
    <t>SAN JOSE DE FRAGUA</t>
  </si>
  <si>
    <t>SOLANO</t>
  </si>
  <si>
    <t>COGUA</t>
  </si>
  <si>
    <t>MOSQUERA</t>
  </si>
  <si>
    <t>TENJO</t>
  </si>
  <si>
    <t>ALVARADO</t>
  </si>
  <si>
    <t>AMBALEMA</t>
  </si>
  <si>
    <t>CAJAMARCA</t>
  </si>
  <si>
    <t>COELLO</t>
  </si>
  <si>
    <t>ESPINAL</t>
  </si>
  <si>
    <t>SAN ANTONIO</t>
  </si>
  <si>
    <t>VILLARRICA</t>
  </si>
  <si>
    <t>AGUACHICA</t>
  </si>
  <si>
    <t>BOSCONIA</t>
  </si>
  <si>
    <t>CURUMANI</t>
  </si>
  <si>
    <t>RIO DE ORO</t>
  </si>
  <si>
    <t>CANALETE</t>
  </si>
  <si>
    <t>LORICA</t>
  </si>
  <si>
    <t>MOÑITOS</t>
  </si>
  <si>
    <t>PURISIMA</t>
  </si>
  <si>
    <t>SAN BERNARDO DEL VIENTO</t>
  </si>
  <si>
    <t>ARIGUANI</t>
  </si>
  <si>
    <t>CONCORDIA</t>
  </si>
  <si>
    <t>PEDRAZA</t>
  </si>
  <si>
    <t>PIJIÑO DEL CARMEN</t>
  </si>
  <si>
    <t>SALAMINA</t>
  </si>
  <si>
    <t>ALEJANDRIA</t>
  </si>
  <si>
    <t>BETANIA</t>
  </si>
  <si>
    <t>CISNEROS</t>
  </si>
  <si>
    <t>ALTO BAUDO</t>
  </si>
  <si>
    <t>RIO QUITO</t>
  </si>
  <si>
    <t>CHIMA</t>
  </si>
  <si>
    <t>CONFINES</t>
  </si>
  <si>
    <t>LA BELLEZA</t>
  </si>
  <si>
    <t>SAN VICENTE DE CHUCURI</t>
  </si>
  <si>
    <t>MIRANDA</t>
  </si>
  <si>
    <t>SUAREZ</t>
  </si>
  <si>
    <t>MARQUETALIA</t>
  </si>
  <si>
    <t>NORCASIA</t>
  </si>
  <si>
    <t>PACORA</t>
  </si>
  <si>
    <t>PENSILVANIA</t>
  </si>
  <si>
    <t>SAMANA</t>
  </si>
  <si>
    <t>VICTORIA</t>
  </si>
  <si>
    <t>VITERBO</t>
  </si>
  <si>
    <t>ARAUQUITA</t>
  </si>
  <si>
    <t>Arauca</t>
  </si>
  <si>
    <t>PUERTO RONDON</t>
  </si>
  <si>
    <t>DEPARTAMENTO DEL GUAVIARE</t>
  </si>
  <si>
    <t>BETEITIVA</t>
  </si>
  <si>
    <t>BOYACA</t>
  </si>
  <si>
    <t>GUAYATA</t>
  </si>
  <si>
    <t>GUICAN</t>
  </si>
  <si>
    <t>OICATA</t>
  </si>
  <si>
    <t>PACHAVITA</t>
  </si>
  <si>
    <t>QUIPAMA</t>
  </si>
  <si>
    <t>SOATA</t>
  </si>
  <si>
    <t>SOMONDOCO</t>
  </si>
  <si>
    <t>SORA</t>
  </si>
  <si>
    <t>SOTAQUIRA</t>
  </si>
  <si>
    <t>SUTATENZA</t>
  </si>
  <si>
    <t>TINJACA</t>
  </si>
  <si>
    <t>TOTA</t>
  </si>
  <si>
    <t>SAN VICENTE DEL CAGUAN</t>
  </si>
  <si>
    <t>AGUA DE DIOS</t>
  </si>
  <si>
    <t>ALBAN</t>
  </si>
  <si>
    <t>ANAPOIMA</t>
  </si>
  <si>
    <t>CACHIPAY</t>
  </si>
  <si>
    <t>CHIA</t>
  </si>
  <si>
    <t>CHIPAQUE</t>
  </si>
  <si>
    <t>EL PEÑON</t>
  </si>
  <si>
    <t>EL ROSAL</t>
  </si>
  <si>
    <t>FUQUENE</t>
  </si>
  <si>
    <t>GACHETA</t>
  </si>
  <si>
    <t>GUAYABAL DE SIQUIMA</t>
  </si>
  <si>
    <t>GUTIERREZ</t>
  </si>
  <si>
    <t>PASCA</t>
  </si>
  <si>
    <t>PUERTO SALGAR</t>
  </si>
  <si>
    <t>QUETAME</t>
  </si>
  <si>
    <t>RICAURTE</t>
  </si>
  <si>
    <t>CAMPOALEGRE</t>
  </si>
  <si>
    <t>LA ARGENTINA</t>
  </si>
  <si>
    <t>PAICOL</t>
  </si>
  <si>
    <t>PALERMO</t>
  </si>
  <si>
    <t>PALESTINA</t>
  </si>
  <si>
    <t>PITAL</t>
  </si>
  <si>
    <t>RIVERA</t>
  </si>
  <si>
    <t>SAN AGUSTIN</t>
  </si>
  <si>
    <t>SUAZA</t>
  </si>
  <si>
    <t>TARQUI</t>
  </si>
  <si>
    <t>TESALIA</t>
  </si>
  <si>
    <t>TELLO</t>
  </si>
  <si>
    <t>TERUEL</t>
  </si>
  <si>
    <t>COYAIMA</t>
  </si>
  <si>
    <t>PALOCABILDO</t>
  </si>
  <si>
    <t>JUAN DE ACOSTA</t>
  </si>
  <si>
    <t>LURUACO</t>
  </si>
  <si>
    <t>POLO NUEVO</t>
  </si>
  <si>
    <t>ASTREA</t>
  </si>
  <si>
    <t>BECERRIL</t>
  </si>
  <si>
    <t>ALGARROBO</t>
  </si>
  <si>
    <t>REMOLINO</t>
  </si>
  <si>
    <t>SANTA BARBARA DE PINTO</t>
  </si>
  <si>
    <t>ANORI</t>
  </si>
  <si>
    <t>ITUANGO</t>
  </si>
  <si>
    <t>LA ESTRELLA</t>
  </si>
  <si>
    <t>LA PINTADA</t>
  </si>
  <si>
    <t>PEÑOL</t>
  </si>
  <si>
    <t>PUERTO BERRIO</t>
  </si>
  <si>
    <t>SABANETA</t>
  </si>
  <si>
    <t>SAN FRANCISCO</t>
  </si>
  <si>
    <t>SAN LUIS</t>
  </si>
  <si>
    <t>SAN VICENTE</t>
  </si>
  <si>
    <t>SEGOVIA</t>
  </si>
  <si>
    <t>TARAZA</t>
  </si>
  <si>
    <t>YALI</t>
  </si>
  <si>
    <t>YOLOMBO</t>
  </si>
  <si>
    <t>YONDO</t>
  </si>
  <si>
    <t>ZARAGOZA</t>
  </si>
  <si>
    <t>PALMAS DEL SOCORRO</t>
  </si>
  <si>
    <t>PARAMO</t>
  </si>
  <si>
    <t>PINCHOTE</t>
  </si>
  <si>
    <t>VALLE SAN JOSE</t>
  </si>
  <si>
    <t>VETAS</t>
  </si>
  <si>
    <t>GUACHENE</t>
  </si>
  <si>
    <t>MERCADERES</t>
  </si>
  <si>
    <t>SILVIA</t>
  </si>
  <si>
    <t>CRAVO NORTE</t>
  </si>
  <si>
    <t>BELEN</t>
  </si>
  <si>
    <t>CHIQUINQUIRA</t>
  </si>
  <si>
    <t>COPER</t>
  </si>
  <si>
    <t>CUCAITA</t>
  </si>
  <si>
    <t>CHIQUIZA</t>
  </si>
  <si>
    <t>FLORESTA</t>
  </si>
  <si>
    <t>SABOYA</t>
  </si>
  <si>
    <t>SOCHA</t>
  </si>
  <si>
    <t>TOPAGA</t>
  </si>
  <si>
    <t>TUTA</t>
  </si>
  <si>
    <t>VIRACACHA</t>
  </si>
  <si>
    <t>CURILLO</t>
  </si>
  <si>
    <t>MILAN</t>
  </si>
  <si>
    <t>TABIO</t>
  </si>
  <si>
    <t>TIBACUY</t>
  </si>
  <si>
    <t>TOCAIMA</t>
  </si>
  <si>
    <t>VILLETA</t>
  </si>
  <si>
    <t>ATACO</t>
  </si>
  <si>
    <t>CHAPARRAL</t>
  </si>
  <si>
    <t>MURILLO</t>
  </si>
  <si>
    <t>SANTA ISABEL</t>
  </si>
  <si>
    <t>VENADILLO</t>
  </si>
  <si>
    <t>VILLAHERMOSA</t>
  </si>
  <si>
    <t>CAMPO DE LA CRUZ</t>
  </si>
  <si>
    <t>ACHI</t>
  </si>
  <si>
    <t>ARROYOHONDO</t>
  </si>
  <si>
    <t>CALAMAR</t>
  </si>
  <si>
    <t>CICUCO</t>
  </si>
  <si>
    <t>CLEMENCIA</t>
  </si>
  <si>
    <t>EL GUAMO</t>
  </si>
  <si>
    <t>HATILLO DE LOBA</t>
  </si>
  <si>
    <t>MAHATES</t>
  </si>
  <si>
    <t>MONTECRISTO</t>
  </si>
  <si>
    <t>MORALES</t>
  </si>
  <si>
    <t>REGIDOR</t>
  </si>
  <si>
    <t>RIOVIEJO</t>
  </si>
  <si>
    <t>SAN CRISTOBAL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</si>
  <si>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</si>
  <si>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</si>
  <si>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</si>
  <si>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</si>
  <si>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</si>
  <si>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</si>
  <si>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</si>
  <si>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</si>
  <si>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</si>
  <si>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</si>
  <si>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</si>
  <si>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</si>
  <si>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CHIRIGUANA</t>
  </si>
  <si>
    <t>PAILITAS</t>
  </si>
  <si>
    <t>CERETE</t>
  </si>
  <si>
    <t>PUEBLO NUEVO</t>
  </si>
  <si>
    <t>SAN ANTERO</t>
  </si>
  <si>
    <t>MORROA</t>
  </si>
  <si>
    <t>Sucre</t>
  </si>
  <si>
    <t>ABRIAQUI</t>
  </si>
  <si>
    <t>ANGELOPOLIS</t>
  </si>
  <si>
    <t>ANGOSTURA</t>
  </si>
  <si>
    <t>BELMIRA</t>
  </si>
  <si>
    <t>CIUDAD BOLIVAR</t>
  </si>
  <si>
    <t>BURITICA</t>
  </si>
  <si>
    <t>CACERES</t>
  </si>
  <si>
    <t>CAMPAMENTO</t>
  </si>
  <si>
    <t>CAÑASGORDAS</t>
  </si>
  <si>
    <t>CARAMANTA</t>
  </si>
  <si>
    <t>CARMEN DE VIBORAL</t>
  </si>
  <si>
    <t>ENTRERRIOS</t>
  </si>
  <si>
    <t>BAGADO</t>
  </si>
  <si>
    <t>JURADO</t>
  </si>
  <si>
    <t>MEDIO ATRATO</t>
  </si>
  <si>
    <t>MEDIO BAUDO</t>
  </si>
  <si>
    <t>SIPI</t>
  </si>
  <si>
    <t>CACHIRA</t>
  </si>
  <si>
    <t>CUCUTILLA</t>
  </si>
  <si>
    <t>DURANIA</t>
  </si>
  <si>
    <t>LABATECA</t>
  </si>
  <si>
    <t>BARICHARA</t>
  </si>
  <si>
    <t>CONCEPCION</t>
  </si>
  <si>
    <t>CURITI</t>
  </si>
  <si>
    <t>ENCISO</t>
  </si>
  <si>
    <t>FLORIDABLANCA</t>
  </si>
  <si>
    <t>GUAPOTA</t>
  </si>
  <si>
    <t>HATO</t>
  </si>
  <si>
    <t>JORDAN</t>
  </si>
  <si>
    <t>LANDAZURI</t>
  </si>
  <si>
    <t>LEBRIJA</t>
  </si>
  <si>
    <t>OIBA</t>
  </si>
  <si>
    <t>SAN JOAQUIN</t>
  </si>
  <si>
    <t>SAN MIGUEL</t>
  </si>
  <si>
    <t>SANTA BARBARA</t>
  </si>
  <si>
    <t>SIMACOTA</t>
  </si>
  <si>
    <t>BOLIVAR</t>
  </si>
  <si>
    <t>PIENDAMO</t>
  </si>
  <si>
    <t>EL DOVIO</t>
  </si>
  <si>
    <t>FLORIDA</t>
  </si>
  <si>
    <t>GUACARI</t>
  </si>
  <si>
    <t>LA UNION</t>
  </si>
  <si>
    <t>RESTREPO</t>
  </si>
  <si>
    <t>RIOFRIO</t>
  </si>
  <si>
    <t>SEVILLA</t>
  </si>
  <si>
    <t>YOTOCO</t>
  </si>
  <si>
    <t>BELALCAZAR</t>
  </si>
  <si>
    <t>CHINCHINA</t>
  </si>
  <si>
    <t>LA MERCED</t>
  </si>
  <si>
    <t>MANZANARES</t>
  </si>
  <si>
    <t>MARMATO</t>
  </si>
  <si>
    <t>NEIRA</t>
  </si>
  <si>
    <t>RIOSUCIO</t>
  </si>
  <si>
    <t>VILLAMARIA</t>
  </si>
  <si>
    <t>CALARCA</t>
  </si>
  <si>
    <t>FILANDIA</t>
  </si>
  <si>
    <t>GENOVA</t>
  </si>
  <si>
    <t>LA TEBAIDA</t>
  </si>
  <si>
    <t>MONTENEGRO</t>
  </si>
  <si>
    <t>MANI</t>
  </si>
  <si>
    <t>BOGOTA D.C.</t>
  </si>
  <si>
    <t>AQUITANIA</t>
  </si>
  <si>
    <t>BUSBANZA</t>
  </si>
  <si>
    <t>COMBITA</t>
  </si>
  <si>
    <t>CORRALES</t>
  </si>
  <si>
    <t>CUBARA</t>
  </si>
  <si>
    <t>CUITIVA</t>
  </si>
  <si>
    <t>EL COCUY</t>
  </si>
  <si>
    <t>EL ESPINO</t>
  </si>
  <si>
    <t>FIRAVITOBA</t>
  </si>
  <si>
    <t>GARAGOA</t>
  </si>
  <si>
    <t>GUACAMAYAS</t>
  </si>
  <si>
    <t>LABRANZAGRANDE</t>
  </si>
  <si>
    <t>LA UVITA</t>
  </si>
  <si>
    <t>OTANCHE</t>
  </si>
  <si>
    <t>PESCA</t>
  </si>
  <si>
    <t>PISBA</t>
  </si>
  <si>
    <t>PUERTO BOYACA</t>
  </si>
  <si>
    <t>SAN JOSE DE PARE</t>
  </si>
  <si>
    <t>SAN PABLO BORBUR</t>
  </si>
  <si>
    <t>BELEN DE LOS ANDAQUIES</t>
  </si>
  <si>
    <t>SOLITA</t>
  </si>
  <si>
    <t>BITUIMA</t>
  </si>
  <si>
    <t>CAJICA</t>
  </si>
  <si>
    <t>CAQUEZA</t>
  </si>
  <si>
    <t>FOMEQUE</t>
  </si>
  <si>
    <t>FOSCA</t>
  </si>
  <si>
    <t>GACHANCIPA</t>
  </si>
  <si>
    <t>GUACHETA</t>
  </si>
  <si>
    <t>JUNIN</t>
  </si>
  <si>
    <t>LA PEÑA</t>
  </si>
  <si>
    <t>MACHETA</t>
  </si>
  <si>
    <t>OSPINA PEREZ</t>
  </si>
  <si>
    <t>SAN BERNARDO</t>
  </si>
  <si>
    <t>SILVANIA</t>
  </si>
  <si>
    <t>TAUSA</t>
  </si>
  <si>
    <t>TENA</t>
  </si>
  <si>
    <t>TOCANCIPA</t>
  </si>
  <si>
    <t>UBALA</t>
  </si>
  <si>
    <t>UBATE</t>
  </si>
  <si>
    <t>VERGARA</t>
  </si>
  <si>
    <t>VILLAPINZON</t>
  </si>
  <si>
    <t>ZIPACON</t>
  </si>
  <si>
    <t>AGRADO</t>
  </si>
  <si>
    <t>PITALITO</t>
  </si>
  <si>
    <t>VILLAVIEJA</t>
  </si>
  <si>
    <t>YAGUARA</t>
  </si>
  <si>
    <t>ACACIAS</t>
  </si>
  <si>
    <t>EL DORADO</t>
  </si>
  <si>
    <t>GUAMAL</t>
  </si>
  <si>
    <t>MAPIRIPAN</t>
  </si>
  <si>
    <t>LA URIBE</t>
  </si>
  <si>
    <t>LEJANIAS</t>
  </si>
  <si>
    <t>PUERTO CONCORDIA</t>
  </si>
  <si>
    <t>PUERTO LOPEZ</t>
  </si>
  <si>
    <t>SAN JUAN DE ARAMA</t>
  </si>
  <si>
    <t>CUNDAY</t>
  </si>
  <si>
    <t>FALAN</t>
  </si>
  <si>
    <t>FLANDES</t>
  </si>
  <si>
    <t>FRESNO</t>
  </si>
  <si>
    <t>PURIFICACION</t>
  </si>
  <si>
    <t>ROVIRA</t>
  </si>
  <si>
    <t>SALDAÑA</t>
  </si>
  <si>
    <t>PUERTO COLOMBIA</t>
  </si>
  <si>
    <t>SABANAGRANDE</t>
  </si>
  <si>
    <t>ARJONA</t>
  </si>
  <si>
    <t>MANAURE BALCON DEL CESAR</t>
  </si>
  <si>
    <t>PELAYA</t>
  </si>
  <si>
    <t>SAN ALBERTO</t>
  </si>
  <si>
    <t>MONTERIA</t>
  </si>
  <si>
    <t>LA APARTADA</t>
  </si>
  <si>
    <t>SAN ANDRES SOTAVIENTO</t>
  </si>
  <si>
    <t>TIERRALTA</t>
  </si>
  <si>
    <t>VALENCIA</t>
  </si>
  <si>
    <t>RIOHACHA</t>
  </si>
  <si>
    <t>BARRANCAS</t>
  </si>
  <si>
    <t>EL MOLINO</t>
  </si>
  <si>
    <t>ARACATACA</t>
  </si>
  <si>
    <t>CERRO SAN ANTONIO</t>
  </si>
  <si>
    <t>CIENAGA</t>
  </si>
  <si>
    <t>EL PIÑON</t>
  </si>
  <si>
    <t>NUEVA GRANADA</t>
  </si>
  <si>
    <t>PLATO</t>
  </si>
  <si>
    <t>SABANAS DE SAN ANGEL</t>
  </si>
  <si>
    <t>SANTA ANA</t>
  </si>
  <si>
    <t>TENERIFE</t>
  </si>
  <si>
    <t>ZAPAYAN</t>
  </si>
  <si>
    <t>SINCELEJO</t>
  </si>
  <si>
    <t>COLOSO</t>
  </si>
  <si>
    <t>EL ROBLE</t>
  </si>
  <si>
    <t>SAN PEDRO</t>
  </si>
  <si>
    <t>SINCE</t>
  </si>
  <si>
    <t>PROVIDENCIA</t>
  </si>
  <si>
    <t>ARBOLETES</t>
  </si>
  <si>
    <t>CARACOLI</t>
  </si>
  <si>
    <t>CAREPA</t>
  </si>
  <si>
    <t>GOMEZ PLATA</t>
  </si>
  <si>
    <t>JARDIN</t>
  </si>
  <si>
    <t>MARINILLA</t>
  </si>
  <si>
    <t>MUTATA</t>
  </si>
  <si>
    <t>OLAYA</t>
  </si>
  <si>
    <t>RETIRO</t>
  </si>
  <si>
    <t>SAN ANDRES DE CUERQUIA</t>
  </si>
  <si>
    <t>SAN CARLOS</t>
  </si>
  <si>
    <t>SAN JERONIMO</t>
  </si>
  <si>
    <t>SAN PEDRO DE LOS MILAGROS</t>
  </si>
  <si>
    <t>SAN ROQUE</t>
  </si>
  <si>
    <t>SANTA ROSA DE OSOS</t>
  </si>
  <si>
    <t>VALPARAISO</t>
  </si>
  <si>
    <t>VEGACHI</t>
  </si>
  <si>
    <t>CARMEN DEL DARIEN</t>
  </si>
  <si>
    <t>RIO IRO</t>
  </si>
  <si>
    <t>ABREGO</t>
  </si>
  <si>
    <t>ARBOLEDAS</t>
  </si>
  <si>
    <t>BOCHALEMA</t>
  </si>
  <si>
    <t>BUCARASICA</t>
  </si>
  <si>
    <t>CACOTA</t>
  </si>
  <si>
    <t>CHITAGA</t>
  </si>
  <si>
    <t>EL ZULIA</t>
  </si>
  <si>
    <t>GRAMALOTE</t>
  </si>
  <si>
    <t>HERRAN</t>
  </si>
  <si>
    <t>LOURDES</t>
  </si>
  <si>
    <t>MUTISCUA</t>
  </si>
  <si>
    <t>PAMPLONITA</t>
  </si>
  <si>
    <t>SANTIAGO</t>
  </si>
  <si>
    <t>TEORAMA</t>
  </si>
  <si>
    <t>CALIFORNIA</t>
  </si>
  <si>
    <t>CARCASI</t>
  </si>
  <si>
    <t>CEPITA</t>
  </si>
  <si>
    <t>CERRITO</t>
  </si>
  <si>
    <t>CIMITARRA</t>
  </si>
  <si>
    <t>GAMBITA</t>
  </si>
  <si>
    <t>GUEPSA</t>
  </si>
  <si>
    <t>LA PAZ</t>
  </si>
  <si>
    <t>LOS SANTOS</t>
  </si>
  <si>
    <t>MATANZA</t>
  </si>
  <si>
    <t>MOGOTES</t>
  </si>
  <si>
    <t>ONZAGA</t>
  </si>
  <si>
    <t>SURATA</t>
  </si>
  <si>
    <t>ALMAGUER</t>
  </si>
  <si>
    <t>BUENOS AIRES</t>
  </si>
  <si>
    <t>CALDONO</t>
  </si>
  <si>
    <t>SAN SEBASTIAN</t>
  </si>
  <si>
    <t>SANTANDER DE QUILICHAO</t>
  </si>
  <si>
    <t>SANTA ROSA</t>
  </si>
  <si>
    <t>SOTARA</t>
  </si>
  <si>
    <t>TORIBIO</t>
  </si>
  <si>
    <t>TOTORO</t>
  </si>
  <si>
    <t>CUASPUD</t>
  </si>
  <si>
    <t>EL ROSARIO</t>
  </si>
  <si>
    <t>GUAITARILLA</t>
  </si>
  <si>
    <t>LA FLORIDA</t>
  </si>
  <si>
    <t>SAN PABLO</t>
  </si>
  <si>
    <t>TUQUERRES</t>
  </si>
  <si>
    <t>EL CERRITO</t>
  </si>
  <si>
    <t>LA CUMBRE</t>
  </si>
  <si>
    <t>OBANDO</t>
  </si>
  <si>
    <t>PRADERA</t>
  </si>
  <si>
    <t>ROLDANILLO</t>
  </si>
  <si>
    <t>TRUJILLO</t>
  </si>
  <si>
    <t>ULLOA</t>
  </si>
  <si>
    <t>VIJES</t>
  </si>
  <si>
    <t>LA DORADA</t>
  </si>
  <si>
    <t>SAN JOSE</t>
  </si>
  <si>
    <t>SUPIA</t>
  </si>
  <si>
    <t>PEREIRA</t>
  </si>
  <si>
    <t>Risaralda</t>
  </si>
  <si>
    <t>APIA</t>
  </si>
  <si>
    <t>DOSQUEBRADAS</t>
  </si>
  <si>
    <t>GUATICA</t>
  </si>
  <si>
    <t>NUNCHIA</t>
  </si>
  <si>
    <t>SABANALARGA</t>
  </si>
  <si>
    <t>SACAMA</t>
  </si>
  <si>
    <t>SAN LUIS DE PALENQUE</t>
  </si>
  <si>
    <t>TAMARA</t>
  </si>
  <si>
    <t>PUERTO LEGUIZAMO</t>
  </si>
  <si>
    <t>LA PRIMAVERA</t>
  </si>
  <si>
    <t>Vichada</t>
  </si>
  <si>
    <t>DEPARTAMENTO DEL META</t>
  </si>
  <si>
    <t>DEPARTAMENTO DEL TOLIMA</t>
  </si>
  <si>
    <t>DEPARTAMENTO DE LA GUAJIRA</t>
  </si>
  <si>
    <t>DEPARTAMENTO DE RISARALDA</t>
  </si>
  <si>
    <t>HOLGURA</t>
  </si>
  <si>
    <t>ATLANTICO</t>
  </si>
  <si>
    <t>MALAMBO</t>
  </si>
  <si>
    <t>CUNDINAMARCA</t>
  </si>
  <si>
    <t>LA CAPILLA</t>
  </si>
  <si>
    <t>MONGUI</t>
  </si>
  <si>
    <t>MONIQUIRA</t>
  </si>
  <si>
    <t>PAEZ</t>
  </si>
  <si>
    <t>SAN MIGUEL DE SEMA</t>
  </si>
  <si>
    <t>MARULANDA</t>
  </si>
  <si>
    <t>GUAPI</t>
  </si>
  <si>
    <t>CESAR</t>
  </si>
  <si>
    <t>EL COPEY</t>
  </si>
  <si>
    <t>LA GLORIA</t>
  </si>
  <si>
    <t>SAN MARTIN</t>
  </si>
  <si>
    <t>MONTELIBANO</t>
  </si>
  <si>
    <t>PUERTO LIBERTADOR</t>
  </si>
  <si>
    <t>SAHAGUN</t>
  </si>
  <si>
    <t>SAN PELAYO</t>
  </si>
  <si>
    <t>GUATAQUI</t>
  </si>
  <si>
    <t>JERUSALEN</t>
  </si>
  <si>
    <t>LA PALMA</t>
  </si>
  <si>
    <t>LENGUAZAQUE</t>
  </si>
  <si>
    <t>MANTA</t>
  </si>
  <si>
    <t>NIMAIMA</t>
  </si>
  <si>
    <t>NOCAIMA</t>
  </si>
  <si>
    <t>PAIME</t>
  </si>
  <si>
    <t>PANDI</t>
  </si>
  <si>
    <t>QUEBRADANEGRA</t>
  </si>
  <si>
    <t>SAN JUAN DE RIOSECO</t>
  </si>
  <si>
    <t>SIMIJACA</t>
  </si>
  <si>
    <t>SOACHA</t>
  </si>
  <si>
    <t>TIBIRITA</t>
  </si>
  <si>
    <t>UBAQUE</t>
  </si>
  <si>
    <t>UTICA</t>
  </si>
  <si>
    <t>VILLAGÓMEZ</t>
  </si>
  <si>
    <t>CHOCO</t>
  </si>
  <si>
    <t>ISTMINA</t>
  </si>
  <si>
    <t>LLORO</t>
  </si>
  <si>
    <t>MEDIO SAN JUAN</t>
  </si>
  <si>
    <t>NOVITA</t>
  </si>
  <si>
    <t>SAN JOSE DEL PALMAR</t>
  </si>
  <si>
    <t>GUAJIRA</t>
  </si>
  <si>
    <t>MAICAO</t>
  </si>
  <si>
    <t>MANAURE</t>
  </si>
  <si>
    <t>FUNDACION</t>
  </si>
  <si>
    <t>META</t>
  </si>
  <si>
    <t>BARRANCA DE UPIA</t>
  </si>
  <si>
    <t>CABUYARO</t>
  </si>
  <si>
    <t>CASTILLA LA NUEVA</t>
  </si>
  <si>
    <t>CUBARRAL</t>
  </si>
  <si>
    <t>CUMARAL</t>
  </si>
  <si>
    <t>MESETAS</t>
  </si>
  <si>
    <t>PUERTO LLERAS</t>
  </si>
  <si>
    <t>VISTA HERMOSA</t>
  </si>
  <si>
    <t>CUMBAL</t>
  </si>
  <si>
    <t>EL PEÑOL</t>
  </si>
  <si>
    <t>FUNES</t>
  </si>
  <si>
    <t>LA LLANADA</t>
  </si>
  <si>
    <t>LINARES</t>
  </si>
  <si>
    <t>POLICARPA</t>
  </si>
  <si>
    <t>PUERRES</t>
  </si>
  <si>
    <t>PUPIALES</t>
  </si>
  <si>
    <t>SAN LORENZO</t>
  </si>
  <si>
    <t>NORTE DE SANTANDER</t>
  </si>
  <si>
    <t>OCAÑA</t>
  </si>
  <si>
    <t>SAN CALIXTO</t>
  </si>
  <si>
    <t>QUINDIO</t>
  </si>
  <si>
    <t>PIJAO</t>
  </si>
  <si>
    <t>LA VIRGINIA</t>
  </si>
  <si>
    <t>MARSELLA</t>
  </si>
  <si>
    <t>MISTRATO</t>
  </si>
  <si>
    <t>PUEBLO RICO</t>
  </si>
  <si>
    <t>QUINCHIA</t>
  </si>
  <si>
    <t>CAIMITO</t>
  </si>
  <si>
    <t>COROZAL</t>
  </si>
  <si>
    <t>COVEÑAS</t>
  </si>
  <si>
    <t>GALERAS</t>
  </si>
  <si>
    <t>GUARANDA</t>
  </si>
  <si>
    <t>LOS PALMITOS</t>
  </si>
  <si>
    <t>MAJAGUAL</t>
  </si>
  <si>
    <t>OVEJAS</t>
  </si>
  <si>
    <t>SAMPUES</t>
  </si>
  <si>
    <t>SAN MARCOS</t>
  </si>
  <si>
    <t>SAN ONOFRE</t>
  </si>
  <si>
    <t>TOLU</t>
  </si>
  <si>
    <t>TOLUVIEJO</t>
  </si>
  <si>
    <t>TOLIMA</t>
  </si>
  <si>
    <t>HERVEO</t>
  </si>
  <si>
    <t>VALLE DE SAN JUAN</t>
  </si>
  <si>
    <t>PORE</t>
  </si>
  <si>
    <t>PUTUMAYO</t>
  </si>
  <si>
    <t>ORITO</t>
  </si>
  <si>
    <t>PUERTO CAICEDO</t>
  </si>
  <si>
    <t>PUERTO GUZMAN</t>
  </si>
  <si>
    <t>SIBUNDOY</t>
  </si>
  <si>
    <t>VALLE DEL GUAMUEZ</t>
  </si>
  <si>
    <t>VILLAGARZON</t>
  </si>
  <si>
    <t>DEPARTAMENTO DEL ATLANTICO</t>
  </si>
  <si>
    <t>DEPARTAMENTO DE BOLIVAR</t>
  </si>
  <si>
    <t>DEPARTAMENTOS</t>
  </si>
  <si>
    <t>CATEGORIA</t>
  </si>
  <si>
    <t>%</t>
  </si>
  <si>
    <t>LIMITE</t>
  </si>
  <si>
    <t>CODIGO CGN</t>
  </si>
  <si>
    <t>RAZON 
 (II) /( I)</t>
  </si>
  <si>
    <t>CUMPLIMIENTO</t>
  </si>
  <si>
    <t>CONTADURIA GENERAL DE LA NACIÓN</t>
  </si>
  <si>
    <t>DISTRITOS Y MUNICIPIOS</t>
  </si>
  <si>
    <t>ARCABUCO</t>
  </si>
  <si>
    <t>BOAVITA</t>
  </si>
  <si>
    <t>CHITARAQUE</t>
  </si>
  <si>
    <t>CHIVATA</t>
  </si>
  <si>
    <t>CIENEGA</t>
  </si>
  <si>
    <t>COVARACHIA</t>
  </si>
  <si>
    <t>GAMEZA</t>
  </si>
  <si>
    <t>JENESANO</t>
  </si>
  <si>
    <t>LA VICTORIA</t>
  </si>
  <si>
    <t>MOTAVITA</t>
  </si>
  <si>
    <t>MUZO</t>
  </si>
  <si>
    <t>NUEVO COLON</t>
  </si>
  <si>
    <t>PAUNA</t>
  </si>
  <si>
    <t>PAYA</t>
  </si>
  <si>
    <t>RAMIRIQUI</t>
  </si>
  <si>
    <t>SAMACA</t>
  </si>
  <si>
    <t>SAN LUIS DE GACENO</t>
  </si>
  <si>
    <t>EL DONCELLO</t>
  </si>
  <si>
    <t>MORELIA</t>
  </si>
  <si>
    <t>FUNZA</t>
  </si>
  <si>
    <t>GACHALA</t>
  </si>
  <si>
    <t>NARIÑO</t>
  </si>
  <si>
    <t>NEMOCON</t>
  </si>
  <si>
    <t>SOPO</t>
  </si>
  <si>
    <t>SUESCA</t>
  </si>
  <si>
    <t>TOPAIPI</t>
  </si>
  <si>
    <t>UNE</t>
  </si>
  <si>
    <t>VIANI</t>
  </si>
  <si>
    <t>VIOTA</t>
  </si>
  <si>
    <t>YACOPI</t>
  </si>
  <si>
    <t>ZIPAQUIRA</t>
  </si>
  <si>
    <t>ACEVEDO</t>
  </si>
  <si>
    <t>ALTAMIRA</t>
  </si>
  <si>
    <t>GIGANTE</t>
  </si>
  <si>
    <t>OPORAPA</t>
  </si>
  <si>
    <t>SALADOBLANCO</t>
  </si>
  <si>
    <t>TIMANA</t>
  </si>
  <si>
    <t>HONDA</t>
  </si>
  <si>
    <t>ALBÁN</t>
  </si>
  <si>
    <t>ALBÁN (SAN JOSÉ)</t>
  </si>
  <si>
    <t>DEPARTAMENTO DE MAGDALENA</t>
  </si>
  <si>
    <t>ALTO BAUDÓ  (PIE DE PATO)</t>
  </si>
  <si>
    <t>ANSERMA DE LOS CABALLEROS</t>
  </si>
  <si>
    <t>APULO - RAFAEL REYES</t>
  </si>
  <si>
    <t>ARBOLEDA - BERRUECOS</t>
  </si>
  <si>
    <t>ARIGUANÍ</t>
  </si>
  <si>
    <t>ARMERO - GUAYABAL</t>
  </si>
  <si>
    <t>BAHÍA SOLANO - CIUDAD MUTIS</t>
  </si>
  <si>
    <t>BAJO BAUDÓ - PIZARRO</t>
  </si>
  <si>
    <t>DEPARTAMENTO DE ATLANTICO</t>
  </si>
  <si>
    <t>BARRANCA DE UPÍA</t>
  </si>
  <si>
    <t>BOJAYÁ  (BELLAVISTA)</t>
  </si>
  <si>
    <t>CIÉNAGA</t>
  </si>
  <si>
    <t>CIÉNAGA DE ORO</t>
  </si>
  <si>
    <t>COLÓN - PUTUMAYO</t>
  </si>
  <si>
    <t>Cordoba</t>
  </si>
  <si>
    <t>NO</t>
  </si>
  <si>
    <t>SI</t>
  </si>
  <si>
    <t>TOTAL</t>
  </si>
  <si>
    <t>NO CERT</t>
  </si>
  <si>
    <t>DESCRIPCIÓN</t>
  </si>
  <si>
    <t>MUNICIPIOS</t>
  </si>
  <si>
    <t>DEPTOS</t>
  </si>
  <si>
    <t>Sin Certificación CGR</t>
  </si>
  <si>
    <t>Cumplen con el Límite del Gasto</t>
  </si>
  <si>
    <t>No cumplen con el Límite del Gasto.</t>
  </si>
  <si>
    <t>Total Entidades</t>
  </si>
  <si>
    <t>CONTADURÍA GENERAL DE LA NACIÓN</t>
  </si>
  <si>
    <t>ESP</t>
  </si>
  <si>
    <t xml:space="preserve">           Entidades que cumplieron con el Límite del Gasto</t>
  </si>
  <si>
    <t>Elaboró</t>
  </si>
  <si>
    <t>Aprobó</t>
  </si>
  <si>
    <t>CAT 2012</t>
  </si>
  <si>
    <t xml:space="preserve">           Entidades que excedieron el Límite del Gasto</t>
  </si>
  <si>
    <t>REPORTE CGR</t>
  </si>
  <si>
    <t>DIFERENCIA</t>
  </si>
  <si>
    <t>CONTROL</t>
  </si>
  <si>
    <t>1.</t>
  </si>
  <si>
    <t>2.</t>
  </si>
  <si>
    <t>3.</t>
  </si>
  <si>
    <t>4.</t>
  </si>
  <si>
    <t>5.</t>
  </si>
  <si>
    <t xml:space="preserve">Actualice la información en hoja CONTROL así: </t>
  </si>
  <si>
    <t>6.</t>
  </si>
  <si>
    <t>7.</t>
  </si>
  <si>
    <t>8.</t>
  </si>
  <si>
    <t>9.</t>
  </si>
  <si>
    <t>Se debe guardar este archivo, de ser posible protegido para evitar manipulaciones del mismo.</t>
  </si>
  <si>
    <t>PROCEDIMIENTO PARA REALIZAR LA REFRENDACIÓN LIMITE DEL GASTO</t>
  </si>
  <si>
    <t>Cargue mediante formula la información del cumplimiento del Limite del Gasto, en hojas "Municipios" y "Departamentos"; Utilice formula con "si(eserror)" para llenar con ceros los campos de Entidades no reportadas.</t>
  </si>
  <si>
    <t>VIGENCIA BASE DE REFRENDACIÓN</t>
  </si>
  <si>
    <t>Si se presentan diferencias entre lo remitido por la CGR y lo generado por la matriz, se deben verificar las formulas y corregirlas.</t>
  </si>
  <si>
    <t xml:space="preserve">Efectuar pruebas selectivas sobre los resultados obtenidos, verificando que las razones obtenidas en la Matriz, sean exactamente coincidentes con las reportadas por la CGR. </t>
  </si>
  <si>
    <t>Una vez corregidas las formulas, se deben verificar que los resultados de cumplimiento o no, sean realmente los calculados según la información reportada por la CGR.</t>
  </si>
  <si>
    <t>Solicite la certificación del Limite del Gasto  de Municipios, Distritos y Departamentos, a la CGR (Ver formato en hoja "Cert_CGR_201x"</t>
  </si>
  <si>
    <t>El reporte generado en las hojas "CERT-ING-201x-MUN" y "CERT-ING-201x-DEP", se debe imprimir para adjuntar al documento remisorio.</t>
  </si>
  <si>
    <t>Se debe elabora el documento remisorio y uan vez aprobado por el Subcontador de Centralización, se enviara al Contador General de la Nación para autorización y firma.</t>
  </si>
  <si>
    <t>LIMITE DEL GASTO MUNICIPIOS</t>
  </si>
  <si>
    <t>ELABORADO</t>
  </si>
  <si>
    <t>VIGENCIA INGRESO Y GASTO</t>
  </si>
  <si>
    <t>PARA VIGENCIA</t>
  </si>
  <si>
    <t>N / C</t>
  </si>
  <si>
    <t xml:space="preserve">           Entidades que no fueron certificadas por la CGR</t>
  </si>
  <si>
    <t>CERTIFICACIÓN CUMPLIMIENTO LIMITE DE GASTOS DE FUNCIONAMIENTO CONTRA INGRESOS CORRIENTES DE LIBRE DESTINACIÓN 
 (LEY 617 DE 2000 Y LEY 1176 DE 2007)</t>
  </si>
  <si>
    <t>CERTIFICACIÓN CUMPLIMIENTO LIMITE DE GASTOS DE FUNCIONAMIENTO CONTRA INGRESOS CORRIENTES DE LIBRE DESTINACIÓN
(LEY 617 DE 2000 Y LEY 1176 DE 2007)</t>
  </si>
  <si>
    <t>LIMITE DEL GASTO DEPARTAMENTOS</t>
  </si>
  <si>
    <t xml:space="preserve">       MUNICIPIOS, DISTRITOS Y/O DEPARTAMENTOS NO CERTIFICADOS EN REPORTE DE LA CONTRALORÍA GENERAL DE LA REPÚBLICA - CGR</t>
  </si>
  <si>
    <t>INGRESOS CORRIENTES DE LIBRE DESTINACION NETOS (I)</t>
  </si>
  <si>
    <t>INGRESOS CORRIENTES DE LIBRE DESTINACION</t>
  </si>
  <si>
    <t>CODIGO CHIP</t>
  </si>
  <si>
    <t>CATEGORÍA*</t>
  </si>
  <si>
    <t>LÍMITE LEGAL</t>
  </si>
  <si>
    <t>ICLD NETOS</t>
  </si>
  <si>
    <t xml:space="preserve">GF </t>
  </si>
  <si>
    <t xml:space="preserve">RAZON </t>
  </si>
  <si>
    <t>CERTIFICACION DE INGRESOS CORRIENTES DE LIBRE DESTINACION - LEY 617 DE 2000</t>
  </si>
  <si>
    <t>BARRANCOMINAS</t>
  </si>
  <si>
    <t xml:space="preserve">CATEGORIA VIGENTE </t>
  </si>
  <si>
    <t>Septiembre de 2023</t>
  </si>
  <si>
    <t>Juan Camilo Santamaría Herrera</t>
  </si>
  <si>
    <t>Diego Alejandro Carrillo Rojas</t>
  </si>
  <si>
    <t>CATEGORIA VIGENTE 2023</t>
  </si>
  <si>
    <t>CATEGORIA 2023</t>
  </si>
  <si>
    <t>Elaborado en: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</si>
  <si>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</si>
  <si>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</si>
  <si>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</si>
  <si>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</si>
  <si>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</si>
  <si>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</si>
  <si>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</si>
  <si>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</si>
  <si>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</si>
  <si>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</si>
  <si>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</si>
  <si>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</si>
  <si>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MATRIZ DE VERIFICACIÓN DEL LÍMITE DEL GASTO</t>
  </si>
  <si>
    <t>*</t>
  </si>
  <si>
    <t>NUEVO BELÉN DE BAJIRÁ</t>
  </si>
  <si>
    <t>CHOCÓ</t>
  </si>
  <si>
    <t>3.1. en la celda C12 año correspondiente a la información base de la refrendación de eficiencia.</t>
  </si>
  <si>
    <t>3.2. en las celdas comprendidas de la C16 a la C20 el porcentaje del limite para departamentos, en caso de haber sido modificado.</t>
  </si>
  <si>
    <t>3.3. en las celdas comprendidas de la C25 a la C31 el porcentaje del limite para municipios y distritos, en caso de haber sido modificado.</t>
  </si>
  <si>
    <t>CEN14-FOR07</t>
  </si>
  <si>
    <t>PROCESO:</t>
  </si>
  <si>
    <t>PROCEDIMIENTO:</t>
  </si>
  <si>
    <t>FECHA DE APROBACIÓN:</t>
  </si>
  <si>
    <t>CÓDIGO:</t>
  </si>
  <si>
    <t>VERSIÓN:</t>
  </si>
  <si>
    <t>PÁGINA</t>
  </si>
  <si>
    <t>CENTRALIZACIÓN DE LA INFORMACIÓN</t>
  </si>
  <si>
    <t xml:space="preserve"> REFRENDACIÓN DE LA EFICIENCIA ADMINISTRATIVA</t>
  </si>
  <si>
    <t>RESUMEN CERTIFICACIÓN DEL LÍMITE DEL GASTO:</t>
  </si>
  <si>
    <t>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</si>
</sst>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_ ;_ * \-#,##0_ ;_ * &quot;-&quot;_ ;_ @_ "/>
    <numFmt numFmtId="165" formatCode="_ * #,##0.00_ ;_ * \-#,##0.00_ ;_ * &quot;-&quot;??_ ;_ @_ "/>
    <numFmt numFmtId="166" formatCode="0.0%"/>
    <numFmt numFmtId="167" formatCode="_ * #,##0_ ;_ * \-#,##0_ ;_ * &quot;-&quot;??_ ;_ @_ "/>
    <numFmt numFmtId="168" formatCode="#0"/>
    <numFmt numFmtId="169" formatCode="[$-240A]d&quot; de &quot;mmmm&quot; de &quot;yyyy;@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8"/>
      <name val="Calibri"/>
      <family val="2"/>
    </font>
    <font>
      <b/>
      <sz val="12"/>
      <name val="Arial"/>
      <family val="2"/>
    </font>
    <font>
      <b/>
      <i/>
      <sz val="8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name val="Arial Unicode MS,Andale WT,Taho"/>
    </font>
    <font>
      <b/>
      <sz val="11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i/>
      <sz val="10"/>
      <color indexed="9"/>
      <name val="Arial"/>
      <family val="2"/>
    </font>
    <font>
      <sz val="12"/>
      <name val="Arial"/>
      <family val="2"/>
    </font>
    <font>
      <sz val="11"/>
      <name val="Calibri"/>
      <family val="2"/>
    </font>
    <font>
      <b/>
      <sz val="12"/>
      <name val="Calibri"/>
      <family val="2"/>
    </font>
    <font>
      <b/>
      <sz val="8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i/>
      <sz val="10"/>
      <name val="Verdana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8"/>
      <color theme="0"/>
      <name val="Calibri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B28D42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73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1" applyNumberFormat="0" applyAlignment="0" applyProtection="0"/>
    <xf numFmtId="0" fontId="16" fillId="17" borderId="2" applyNumberFormat="0" applyAlignment="0" applyProtection="0"/>
    <xf numFmtId="0" fontId="17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21" borderId="0" applyNumberFormat="0" applyBorder="0" applyAlignment="0" applyProtection="0"/>
    <xf numFmtId="0" fontId="19" fillId="7" borderId="1" applyNumberFormat="0" applyAlignment="0" applyProtection="0"/>
    <xf numFmtId="0" fontId="20" fillId="3" borderId="0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21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23" borderId="4" applyNumberFormat="0" applyFont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16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6" applyNumberFormat="0" applyFill="0" applyAlignment="0" applyProtection="0"/>
    <xf numFmtId="0" fontId="18" fillId="0" borderId="7" applyNumberFormat="0" applyFill="0" applyAlignment="0" applyProtection="0"/>
    <xf numFmtId="0" fontId="27" fillId="0" borderId="8" applyNumberFormat="0" applyFill="0" applyAlignment="0" applyProtection="0"/>
  </cellStyleXfs>
  <cellXfs count="295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166" fontId="1" fillId="0" borderId="0" xfId="60" applyNumberFormat="1"/>
    <xf numFmtId="166" fontId="1" fillId="0" borderId="0" xfId="60" applyNumberFormat="1" applyFill="1"/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9" fontId="4" fillId="0" borderId="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9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24" borderId="11" xfId="0" applyFont="1" applyFill="1" applyBorder="1" applyAlignment="1">
      <alignment horizontal="center" vertical="center" wrapText="1"/>
    </xf>
    <xf numFmtId="0" fontId="2" fillId="26" borderId="0" xfId="0" applyFont="1" applyFill="1" applyAlignment="1">
      <alignment horizontal="centerContinuous"/>
    </xf>
    <xf numFmtId="0" fontId="2" fillId="26" borderId="0" xfId="0" applyFont="1" applyFill="1" applyAlignment="1">
      <alignment horizontal="center"/>
    </xf>
    <xf numFmtId="0" fontId="3" fillId="26" borderId="12" xfId="0" applyFont="1" applyFill="1" applyBorder="1" applyAlignment="1">
      <alignment horizontal="left"/>
    </xf>
    <xf numFmtId="0" fontId="0" fillId="26" borderId="13" xfId="0" applyFill="1" applyBorder="1" applyAlignment="1">
      <alignment horizontal="center"/>
    </xf>
    <xf numFmtId="0" fontId="0" fillId="26" borderId="14" xfId="0" applyFill="1" applyBorder="1" applyAlignment="1">
      <alignment horizontal="center"/>
    </xf>
    <xf numFmtId="0" fontId="0" fillId="26" borderId="12" xfId="0" applyFill="1" applyBorder="1" applyAlignment="1">
      <alignment horizontal="center"/>
    </xf>
    <xf numFmtId="0" fontId="0" fillId="26" borderId="12" xfId="0" applyFill="1" applyBorder="1"/>
    <xf numFmtId="0" fontId="0" fillId="26" borderId="12" xfId="0" applyFill="1" applyBorder="1" applyAlignment="1">
      <alignment horizontal="left"/>
    </xf>
    <xf numFmtId="166" fontId="1" fillId="26" borderId="12" xfId="60" applyNumberFormat="1" applyFill="1" applyBorder="1"/>
    <xf numFmtId="0" fontId="0" fillId="0" borderId="12" xfId="0" applyBorder="1" applyAlignment="1">
      <alignment horizontal="center"/>
    </xf>
    <xf numFmtId="10" fontId="0" fillId="0" borderId="9" xfId="0" applyNumberFormat="1" applyBorder="1"/>
    <xf numFmtId="0" fontId="0" fillId="26" borderId="15" xfId="0" applyFill="1" applyBorder="1" applyAlignment="1">
      <alignment horizontal="center"/>
    </xf>
    <xf numFmtId="0" fontId="0" fillId="26" borderId="0" xfId="0" applyFill="1"/>
    <xf numFmtId="0" fontId="0" fillId="26" borderId="0" xfId="0" applyFill="1" applyAlignment="1">
      <alignment horizontal="center"/>
    </xf>
    <xf numFmtId="0" fontId="0" fillId="26" borderId="13" xfId="0" applyFill="1" applyBorder="1"/>
    <xf numFmtId="0" fontId="3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2" fillId="26" borderId="0" xfId="0" applyFont="1" applyFill="1" applyAlignment="1" applyProtection="1">
      <alignment horizontal="centerContinuous"/>
      <protection hidden="1"/>
    </xf>
    <xf numFmtId="0" fontId="3" fillId="26" borderId="13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center"/>
      <protection hidden="1"/>
    </xf>
    <xf numFmtId="0" fontId="4" fillId="0" borderId="9" xfId="0" applyFont="1" applyBorder="1" applyAlignment="1" applyProtection="1">
      <alignment horizontal="center"/>
      <protection hidden="1"/>
    </xf>
    <xf numFmtId="0" fontId="5" fillId="0" borderId="17" xfId="0" applyFont="1" applyBorder="1" applyAlignment="1" applyProtection="1">
      <alignment horizontal="center" vertical="center" wrapText="1"/>
      <protection hidden="1"/>
    </xf>
    <xf numFmtId="0" fontId="5" fillId="26" borderId="17" xfId="0" applyFont="1" applyFill="1" applyBorder="1" applyAlignment="1" applyProtection="1">
      <alignment horizontal="center" vertical="center" wrapText="1"/>
      <protection hidden="1"/>
    </xf>
    <xf numFmtId="0" fontId="5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/>
      <protection hidden="1"/>
    </xf>
    <xf numFmtId="0" fontId="4" fillId="0" borderId="19" xfId="0" applyFont="1" applyBorder="1" applyAlignment="1" applyProtection="1">
      <alignment horizontal="left"/>
      <protection hidden="1"/>
    </xf>
    <xf numFmtId="167" fontId="4" fillId="0" borderId="19" xfId="0" applyNumberFormat="1" applyFont="1" applyBorder="1" applyProtection="1">
      <protection hidden="1"/>
    </xf>
    <xf numFmtId="167" fontId="4" fillId="0" borderId="19" xfId="31" applyNumberFormat="1" applyFont="1" applyFill="1" applyBorder="1" applyAlignment="1" applyProtection="1">
      <alignment horizontal="right"/>
      <protection hidden="1"/>
    </xf>
    <xf numFmtId="10" fontId="4" fillId="0" borderId="19" xfId="60" applyNumberFormat="1" applyFont="1" applyFill="1" applyBorder="1" applyAlignment="1" applyProtection="1">
      <protection hidden="1"/>
    </xf>
    <xf numFmtId="9" fontId="4" fillId="0" borderId="19" xfId="60" applyFont="1" applyFill="1" applyBorder="1" applyAlignment="1" applyProtection="1">
      <alignment horizontal="center"/>
      <protection hidden="1"/>
    </xf>
    <xf numFmtId="10" fontId="4" fillId="0" borderId="19" xfId="60" applyNumberFormat="1" applyFont="1" applyFill="1" applyBorder="1" applyProtection="1">
      <protection hidden="1"/>
    </xf>
    <xf numFmtId="0" fontId="4" fillId="0" borderId="9" xfId="0" applyFont="1" applyBorder="1" applyAlignment="1" applyProtection="1">
      <alignment horizontal="left"/>
      <protection hidden="1"/>
    </xf>
    <xf numFmtId="167" fontId="4" fillId="0" borderId="9" xfId="0" applyNumberFormat="1" applyFont="1" applyBorder="1" applyProtection="1">
      <protection hidden="1"/>
    </xf>
    <xf numFmtId="9" fontId="4" fillId="0" borderId="9" xfId="60" applyFont="1" applyFill="1" applyBorder="1" applyAlignment="1" applyProtection="1">
      <alignment horizontal="center"/>
      <protection hidden="1"/>
    </xf>
    <xf numFmtId="0" fontId="4" fillId="0" borderId="9" xfId="0" applyFont="1" applyBorder="1" applyProtection="1">
      <protection hidden="1"/>
    </xf>
    <xf numFmtId="167" fontId="4" fillId="0" borderId="9" xfId="31" applyNumberFormat="1" applyFont="1" applyFill="1" applyBorder="1" applyProtection="1">
      <protection hidden="1"/>
    </xf>
    <xf numFmtId="165" fontId="4" fillId="0" borderId="9" xfId="31" applyFont="1" applyFill="1" applyBorder="1" applyAlignment="1" applyProtection="1">
      <alignment horizontal="left"/>
      <protection hidden="1"/>
    </xf>
    <xf numFmtId="1" fontId="4" fillId="0" borderId="9" xfId="0" applyNumberFormat="1" applyFont="1" applyBorder="1" applyAlignment="1" applyProtection="1">
      <alignment horizontal="center"/>
      <protection hidden="1"/>
    </xf>
    <xf numFmtId="0" fontId="10" fillId="0" borderId="9" xfId="0" applyFont="1" applyBorder="1" applyProtection="1">
      <protection hidden="1"/>
    </xf>
    <xf numFmtId="164" fontId="4" fillId="0" borderId="9" xfId="32" applyFont="1" applyFill="1" applyBorder="1" applyAlignment="1" applyProtection="1">
      <alignment horizontal="left"/>
      <protection hidden="1"/>
    </xf>
    <xf numFmtId="0" fontId="28" fillId="0" borderId="0" xfId="0" applyFont="1" applyAlignment="1" applyProtection="1">
      <alignment horizontal="left"/>
      <protection hidden="1"/>
    </xf>
    <xf numFmtId="0" fontId="3" fillId="0" borderId="0" xfId="0" applyFont="1" applyAlignment="1" applyProtection="1">
      <alignment horizontal="left"/>
      <protection hidden="1"/>
    </xf>
    <xf numFmtId="166" fontId="3" fillId="0" borderId="0" xfId="60" applyNumberFormat="1" applyFont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29" fillId="25" borderId="0" xfId="0" applyFont="1" applyFill="1" applyAlignment="1" applyProtection="1">
      <alignment horizontal="center"/>
      <protection hidden="1"/>
    </xf>
    <xf numFmtId="0" fontId="3" fillId="0" borderId="9" xfId="0" applyFont="1" applyBorder="1" applyAlignment="1" applyProtection="1">
      <alignment horizont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left"/>
      <protection hidden="1"/>
    </xf>
    <xf numFmtId="10" fontId="1" fillId="0" borderId="0" xfId="60" applyNumberFormat="1" applyFill="1" applyProtection="1">
      <protection hidden="1"/>
    </xf>
    <xf numFmtId="166" fontId="1" fillId="0" borderId="0" xfId="60" applyNumberFormat="1" applyFill="1" applyProtection="1">
      <protection hidden="1"/>
    </xf>
    <xf numFmtId="167" fontId="1" fillId="0" borderId="0" xfId="31" applyNumberFormat="1" applyFill="1" applyProtection="1">
      <protection hidden="1"/>
    </xf>
    <xf numFmtId="167" fontId="1" fillId="0" borderId="0" xfId="31" applyNumberFormat="1" applyFill="1" applyAlignment="1" applyProtection="1">
      <protection hidden="1"/>
    </xf>
    <xf numFmtId="0" fontId="3" fillId="0" borderId="9" xfId="0" applyFont="1" applyBorder="1" applyAlignment="1" applyProtection="1">
      <alignment horizontal="left"/>
      <protection hidden="1"/>
    </xf>
    <xf numFmtId="10" fontId="4" fillId="0" borderId="9" xfId="60" applyNumberFormat="1" applyFont="1" applyFill="1" applyBorder="1" applyAlignment="1">
      <alignment horizontal="right"/>
    </xf>
    <xf numFmtId="0" fontId="5" fillId="24" borderId="9" xfId="0" applyFont="1" applyFill="1" applyBorder="1" applyAlignment="1">
      <alignment horizontal="center" vertical="center" wrapText="1"/>
    </xf>
    <xf numFmtId="0" fontId="2" fillId="26" borderId="0" xfId="0" applyFont="1" applyFill="1" applyProtection="1">
      <protection hidden="1"/>
    </xf>
    <xf numFmtId="0" fontId="2" fillId="26" borderId="0" xfId="0" applyFont="1" applyFill="1"/>
    <xf numFmtId="0" fontId="41" fillId="0" borderId="0" xfId="36" applyFont="1" applyAlignment="1" applyProtection="1">
      <alignment vertical="center"/>
      <protection hidden="1"/>
    </xf>
    <xf numFmtId="0" fontId="41" fillId="0" borderId="0" xfId="36" applyFont="1" applyAlignment="1" applyProtection="1">
      <alignment wrapText="1"/>
      <protection hidden="1"/>
    </xf>
    <xf numFmtId="0" fontId="41" fillId="0" borderId="0" xfId="36" applyFont="1" applyAlignment="1" applyProtection="1">
      <alignment horizontal="center"/>
      <protection hidden="1"/>
    </xf>
    <xf numFmtId="0" fontId="41" fillId="0" borderId="0" xfId="36" applyFont="1" applyProtection="1">
      <protection hidden="1"/>
    </xf>
    <xf numFmtId="0" fontId="42" fillId="0" borderId="0" xfId="36" applyFont="1" applyAlignment="1" applyProtection="1">
      <alignment wrapText="1"/>
      <protection hidden="1"/>
    </xf>
    <xf numFmtId="0" fontId="3" fillId="0" borderId="0" xfId="36"/>
    <xf numFmtId="0" fontId="3" fillId="0" borderId="0" xfId="36" applyAlignment="1">
      <alignment vertical="center"/>
    </xf>
    <xf numFmtId="0" fontId="30" fillId="0" borderId="9" xfId="36" applyFont="1" applyBorder="1" applyAlignment="1">
      <alignment vertical="center"/>
    </xf>
    <xf numFmtId="0" fontId="30" fillId="0" borderId="9" xfId="36" applyFont="1" applyBorder="1" applyAlignment="1">
      <alignment vertical="center" wrapText="1"/>
    </xf>
    <xf numFmtId="0" fontId="30" fillId="0" borderId="0" xfId="36" applyFont="1" applyAlignment="1">
      <alignment vertical="center" wrapText="1"/>
    </xf>
    <xf numFmtId="0" fontId="3" fillId="0" borderId="0" xfId="36" applyAlignment="1">
      <alignment horizontal="center" vertical="center"/>
    </xf>
    <xf numFmtId="0" fontId="6" fillId="0" borderId="9" xfId="36" applyFont="1" applyBorder="1" applyAlignment="1">
      <alignment horizontal="center" vertical="center"/>
    </xf>
    <xf numFmtId="0" fontId="6" fillId="0" borderId="0" xfId="36" applyFont="1" applyAlignment="1">
      <alignment horizontal="center" vertical="center"/>
    </xf>
    <xf numFmtId="0" fontId="6" fillId="0" borderId="20" xfId="36" applyFont="1" applyBorder="1" applyAlignment="1">
      <alignment horizontal="center" vertical="center"/>
    </xf>
    <xf numFmtId="0" fontId="2" fillId="0" borderId="0" xfId="36" applyFont="1" applyAlignment="1">
      <alignment horizontal="center" vertical="center"/>
    </xf>
    <xf numFmtId="0" fontId="43" fillId="0" borderId="21" xfId="36" applyFont="1" applyBorder="1" applyAlignment="1" applyProtection="1">
      <alignment horizontal="left"/>
      <protection hidden="1"/>
    </xf>
    <xf numFmtId="0" fontId="12" fillId="27" borderId="22" xfId="0" applyFont="1" applyFill="1" applyBorder="1" applyAlignment="1">
      <alignment horizontal="center" vertical="center" wrapText="1"/>
    </xf>
    <xf numFmtId="0" fontId="12" fillId="27" borderId="23" xfId="0" applyFont="1" applyFill="1" applyBorder="1" applyAlignment="1">
      <alignment horizontal="center" vertical="center" wrapText="1"/>
    </xf>
    <xf numFmtId="0" fontId="31" fillId="0" borderId="24" xfId="0" applyFont="1" applyBorder="1" applyAlignment="1">
      <alignment horizontal="center"/>
    </xf>
    <xf numFmtId="9" fontId="31" fillId="28" borderId="25" xfId="0" applyNumberFormat="1" applyFont="1" applyFill="1" applyBorder="1" applyAlignment="1">
      <alignment horizontal="center"/>
    </xf>
    <xf numFmtId="0" fontId="31" fillId="0" borderId="26" xfId="0" applyFont="1" applyBorder="1" applyAlignment="1">
      <alignment horizontal="center"/>
    </xf>
    <xf numFmtId="9" fontId="31" fillId="28" borderId="27" xfId="0" applyNumberFormat="1" applyFont="1" applyFill="1" applyBorder="1" applyAlignment="1">
      <alignment horizontal="center"/>
    </xf>
    <xf numFmtId="0" fontId="31" fillId="0" borderId="22" xfId="0" applyFont="1" applyBorder="1" applyAlignment="1">
      <alignment horizontal="center"/>
    </xf>
    <xf numFmtId="9" fontId="31" fillId="28" borderId="23" xfId="0" applyNumberFormat="1" applyFont="1" applyFill="1" applyBorder="1" applyAlignment="1">
      <alignment horizontal="center"/>
    </xf>
    <xf numFmtId="0" fontId="31" fillId="0" borderId="0" xfId="0" applyFont="1" applyAlignment="1" applyProtection="1">
      <alignment horizontal="center"/>
      <protection hidden="1"/>
    </xf>
    <xf numFmtId="9" fontId="31" fillId="0" borderId="0" xfId="0" applyNumberFormat="1" applyFont="1" applyAlignment="1" applyProtection="1">
      <alignment horizontal="center"/>
      <protection hidden="1"/>
    </xf>
    <xf numFmtId="0" fontId="31" fillId="0" borderId="28" xfId="0" applyFont="1" applyBorder="1" applyAlignment="1" applyProtection="1">
      <alignment horizontal="center"/>
      <protection hidden="1"/>
    </xf>
    <xf numFmtId="9" fontId="31" fillId="28" borderId="29" xfId="0" applyNumberFormat="1" applyFont="1" applyFill="1" applyBorder="1" applyAlignment="1" applyProtection="1">
      <alignment horizontal="center"/>
      <protection hidden="1"/>
    </xf>
    <xf numFmtId="0" fontId="31" fillId="0" borderId="26" xfId="0" applyFont="1" applyBorder="1" applyAlignment="1" applyProtection="1">
      <alignment horizontal="center"/>
      <protection hidden="1"/>
    </xf>
    <xf numFmtId="9" fontId="31" fillId="28" borderId="27" xfId="0" applyNumberFormat="1" applyFont="1" applyFill="1" applyBorder="1" applyAlignment="1" applyProtection="1">
      <alignment horizontal="center"/>
      <protection hidden="1"/>
    </xf>
    <xf numFmtId="0" fontId="31" fillId="0" borderId="22" xfId="0" applyFont="1" applyBorder="1" applyAlignment="1" applyProtection="1">
      <alignment horizontal="center"/>
      <protection hidden="1"/>
    </xf>
    <xf numFmtId="9" fontId="31" fillId="28" borderId="23" xfId="0" applyNumberFormat="1" applyFont="1" applyFill="1" applyBorder="1" applyAlignment="1" applyProtection="1">
      <alignment horizontal="center"/>
      <protection hidden="1"/>
    </xf>
    <xf numFmtId="0" fontId="44" fillId="28" borderId="30" xfId="36" applyFont="1" applyFill="1" applyBorder="1" applyAlignment="1" applyProtection="1">
      <alignment horizontal="center"/>
      <protection locked="0"/>
    </xf>
    <xf numFmtId="0" fontId="2" fillId="26" borderId="15" xfId="0" applyFont="1" applyFill="1" applyBorder="1" applyProtection="1">
      <protection hidden="1"/>
    </xf>
    <xf numFmtId="0" fontId="2" fillId="26" borderId="13" xfId="0" applyFont="1" applyFill="1" applyBorder="1" applyProtection="1">
      <protection hidden="1"/>
    </xf>
    <xf numFmtId="0" fontId="8" fillId="26" borderId="9" xfId="0" applyFont="1" applyFill="1" applyBorder="1" applyAlignment="1" applyProtection="1">
      <alignment horizontal="center"/>
      <protection hidden="1"/>
    </xf>
    <xf numFmtId="0" fontId="2" fillId="26" borderId="15" xfId="0" applyFont="1" applyFill="1" applyBorder="1"/>
    <xf numFmtId="0" fontId="2" fillId="26" borderId="13" xfId="0" applyFont="1" applyFill="1" applyBorder="1"/>
    <xf numFmtId="0" fontId="33" fillId="26" borderId="9" xfId="0" applyFont="1" applyFill="1" applyBorder="1" applyAlignment="1" applyProtection="1">
      <alignment horizontal="center" vertical="center"/>
      <protection hidden="1"/>
    </xf>
    <xf numFmtId="0" fontId="33" fillId="26" borderId="9" xfId="0" applyFont="1" applyFill="1" applyBorder="1" applyAlignment="1" applyProtection="1">
      <alignment horizontal="center" vertical="center" wrapText="1"/>
      <protection hidden="1"/>
    </xf>
    <xf numFmtId="10" fontId="4" fillId="0" borderId="19" xfId="60" applyNumberFormat="1" applyFont="1" applyFill="1" applyBorder="1" applyAlignment="1" applyProtection="1">
      <alignment horizontal="center"/>
      <protection hidden="1"/>
    </xf>
    <xf numFmtId="167" fontId="32" fillId="0" borderId="9" xfId="31" applyNumberFormat="1" applyFont="1" applyFill="1" applyBorder="1" applyAlignment="1">
      <alignment horizontal="right"/>
    </xf>
    <xf numFmtId="0" fontId="2" fillId="29" borderId="9" xfId="0" applyFont="1" applyFill="1" applyBorder="1" applyAlignment="1">
      <alignment horizontal="center"/>
    </xf>
    <xf numFmtId="167" fontId="32" fillId="29" borderId="9" xfId="31" applyNumberFormat="1" applyFont="1" applyFill="1" applyBorder="1" applyAlignment="1">
      <alignment horizontal="right"/>
    </xf>
    <xf numFmtId="0" fontId="2" fillId="0" borderId="9" xfId="0" applyFont="1" applyBorder="1" applyAlignment="1" applyProtection="1">
      <alignment vertical="center"/>
      <protection hidden="1"/>
    </xf>
    <xf numFmtId="167" fontId="2" fillId="0" borderId="9" xfId="31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2" fillId="29" borderId="9" xfId="0" applyFont="1" applyFill="1" applyBorder="1" applyAlignment="1" applyProtection="1">
      <alignment vertical="center"/>
      <protection hidden="1"/>
    </xf>
    <xf numFmtId="167" fontId="2" fillId="29" borderId="9" xfId="31" applyNumberFormat="1" applyFont="1" applyFill="1" applyBorder="1" applyAlignment="1" applyProtection="1">
      <alignment horizontal="center" vertical="center"/>
      <protection hidden="1"/>
    </xf>
    <xf numFmtId="167" fontId="4" fillId="0" borderId="19" xfId="31" applyNumberFormat="1" applyFont="1" applyFill="1" applyBorder="1" applyAlignment="1" applyProtection="1">
      <alignment horizontal="center"/>
      <protection hidden="1"/>
    </xf>
    <xf numFmtId="0" fontId="45" fillId="0" borderId="24" xfId="0" applyFont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0" xfId="0" applyFont="1"/>
    <xf numFmtId="0" fontId="46" fillId="0" borderId="0" xfId="0" applyFont="1" applyAlignment="1">
      <alignment horizontal="center"/>
    </xf>
    <xf numFmtId="0" fontId="46" fillId="0" borderId="13" xfId="0" applyFont="1" applyBorder="1"/>
    <xf numFmtId="0" fontId="44" fillId="0" borderId="26" xfId="0" applyFont="1" applyBorder="1" applyAlignment="1">
      <alignment horizontal="left" vertical="center"/>
    </xf>
    <xf numFmtId="0" fontId="46" fillId="0" borderId="14" xfId="0" applyFont="1" applyBorder="1" applyAlignment="1">
      <alignment horizontal="center"/>
    </xf>
    <xf numFmtId="0" fontId="46" fillId="0" borderId="12" xfId="0" applyFont="1" applyBorder="1"/>
    <xf numFmtId="0" fontId="46" fillId="0" borderId="12" xfId="0" applyFont="1" applyBorder="1" applyAlignment="1">
      <alignment horizontal="center"/>
    </xf>
    <xf numFmtId="0" fontId="46" fillId="0" borderId="31" xfId="0" applyFont="1" applyBorder="1"/>
    <xf numFmtId="164" fontId="4" fillId="0" borderId="9" xfId="32" applyFont="1" applyFill="1" applyBorder="1" applyAlignment="1" applyProtection="1">
      <alignment horizontal="right"/>
      <protection hidden="1"/>
    </xf>
    <xf numFmtId="10" fontId="4" fillId="0" borderId="9" xfId="60" applyNumberFormat="1" applyFont="1" applyFill="1" applyBorder="1" applyAlignment="1" applyProtection="1">
      <alignment horizontal="center"/>
      <protection hidden="1"/>
    </xf>
    <xf numFmtId="10" fontId="4" fillId="0" borderId="9" xfId="60" applyNumberFormat="1" applyFont="1" applyBorder="1" applyAlignment="1" applyProtection="1">
      <alignment horizontal="center"/>
      <protection hidden="1"/>
    </xf>
    <xf numFmtId="10" fontId="4" fillId="0" borderId="9" xfId="60" applyNumberFormat="1" applyFont="1" applyFill="1" applyBorder="1" applyAlignment="1">
      <alignment horizontal="center"/>
    </xf>
    <xf numFmtId="10" fontId="0" fillId="0" borderId="9" xfId="0" applyNumberFormat="1" applyBorder="1" applyAlignment="1">
      <alignment horizontal="center"/>
    </xf>
    <xf numFmtId="0" fontId="4" fillId="26" borderId="9" xfId="0" applyFont="1" applyFill="1" applyBorder="1" applyAlignment="1" applyProtection="1">
      <alignment horizontal="center"/>
      <protection hidden="1"/>
    </xf>
    <xf numFmtId="0" fontId="4" fillId="26" borderId="9" xfId="0" applyFont="1" applyFill="1" applyBorder="1" applyAlignment="1" applyProtection="1">
      <alignment horizontal="left"/>
      <protection hidden="1"/>
    </xf>
    <xf numFmtId="167" fontId="4" fillId="26" borderId="9" xfId="0" applyNumberFormat="1" applyFont="1" applyFill="1" applyBorder="1" applyProtection="1">
      <protection hidden="1"/>
    </xf>
    <xf numFmtId="0" fontId="4" fillId="26" borderId="9" xfId="0" applyFont="1" applyFill="1" applyBorder="1" applyProtection="1">
      <protection hidden="1"/>
    </xf>
    <xf numFmtId="167" fontId="4" fillId="26" borderId="9" xfId="31" applyNumberFormat="1" applyFont="1" applyFill="1" applyBorder="1" applyProtection="1">
      <protection hidden="1"/>
    </xf>
    <xf numFmtId="164" fontId="4" fillId="0" borderId="9" xfId="32" applyFont="1" applyFill="1" applyBorder="1" applyAlignment="1" applyProtection="1">
      <alignment horizontal="center"/>
      <protection hidden="1"/>
    </xf>
    <xf numFmtId="10" fontId="4" fillId="0" borderId="9" xfId="60" applyNumberFormat="1" applyFont="1" applyFill="1" applyBorder="1" applyAlignment="1" applyProtection="1">
      <alignment horizontal="right"/>
      <protection hidden="1"/>
    </xf>
    <xf numFmtId="0" fontId="35" fillId="0" borderId="26" xfId="0" applyFont="1" applyBorder="1"/>
    <xf numFmtId="1" fontId="35" fillId="0" borderId="9" xfId="0" applyNumberFormat="1" applyFont="1" applyBorder="1"/>
    <xf numFmtId="0" fontId="35" fillId="26" borderId="0" xfId="0" applyFont="1" applyFill="1"/>
    <xf numFmtId="0" fontId="34" fillId="26" borderId="0" xfId="0" applyFont="1" applyFill="1"/>
    <xf numFmtId="0" fontId="35" fillId="0" borderId="26" xfId="55" applyFont="1" applyBorder="1"/>
    <xf numFmtId="0" fontId="35" fillId="0" borderId="22" xfId="0" applyFont="1" applyBorder="1"/>
    <xf numFmtId="167" fontId="4" fillId="0" borderId="27" xfId="0" applyNumberFormat="1" applyFont="1" applyBorder="1" applyProtection="1">
      <protection hidden="1"/>
    </xf>
    <xf numFmtId="167" fontId="4" fillId="0" borderId="27" xfId="31" applyNumberFormat="1" applyFont="1" applyFill="1" applyBorder="1" applyProtection="1">
      <protection hidden="1"/>
    </xf>
    <xf numFmtId="0" fontId="4" fillId="26" borderId="32" xfId="0" applyFont="1" applyFill="1" applyBorder="1" applyAlignment="1" applyProtection="1">
      <alignment horizontal="center"/>
      <protection hidden="1"/>
    </xf>
    <xf numFmtId="0" fontId="4" fillId="26" borderId="32" xfId="0" applyFont="1" applyFill="1" applyBorder="1" applyProtection="1">
      <protection hidden="1"/>
    </xf>
    <xf numFmtId="0" fontId="4" fillId="26" borderId="25" xfId="0" applyFont="1" applyFill="1" applyBorder="1" applyProtection="1">
      <protection hidden="1"/>
    </xf>
    <xf numFmtId="167" fontId="4" fillId="0" borderId="9" xfId="31" applyNumberFormat="1" applyFont="1" applyFill="1" applyBorder="1" applyAlignment="1" applyProtection="1">
      <alignment horizontal="center"/>
      <protection hidden="1"/>
    </xf>
    <xf numFmtId="10" fontId="4" fillId="26" borderId="9" xfId="60" applyNumberFormat="1" applyFont="1" applyFill="1" applyBorder="1" applyAlignment="1" applyProtection="1">
      <alignment horizontal="center"/>
      <protection hidden="1"/>
    </xf>
    <xf numFmtId="0" fontId="47" fillId="30" borderId="11" xfId="0" applyFont="1" applyFill="1" applyBorder="1" applyAlignment="1">
      <alignment horizontal="center" vertical="center" wrapText="1"/>
    </xf>
    <xf numFmtId="0" fontId="47" fillId="30" borderId="33" xfId="0" applyFont="1" applyFill="1" applyBorder="1" applyAlignment="1" applyProtection="1">
      <alignment horizontal="center" vertical="center" wrapText="1"/>
      <protection hidden="1"/>
    </xf>
    <xf numFmtId="0" fontId="47" fillId="30" borderId="17" xfId="0" applyFont="1" applyFill="1" applyBorder="1" applyAlignment="1" applyProtection="1">
      <alignment horizontal="center" vertical="center" wrapText="1"/>
      <protection hidden="1"/>
    </xf>
    <xf numFmtId="0" fontId="48" fillId="30" borderId="11" xfId="0" applyFont="1" applyFill="1" applyBorder="1" applyAlignment="1">
      <alignment horizontal="center" vertical="center"/>
    </xf>
    <xf numFmtId="0" fontId="48" fillId="30" borderId="34" xfId="0" applyFont="1" applyFill="1" applyBorder="1" applyAlignment="1">
      <alignment horizontal="center" vertical="center"/>
    </xf>
    <xf numFmtId="9" fontId="35" fillId="0" borderId="9" xfId="60" applyFont="1" applyFill="1" applyBorder="1" applyAlignment="1">
      <alignment horizontal="center"/>
    </xf>
    <xf numFmtId="1" fontId="35" fillId="0" borderId="9" xfId="0" applyNumberFormat="1" applyFont="1" applyBorder="1" applyAlignment="1">
      <alignment horizontal="center"/>
    </xf>
    <xf numFmtId="164" fontId="35" fillId="0" borderId="9" xfId="32" applyFont="1" applyFill="1" applyBorder="1"/>
    <xf numFmtId="10" fontId="4" fillId="26" borderId="19" xfId="60" applyNumberFormat="1" applyFont="1" applyFill="1" applyBorder="1" applyAlignment="1" applyProtection="1">
      <protection hidden="1"/>
    </xf>
    <xf numFmtId="10" fontId="4" fillId="26" borderId="9" xfId="60" applyNumberFormat="1" applyFont="1" applyFill="1" applyBorder="1" applyAlignment="1">
      <alignment horizontal="right"/>
    </xf>
    <xf numFmtId="164" fontId="35" fillId="28" borderId="9" xfId="32" applyFont="1" applyFill="1" applyBorder="1"/>
    <xf numFmtId="167" fontId="4" fillId="26" borderId="19" xfId="31" applyNumberFormat="1" applyFont="1" applyFill="1" applyBorder="1" applyAlignment="1" applyProtection="1">
      <alignment horizontal="right"/>
      <protection hidden="1"/>
    </xf>
    <xf numFmtId="0" fontId="3" fillId="28" borderId="0" xfId="0" applyFont="1" applyFill="1" applyAlignment="1" applyProtection="1">
      <alignment horizontal="left"/>
      <protection hidden="1"/>
    </xf>
    <xf numFmtId="166" fontId="3" fillId="28" borderId="0" xfId="60" applyNumberFormat="1" applyFont="1" applyFill="1" applyProtection="1">
      <protection hidden="1"/>
    </xf>
    <xf numFmtId="0" fontId="3" fillId="0" borderId="0" xfId="0" applyFont="1"/>
    <xf numFmtId="0" fontId="49" fillId="0" borderId="0" xfId="0" applyFont="1"/>
    <xf numFmtId="0" fontId="3" fillId="0" borderId="26" xfId="0" applyFont="1" applyBorder="1" applyAlignment="1">
      <alignment horizontal="justify" vertical="center"/>
    </xf>
    <xf numFmtId="3" fontId="2" fillId="0" borderId="9" xfId="0" applyNumberFormat="1" applyFont="1" applyBorder="1" applyAlignment="1">
      <alignment horizontal="center" vertical="center"/>
    </xf>
    <xf numFmtId="0" fontId="48" fillId="30" borderId="22" xfId="0" applyFont="1" applyFill="1" applyBorder="1" applyAlignment="1">
      <alignment horizontal="justify" vertical="center"/>
    </xf>
    <xf numFmtId="3" fontId="48" fillId="30" borderId="35" xfId="0" applyNumberFormat="1" applyFont="1" applyFill="1" applyBorder="1" applyAlignment="1">
      <alignment horizontal="center" vertical="center"/>
    </xf>
    <xf numFmtId="0" fontId="48" fillId="30" borderId="28" xfId="0" applyFont="1" applyFill="1" applyBorder="1" applyAlignment="1">
      <alignment horizontal="center" vertical="center"/>
    </xf>
    <xf numFmtId="0" fontId="48" fillId="30" borderId="19" xfId="0" applyFont="1" applyFill="1" applyBorder="1" applyAlignment="1">
      <alignment horizontal="center" vertical="center"/>
    </xf>
    <xf numFmtId="0" fontId="34" fillId="0" borderId="9" xfId="0" applyFont="1" applyBorder="1" applyAlignment="1">
      <alignment horizontal="center"/>
    </xf>
    <xf numFmtId="0" fontId="34" fillId="0" borderId="27" xfId="0" applyFont="1" applyBorder="1" applyAlignment="1">
      <alignment horizontal="center"/>
    </xf>
    <xf numFmtId="10" fontId="35" fillId="0" borderId="27" xfId="60" applyNumberFormat="1" applyFont="1" applyFill="1" applyBorder="1" applyAlignment="1">
      <alignment horizontal="center"/>
    </xf>
    <xf numFmtId="1" fontId="35" fillId="0" borderId="35" xfId="0" applyNumberFormat="1" applyFont="1" applyBorder="1"/>
    <xf numFmtId="1" fontId="35" fillId="0" borderId="35" xfId="0" applyNumberFormat="1" applyFont="1" applyBorder="1" applyAlignment="1">
      <alignment horizontal="center"/>
    </xf>
    <xf numFmtId="9" fontId="35" fillId="0" borderId="35" xfId="60" applyFont="1" applyFill="1" applyBorder="1" applyAlignment="1">
      <alignment horizontal="center"/>
    </xf>
    <xf numFmtId="164" fontId="35" fillId="0" borderId="35" xfId="32" applyFont="1" applyFill="1" applyBorder="1"/>
    <xf numFmtId="10" fontId="35" fillId="0" borderId="23" xfId="60" applyNumberFormat="1" applyFont="1" applyFill="1" applyBorder="1" applyAlignment="1">
      <alignment horizontal="center"/>
    </xf>
    <xf numFmtId="169" fontId="3" fillId="28" borderId="13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3" fillId="26" borderId="15" xfId="0" applyFont="1" applyFill="1" applyBorder="1" applyAlignment="1" applyProtection="1">
      <alignment horizontal="center"/>
      <protection hidden="1"/>
    </xf>
    <xf numFmtId="0" fontId="3" fillId="26" borderId="0" xfId="0" applyFont="1" applyFill="1" applyAlignment="1" applyProtection="1">
      <alignment horizontal="center"/>
      <protection hidden="1"/>
    </xf>
    <xf numFmtId="0" fontId="3" fillId="26" borderId="0" xfId="0" applyFont="1" applyFill="1" applyAlignment="1" applyProtection="1">
      <alignment horizontal="left"/>
      <protection hidden="1"/>
    </xf>
    <xf numFmtId="0" fontId="3" fillId="26" borderId="0" xfId="0" applyFont="1" applyFill="1" applyProtection="1">
      <protection hidden="1"/>
    </xf>
    <xf numFmtId="166" fontId="3" fillId="26" borderId="0" xfId="60" applyNumberFormat="1" applyFont="1" applyFill="1" applyBorder="1" applyProtection="1">
      <protection hidden="1"/>
    </xf>
    <xf numFmtId="0" fontId="4" fillId="0" borderId="38" xfId="0" applyFont="1" applyBorder="1" applyAlignment="1" applyProtection="1">
      <alignment horizontal="center"/>
      <protection hidden="1"/>
    </xf>
    <xf numFmtId="9" fontId="4" fillId="0" borderId="19" xfId="0" applyNumberFormat="1" applyFont="1" applyBorder="1" applyAlignment="1" applyProtection="1">
      <alignment horizontal="center"/>
      <protection hidden="1"/>
    </xf>
    <xf numFmtId="10" fontId="4" fillId="0" borderId="19" xfId="60" applyNumberFormat="1" applyFont="1" applyFill="1" applyBorder="1" applyAlignment="1">
      <alignment horizontal="right"/>
    </xf>
    <xf numFmtId="10" fontId="0" fillId="0" borderId="19" xfId="0" applyNumberFormat="1" applyBorder="1"/>
    <xf numFmtId="0" fontId="5" fillId="24" borderId="17" xfId="0" applyFont="1" applyFill="1" applyBorder="1" applyAlignment="1">
      <alignment horizontal="center" vertical="center" wrapText="1"/>
    </xf>
    <xf numFmtId="0" fontId="5" fillId="24" borderId="18" xfId="0" applyFont="1" applyFill="1" applyBorder="1" applyAlignment="1">
      <alignment horizontal="center" vertical="center" wrapText="1"/>
    </xf>
    <xf numFmtId="0" fontId="5" fillId="26" borderId="33" xfId="0" applyFont="1" applyFill="1" applyBorder="1" applyAlignment="1" applyProtection="1">
      <alignment horizontal="center" vertical="center" wrapText="1"/>
      <protection hidden="1"/>
    </xf>
    <xf numFmtId="0" fontId="38" fillId="26" borderId="0" xfId="0" applyFont="1" applyFill="1" applyProtection="1">
      <protection hidden="1"/>
    </xf>
    <xf numFmtId="0" fontId="38" fillId="26" borderId="0" xfId="0" applyFont="1" applyFill="1" applyAlignment="1">
      <alignment horizontal="centerContinuous"/>
    </xf>
    <xf numFmtId="0" fontId="39" fillId="26" borderId="0" xfId="0" applyFont="1" applyFill="1"/>
    <xf numFmtId="0" fontId="34" fillId="26" borderId="0" xfId="0" applyFont="1" applyFill="1" applyAlignment="1">
      <alignment horizontal="center"/>
    </xf>
    <xf numFmtId="168" fontId="11" fillId="0" borderId="9" xfId="0" applyNumberFormat="1" applyFont="1" applyBorder="1" applyAlignment="1">
      <alignment horizontal="right" vertical="center" wrapText="1"/>
    </xf>
    <xf numFmtId="49" fontId="11" fillId="0" borderId="9" xfId="0" applyNumberFormat="1" applyFont="1" applyBorder="1" applyAlignment="1">
      <alignment vertical="center" wrapText="1"/>
    </xf>
    <xf numFmtId="1" fontId="34" fillId="0" borderId="26" xfId="0" applyNumberFormat="1" applyFont="1" applyBorder="1" applyAlignment="1">
      <alignment horizontal="center" vertical="center"/>
    </xf>
    <xf numFmtId="1" fontId="34" fillId="0" borderId="9" xfId="0" applyNumberFormat="1" applyFont="1" applyBorder="1" applyAlignment="1">
      <alignment horizontal="center" vertical="center"/>
    </xf>
    <xf numFmtId="0" fontId="41" fillId="0" borderId="39" xfId="36" applyFont="1" applyBorder="1" applyAlignment="1" applyProtection="1">
      <alignment vertical="center"/>
      <protection hidden="1"/>
    </xf>
    <xf numFmtId="0" fontId="41" fillId="0" borderId="39" xfId="36" applyFont="1" applyBorder="1" applyAlignment="1" applyProtection="1">
      <alignment wrapText="1"/>
      <protection hidden="1"/>
    </xf>
    <xf numFmtId="0" fontId="4" fillId="28" borderId="9" xfId="0" applyFont="1" applyFill="1" applyBorder="1" applyAlignment="1" applyProtection="1">
      <alignment horizontal="center"/>
      <protection hidden="1"/>
    </xf>
    <xf numFmtId="167" fontId="4" fillId="28" borderId="9" xfId="31" applyNumberFormat="1" applyFont="1" applyFill="1" applyBorder="1" applyAlignment="1" applyProtection="1">
      <alignment horizontal="center"/>
      <protection hidden="1"/>
    </xf>
    <xf numFmtId="10" fontId="4" fillId="28" borderId="9" xfId="60" applyNumberFormat="1" applyFont="1" applyFill="1" applyBorder="1" applyAlignment="1" applyProtection="1">
      <alignment horizontal="center"/>
      <protection hidden="1"/>
    </xf>
    <xf numFmtId="9" fontId="4" fillId="28" borderId="9" xfId="60" applyFont="1" applyFill="1" applyBorder="1" applyAlignment="1" applyProtection="1">
      <alignment horizontal="center"/>
      <protection hidden="1"/>
    </xf>
    <xf numFmtId="0" fontId="48" fillId="30" borderId="46" xfId="0" applyFont="1" applyFill="1" applyBorder="1" applyAlignment="1">
      <alignment horizontal="center" vertical="center"/>
    </xf>
    <xf numFmtId="0" fontId="48" fillId="30" borderId="47" xfId="0" applyFont="1" applyFill="1" applyBorder="1" applyAlignment="1">
      <alignment horizontal="center" vertical="center"/>
    </xf>
    <xf numFmtId="0" fontId="48" fillId="30" borderId="4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wrapText="1"/>
    </xf>
    <xf numFmtId="0" fontId="3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/>
    </xf>
    <xf numFmtId="0" fontId="3" fillId="0" borderId="12" xfId="0" applyFont="1" applyBorder="1" applyAlignment="1">
      <alignment horizontal="center" vertical="center"/>
    </xf>
    <xf numFmtId="0" fontId="3" fillId="0" borderId="44" xfId="0" applyFont="1" applyBorder="1" applyAlignment="1">
      <alignment vertical="center"/>
    </xf>
    <xf numFmtId="14" fontId="1" fillId="0" borderId="9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6" fillId="27" borderId="21" xfId="36" applyFont="1" applyFill="1" applyBorder="1" applyAlignment="1">
      <alignment horizontal="center"/>
    </xf>
    <xf numFmtId="0" fontId="6" fillId="27" borderId="37" xfId="36" applyFont="1" applyFill="1" applyBorder="1" applyAlignment="1">
      <alignment horizontal="center"/>
    </xf>
    <xf numFmtId="0" fontId="44" fillId="0" borderId="21" xfId="36" applyFont="1" applyBorder="1" applyAlignment="1" applyProtection="1">
      <alignment horizontal="center" wrapText="1"/>
      <protection hidden="1"/>
    </xf>
    <xf numFmtId="0" fontId="44" fillId="0" borderId="37" xfId="36" applyFont="1" applyBorder="1" applyAlignment="1" applyProtection="1">
      <alignment horizontal="center" wrapText="1"/>
      <protection hidden="1"/>
    </xf>
    <xf numFmtId="0" fontId="50" fillId="27" borderId="24" xfId="36" applyFont="1" applyFill="1" applyBorder="1" applyAlignment="1" applyProtection="1">
      <alignment horizontal="center" vertical="center"/>
      <protection hidden="1"/>
    </xf>
    <xf numFmtId="0" fontId="50" fillId="27" borderId="25" xfId="36" applyFont="1" applyFill="1" applyBorder="1" applyAlignment="1" applyProtection="1">
      <alignment horizontal="center" vertical="center"/>
      <protection hidden="1"/>
    </xf>
    <xf numFmtId="0" fontId="34" fillId="26" borderId="21" xfId="0" applyFont="1" applyFill="1" applyBorder="1" applyAlignment="1">
      <alignment horizontal="center"/>
    </xf>
    <xf numFmtId="0" fontId="34" fillId="26" borderId="36" xfId="0" applyFont="1" applyFill="1" applyBorder="1" applyAlignment="1">
      <alignment horizontal="center"/>
    </xf>
    <xf numFmtId="0" fontId="34" fillId="26" borderId="37" xfId="0" applyFont="1" applyFill="1" applyBorder="1" applyAlignment="1">
      <alignment horizontal="center"/>
    </xf>
    <xf numFmtId="0" fontId="34" fillId="26" borderId="0" xfId="0" applyFont="1" applyFill="1" applyAlignment="1">
      <alignment horizontal="center"/>
    </xf>
    <xf numFmtId="0" fontId="34" fillId="0" borderId="32" xfId="0" applyFont="1" applyBorder="1" applyAlignment="1">
      <alignment horizontal="center"/>
    </xf>
    <xf numFmtId="0" fontId="34" fillId="0" borderId="25" xfId="0" applyFont="1" applyBorder="1" applyAlignment="1">
      <alignment horizontal="center"/>
    </xf>
    <xf numFmtId="0" fontId="34" fillId="26" borderId="40" xfId="0" applyFont="1" applyFill="1" applyBorder="1" applyAlignment="1">
      <alignment horizontal="center"/>
    </xf>
    <xf numFmtId="0" fontId="34" fillId="26" borderId="41" xfId="0" applyFont="1" applyFill="1" applyBorder="1" applyAlignment="1">
      <alignment horizontal="center"/>
    </xf>
    <xf numFmtId="0" fontId="34" fillId="26" borderId="42" xfId="0" applyFont="1" applyFill="1" applyBorder="1" applyAlignment="1">
      <alignment horizontal="center"/>
    </xf>
    <xf numFmtId="0" fontId="2" fillId="26" borderId="12" xfId="0" applyFont="1" applyFill="1" applyBorder="1" applyAlignment="1">
      <alignment horizontal="center" vertical="center" wrapText="1"/>
    </xf>
    <xf numFmtId="0" fontId="2" fillId="26" borderId="31" xfId="0" applyFont="1" applyFill="1" applyBorder="1" applyAlignment="1">
      <alignment horizontal="center" vertical="center" wrapText="1"/>
    </xf>
    <xf numFmtId="0" fontId="7" fillId="26" borderId="15" xfId="0" applyFont="1" applyFill="1" applyBorder="1" applyAlignment="1">
      <alignment horizontal="center"/>
    </xf>
    <xf numFmtId="0" fontId="7" fillId="26" borderId="0" xfId="0" applyFont="1" applyFill="1" applyAlignment="1">
      <alignment horizontal="center"/>
    </xf>
    <xf numFmtId="0" fontId="6" fillId="26" borderId="43" xfId="0" applyFont="1" applyFill="1" applyBorder="1" applyAlignment="1">
      <alignment horizontal="center"/>
    </xf>
    <xf numFmtId="0" fontId="6" fillId="26" borderId="44" xfId="0" applyFont="1" applyFill="1" applyBorder="1" applyAlignment="1">
      <alignment horizontal="center"/>
    </xf>
    <xf numFmtId="0" fontId="6" fillId="26" borderId="45" xfId="0" applyFont="1" applyFill="1" applyBorder="1" applyAlignment="1">
      <alignment horizontal="center"/>
    </xf>
    <xf numFmtId="0" fontId="6" fillId="26" borderId="15" xfId="0" applyFont="1" applyFill="1" applyBorder="1" applyAlignment="1">
      <alignment horizontal="center"/>
    </xf>
    <xf numFmtId="0" fontId="6" fillId="26" borderId="0" xfId="0" applyFont="1" applyFill="1" applyAlignment="1">
      <alignment horizontal="center"/>
    </xf>
    <xf numFmtId="0" fontId="6" fillId="26" borderId="13" xfId="0" applyFont="1" applyFill="1" applyBorder="1" applyAlignment="1">
      <alignment horizontal="center"/>
    </xf>
    <xf numFmtId="0" fontId="2" fillId="26" borderId="15" xfId="0" applyFont="1" applyFill="1" applyBorder="1" applyAlignment="1">
      <alignment horizontal="center" vertical="center" wrapText="1"/>
    </xf>
    <xf numFmtId="0" fontId="2" fillId="26" borderId="0" xfId="0" applyFont="1" applyFill="1" applyAlignment="1">
      <alignment horizontal="center" vertical="center" wrapText="1"/>
    </xf>
    <xf numFmtId="0" fontId="2" fillId="26" borderId="13" xfId="0" applyFont="1" applyFill="1" applyBorder="1" applyAlignment="1">
      <alignment horizontal="center" vertical="center" wrapText="1"/>
    </xf>
    <xf numFmtId="0" fontId="2" fillId="26" borderId="0" xfId="0" applyFont="1" applyFill="1" applyAlignment="1" applyProtection="1">
      <alignment horizontal="center" vertical="center" wrapText="1"/>
      <protection hidden="1"/>
    </xf>
    <xf numFmtId="0" fontId="2" fillId="26" borderId="13" xfId="0" applyFont="1" applyFill="1" applyBorder="1" applyAlignment="1" applyProtection="1">
      <alignment horizontal="center" vertical="center" wrapText="1"/>
      <protection hidden="1"/>
    </xf>
    <xf numFmtId="0" fontId="7" fillId="26" borderId="15" xfId="0" applyFont="1" applyFill="1" applyBorder="1" applyAlignment="1" applyProtection="1">
      <alignment horizontal="center"/>
      <protection hidden="1"/>
    </xf>
    <xf numFmtId="0" fontId="7" fillId="26" borderId="0" xfId="0" applyFont="1" applyFill="1" applyAlignment="1" applyProtection="1">
      <alignment horizontal="center"/>
      <protection hidden="1"/>
    </xf>
    <xf numFmtId="0" fontId="6" fillId="26" borderId="43" xfId="0" applyFont="1" applyFill="1" applyBorder="1" applyAlignment="1" applyProtection="1">
      <alignment horizontal="center"/>
      <protection hidden="1"/>
    </xf>
    <xf numFmtId="0" fontId="6" fillId="26" borderId="44" xfId="0" applyFont="1" applyFill="1" applyBorder="1" applyAlignment="1" applyProtection="1">
      <alignment horizontal="center"/>
      <protection hidden="1"/>
    </xf>
    <xf numFmtId="0" fontId="6" fillId="26" borderId="45" xfId="0" applyFont="1" applyFill="1" applyBorder="1" applyAlignment="1" applyProtection="1">
      <alignment horizontal="center"/>
      <protection hidden="1"/>
    </xf>
    <xf numFmtId="0" fontId="2" fillId="26" borderId="15" xfId="0" applyFont="1" applyFill="1" applyBorder="1" applyAlignment="1" applyProtection="1">
      <alignment horizontal="center"/>
      <protection hidden="1"/>
    </xf>
    <xf numFmtId="0" fontId="2" fillId="26" borderId="0" xfId="0" applyFont="1" applyFill="1" applyAlignment="1" applyProtection="1">
      <alignment horizontal="center"/>
      <protection hidden="1"/>
    </xf>
    <xf numFmtId="0" fontId="2" fillId="26" borderId="13" xfId="0" applyFont="1" applyFill="1" applyBorder="1" applyAlignment="1" applyProtection="1">
      <alignment horizontal="center"/>
      <protection hidden="1"/>
    </xf>
    <xf numFmtId="0" fontId="2" fillId="26" borderId="15" xfId="0" applyFont="1" applyFill="1" applyBorder="1" applyAlignment="1" applyProtection="1">
      <alignment horizontal="center" vertical="center" wrapText="1"/>
      <protection hidden="1"/>
    </xf>
    <xf numFmtId="0" fontId="6" fillId="26" borderId="15" xfId="0" applyFont="1" applyFill="1" applyBorder="1" applyAlignment="1">
      <alignment horizontal="center" wrapText="1"/>
    </xf>
    <xf numFmtId="0" fontId="6" fillId="26" borderId="0" xfId="0" applyFont="1" applyFill="1" applyAlignment="1">
      <alignment horizontal="center" wrapText="1"/>
    </xf>
    <xf numFmtId="0" fontId="6" fillId="26" borderId="13" xfId="0" applyFont="1" applyFill="1" applyBorder="1" applyAlignment="1">
      <alignment horizontal="center" wrapText="1"/>
    </xf>
    <xf numFmtId="0" fontId="46" fillId="0" borderId="9" xfId="0" applyFont="1" applyBorder="1" applyAlignment="1">
      <alignment horizontal="left" vertical="center"/>
    </xf>
    <xf numFmtId="169" fontId="46" fillId="28" borderId="27" xfId="0" applyNumberFormat="1" applyFont="1" applyFill="1" applyBorder="1" applyAlignment="1">
      <alignment horizontal="center" vertical="center"/>
    </xf>
    <xf numFmtId="0" fontId="46" fillId="28" borderId="27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21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37" fillId="0" borderId="21" xfId="0" applyFont="1" applyBorder="1" applyAlignment="1">
      <alignment horizontal="center"/>
    </xf>
    <xf numFmtId="0" fontId="37" fillId="0" borderId="36" xfId="0" applyFont="1" applyBorder="1" applyAlignment="1">
      <alignment horizontal="center"/>
    </xf>
    <xf numFmtId="0" fontId="37" fillId="0" borderId="37" xfId="0" applyFont="1" applyBorder="1" applyAlignment="1">
      <alignment horizontal="center"/>
    </xf>
    <xf numFmtId="0" fontId="48" fillId="30" borderId="10" xfId="0" applyFont="1" applyFill="1" applyBorder="1" applyAlignment="1">
      <alignment horizontal="center" vertical="center"/>
    </xf>
    <xf numFmtId="0" fontId="48" fillId="30" borderId="0" xfId="0" applyFont="1" applyFill="1" applyAlignment="1">
      <alignment horizontal="center" vertical="center"/>
    </xf>
    <xf numFmtId="3" fontId="2" fillId="0" borderId="9" xfId="0" applyNumberFormat="1" applyFont="1" applyBorder="1" applyAlignment="1">
      <alignment horizontal="center" vertical="center"/>
    </xf>
    <xf numFmtId="3" fontId="48" fillId="30" borderId="49" xfId="0" applyNumberFormat="1" applyFont="1" applyFill="1" applyBorder="1" applyAlignment="1">
      <alignment horizontal="center" vertical="center"/>
    </xf>
    <xf numFmtId="3" fontId="48" fillId="30" borderId="50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</cellXfs>
  <cellStyles count="7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Incorrecto" xfId="30" builtinId="27" customBuiltin="1"/>
    <cellStyle name="Millares" xfId="31" builtinId="3"/>
    <cellStyle name="Millares [0]" xfId="32" builtinId="6"/>
    <cellStyle name="Millares 2" xfId="33" xr:uid="{F2B5AE3C-E91D-4D68-ABE2-38CD685D1215}"/>
    <cellStyle name="Millares 3" xfId="34" xr:uid="{4B65712F-9A4D-49C2-B18D-3306BFC5CB49}"/>
    <cellStyle name="Neutral" xfId="35" builtinId="28" customBuiltin="1"/>
    <cellStyle name="Normal" xfId="0" builtinId="0"/>
    <cellStyle name="Normal 10" xfId="36" xr:uid="{1827F18F-64A9-4720-BB75-E2A7D89531F4}"/>
    <cellStyle name="Normal 11" xfId="37" xr:uid="{E4424FAA-C5D1-47FB-BF57-C372F0199C9E}"/>
    <cellStyle name="Normal 12" xfId="38" xr:uid="{7EE232C8-D8A2-487F-929E-CEDF4B19170F}"/>
    <cellStyle name="Normal 13" xfId="39" xr:uid="{718D8248-BFB3-4B70-880B-E6DDF31A5AA4}"/>
    <cellStyle name="Normal 14" xfId="40" xr:uid="{EA668CE8-568D-49BC-A5DC-9BFB0D82861F}"/>
    <cellStyle name="Normal 15" xfId="41" xr:uid="{8589FEFE-9FC6-49A3-A73A-E4E879BA6600}"/>
    <cellStyle name="Normal 16" xfId="42" xr:uid="{7DBB33D2-DA23-42DB-AD8C-00675DC12944}"/>
    <cellStyle name="Normal 17" xfId="43" xr:uid="{7AF22679-F83D-4E33-8CB2-4F13281FEC28}"/>
    <cellStyle name="Normal 18" xfId="44" xr:uid="{FD2661F5-5012-4A67-AD96-FD2A11BD26C9}"/>
    <cellStyle name="Normal 19" xfId="45" xr:uid="{E2191D5A-7C35-477B-81DA-7F3517895503}"/>
    <cellStyle name="Normal 2" xfId="46" xr:uid="{28589643-D89B-4B57-857C-66C234E3EB8A}"/>
    <cellStyle name="Normal 2 2" xfId="47" xr:uid="{EED13C31-81D3-4160-A777-57F3B549868A}"/>
    <cellStyle name="Normal 20" xfId="48" xr:uid="{CD3D3897-2AC3-4959-AAF4-EDDCF5784C69}"/>
    <cellStyle name="Normal 24" xfId="49" xr:uid="{DBFAA06A-2058-40E8-88A2-0A7C7BB71572}"/>
    <cellStyle name="Normal 25" xfId="50" xr:uid="{FA2D2B4C-7F77-4D86-9CA1-A3339CE8D5FA}"/>
    <cellStyle name="Normal 3" xfId="51" xr:uid="{48482E8F-5A6B-4982-86E5-8A508FC73AFF}"/>
    <cellStyle name="Normal 4" xfId="52" xr:uid="{028965AE-F5A9-4EE2-99A9-242322FEEC96}"/>
    <cellStyle name="Normal 5" xfId="53" xr:uid="{14078E5B-94AA-459B-B960-7CA0BBDF1B2A}"/>
    <cellStyle name="Normal 6" xfId="54" xr:uid="{7C052956-9921-49E6-82DF-3FD0900EF84B}"/>
    <cellStyle name="Normal 7" xfId="55" xr:uid="{4D9F5FD0-13D5-4371-B300-7182CB88D17E}"/>
    <cellStyle name="Normal 7 2" xfId="56" xr:uid="{85C21FA8-2B18-49D4-9B42-8B91FE9072CC}"/>
    <cellStyle name="Normal 8" xfId="57" xr:uid="{A3612653-ABA1-4D6A-AD1D-4A754F7FF353}"/>
    <cellStyle name="Normal 9" xfId="58" xr:uid="{977405DE-7F47-41CD-8C38-997516012C4A}"/>
    <cellStyle name="Notas" xfId="59" builtinId="10" customBuiltin="1"/>
    <cellStyle name="Porcentaje" xfId="60" builtinId="5"/>
    <cellStyle name="Porcentaje 2" xfId="61" xr:uid="{8F5850F2-637E-491A-84D2-23266817FAA7}"/>
    <cellStyle name="Porcentaje 3" xfId="62" xr:uid="{7FCECE74-FA2D-4980-A046-92EEFFA67B18}"/>
    <cellStyle name="Porcentual 2" xfId="63" xr:uid="{19C1B014-9095-4776-B845-5A6BD0FBCE39}"/>
    <cellStyle name="Porcentual 3" xfId="64" xr:uid="{E4127256-2199-4134-B5E4-C09DE88EF671}"/>
    <cellStyle name="Porcentual 6" xfId="65" xr:uid="{2FE14D2A-E4E4-45CB-8651-63E2FB48DD2A}"/>
    <cellStyle name="Salida" xfId="66" builtinId="21" customBuiltin="1"/>
    <cellStyle name="Texto de advertencia" xfId="67" builtinId="11" customBuiltin="1"/>
    <cellStyle name="Texto explicativo" xfId="68" builtinId="53" customBuiltin="1"/>
    <cellStyle name="Título" xfId="69" builtinId="15" customBuiltin="1"/>
    <cellStyle name="Título 2" xfId="70" builtinId="17" customBuiltin="1"/>
    <cellStyle name="Título 3" xfId="71" builtinId="18" customBuiltin="1"/>
    <cellStyle name="Total" xfId="72" builtinId="25" customBuiltin="1"/>
  </cellStyles>
  <dxfs count="20"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/>
        <condense val="0"/>
        <extend val="0"/>
      </font>
    </dxf>
    <dxf>
      <font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/>
        <condense val="0"/>
        <extend val="0"/>
      </font>
    </dxf>
    <dxf>
      <font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ndense val="0"/>
        <extend val="0"/>
      </font>
    </dxf>
    <dxf>
      <font>
        <b/>
        <i/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ndense val="0"/>
        <extend val="0"/>
      </font>
    </dxf>
    <dxf>
      <font>
        <b/>
        <i/>
        <color theme="0"/>
      </font>
      <fill>
        <patternFill>
          <bgColor theme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428625</xdr:colOff>
      <xdr:row>3</xdr:row>
      <xdr:rowOff>85725</xdr:rowOff>
    </xdr:from>
    <xdr:to>
      <xdr:col>1</xdr:col>
      <xdr:colOff>2247900</xdr:colOff>
      <xdr:row>6</xdr:row>
      <xdr:rowOff>123825</xdr:rowOff>
    </xdr:to>
    <xdr:pic>
      <xdr:nvPicPr>
        <xdr:cNvPr id="22541" name="Imagen 2">
          <a:extLst>
            <a:ext uri="{FF2B5EF4-FFF2-40B4-BE49-F238E27FC236}">
              <a16:creationId xmlns:a16="http://schemas.microsoft.com/office/drawing/2014/main" id="{C2617013-7F56-4767-6983-687EE313F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71500"/>
          <a:ext cx="18192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742950</xdr:colOff>
      <xdr:row>4</xdr:row>
      <xdr:rowOff>123825</xdr:rowOff>
    </xdr:from>
    <xdr:to>
      <xdr:col>3</xdr:col>
      <xdr:colOff>952500</xdr:colOff>
      <xdr:row>7</xdr:row>
      <xdr:rowOff>0</xdr:rowOff>
    </xdr:to>
    <xdr:pic>
      <xdr:nvPicPr>
        <xdr:cNvPr id="3241" name="Imagen 2">
          <a:extLst>
            <a:ext uri="{FF2B5EF4-FFF2-40B4-BE49-F238E27FC236}">
              <a16:creationId xmlns:a16="http://schemas.microsoft.com/office/drawing/2014/main" id="{5C93B09B-CAAF-0402-757B-131CF654D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1047750"/>
          <a:ext cx="18192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600075</xdr:colOff>
      <xdr:row>4</xdr:row>
      <xdr:rowOff>152400</xdr:rowOff>
    </xdr:from>
    <xdr:to>
      <xdr:col>3</xdr:col>
      <xdr:colOff>885825</xdr:colOff>
      <xdr:row>6</xdr:row>
      <xdr:rowOff>133350</xdr:rowOff>
    </xdr:to>
    <xdr:pic>
      <xdr:nvPicPr>
        <xdr:cNvPr id="4255" name="Imagen 2">
          <a:extLst>
            <a:ext uri="{FF2B5EF4-FFF2-40B4-BE49-F238E27FC236}">
              <a16:creationId xmlns:a16="http://schemas.microsoft.com/office/drawing/2014/main" id="{F9512223-86FC-8310-676C-DB8D876B6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2075" y="1143000"/>
          <a:ext cx="181927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1548204</xdr:colOff>
      <xdr:row>2</xdr:row>
      <xdr:rowOff>23506</xdr:rowOff>
    </xdr:from>
    <xdr:to>
      <xdr:col>3</xdr:col>
      <xdr:colOff>263040</xdr:colOff>
      <xdr:row>4</xdr:row>
      <xdr:rowOff>150506</xdr:rowOff>
    </xdr:to>
    <xdr:pic>
      <xdr:nvPicPr>
        <xdr:cNvPr id="30725" name="Imagen 2">
          <a:extLst>
            <a:ext uri="{FF2B5EF4-FFF2-40B4-BE49-F238E27FC236}">
              <a16:creationId xmlns:a16="http://schemas.microsoft.com/office/drawing/2014/main" id="{A07FF59F-CEE4-C6C2-AC6A-669480C0F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5604" y="353706"/>
          <a:ext cx="1712036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vargas/Documents/AVO/REFRENDACIONES/REFRENDACION_2013/CUMPLIMIENTO_LIMITE_DEL_GASTO/Certificados%20Ley%20617%20de%202000%20con%20corte%20a%20201309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MUNICIPIOS"/>
      <sheetName val="DEPTOS"/>
      <sheetName val="Hoja2"/>
      <sheetName val="Hoja3"/>
    </sheetNames>
    <sheetDataSet>
      <sheetData sheetId="0" refreshError="1"/>
      <sheetData sheetId="1">
        <row r="2">
          <cell r="A2">
            <v>210191001</v>
          </cell>
          <cell r="B2" t="str">
            <v>LETICIA</v>
          </cell>
          <cell r="C2">
            <v>6101533</v>
          </cell>
          <cell r="D2">
            <v>4123897</v>
          </cell>
          <cell r="E2">
            <v>0.67589999999999995</v>
          </cell>
          <cell r="F2">
            <v>6</v>
          </cell>
        </row>
        <row r="3">
          <cell r="A3">
            <v>214091540</v>
          </cell>
          <cell r="B3" t="str">
            <v>PUERTO NARIÑO</v>
          </cell>
          <cell r="C3">
            <v>847780</v>
          </cell>
          <cell r="D3">
            <v>654194</v>
          </cell>
          <cell r="E3">
            <v>0.77170000000000005</v>
          </cell>
          <cell r="F3">
            <v>6</v>
          </cell>
        </row>
        <row r="4">
          <cell r="A4">
            <v>210005400</v>
          </cell>
          <cell r="B4" t="str">
            <v>LA UNIÓN - ANTIOQUIA</v>
          </cell>
          <cell r="C4">
            <v>3615671</v>
          </cell>
          <cell r="D4">
            <v>1784103</v>
          </cell>
          <cell r="E4">
            <v>0.49340000000000001</v>
          </cell>
          <cell r="F4">
            <v>6</v>
          </cell>
        </row>
        <row r="5">
          <cell r="A5">
            <v>210105001</v>
          </cell>
          <cell r="B5" t="str">
            <v>MEDELLÍN</v>
          </cell>
          <cell r="C5">
            <v>1036118878</v>
          </cell>
          <cell r="D5">
            <v>388298736</v>
          </cell>
          <cell r="E5">
            <v>0.37480000000000002</v>
          </cell>
          <cell r="F5" t="str">
            <v>ESP</v>
          </cell>
        </row>
        <row r="6">
          <cell r="A6">
            <v>210105101</v>
          </cell>
          <cell r="B6" t="str">
            <v>CIUDAD BOLIVAR</v>
          </cell>
          <cell r="C6">
            <v>3849955</v>
          </cell>
          <cell r="D6">
            <v>2430083</v>
          </cell>
          <cell r="E6">
            <v>0.63119999999999998</v>
          </cell>
          <cell r="F6">
            <v>6</v>
          </cell>
        </row>
        <row r="7">
          <cell r="A7">
            <v>210105501</v>
          </cell>
          <cell r="B7" t="str">
            <v>OLAYA</v>
          </cell>
          <cell r="C7">
            <v>816668</v>
          </cell>
          <cell r="D7">
            <v>399610</v>
          </cell>
          <cell r="E7">
            <v>0.48930000000000001</v>
          </cell>
          <cell r="F7">
            <v>6</v>
          </cell>
        </row>
        <row r="8">
          <cell r="A8">
            <v>210205002</v>
          </cell>
          <cell r="B8" t="str">
            <v>ABEJORRAL</v>
          </cell>
          <cell r="C8">
            <v>2357924</v>
          </cell>
          <cell r="D8">
            <v>1460824</v>
          </cell>
          <cell r="E8">
            <v>0.61950000000000005</v>
          </cell>
          <cell r="F8">
            <v>6</v>
          </cell>
        </row>
        <row r="9">
          <cell r="A9">
            <v>210405004</v>
          </cell>
          <cell r="B9" t="str">
            <v>ABRIAQUÍ</v>
          </cell>
          <cell r="C9">
            <v>750073</v>
          </cell>
          <cell r="D9">
            <v>462774</v>
          </cell>
          <cell r="E9">
            <v>0.61699999999999999</v>
          </cell>
          <cell r="F9">
            <v>6</v>
          </cell>
        </row>
        <row r="10">
          <cell r="A10">
            <v>210405604</v>
          </cell>
          <cell r="B10" t="str">
            <v>REMEDIOS</v>
          </cell>
          <cell r="C10">
            <v>7166334</v>
          </cell>
          <cell r="D10">
            <v>3003234</v>
          </cell>
          <cell r="E10">
            <v>0.41909999999999997</v>
          </cell>
          <cell r="F10">
            <v>6</v>
          </cell>
        </row>
        <row r="11">
          <cell r="A11">
            <v>210605206</v>
          </cell>
          <cell r="B11" t="str">
            <v>CONCEPCIÓN - ANTIOQUIA</v>
          </cell>
          <cell r="C11">
            <v>1018544</v>
          </cell>
          <cell r="D11">
            <v>545217</v>
          </cell>
          <cell r="E11">
            <v>0.5353</v>
          </cell>
          <cell r="F11">
            <v>6</v>
          </cell>
        </row>
        <row r="12">
          <cell r="A12">
            <v>210605306</v>
          </cell>
          <cell r="B12" t="str">
            <v>GIRALDO</v>
          </cell>
          <cell r="C12">
            <v>963092</v>
          </cell>
          <cell r="D12">
            <v>610493</v>
          </cell>
          <cell r="E12">
            <v>0.63390000000000002</v>
          </cell>
          <cell r="F12">
            <v>6</v>
          </cell>
        </row>
        <row r="13">
          <cell r="A13">
            <v>210705107</v>
          </cell>
          <cell r="B13" t="str">
            <v>BRICEÑO - ANTIOQUIA</v>
          </cell>
          <cell r="C13">
            <v>1888563</v>
          </cell>
          <cell r="D13">
            <v>1108267</v>
          </cell>
          <cell r="E13">
            <v>0.58679999999999999</v>
          </cell>
          <cell r="F13">
            <v>6</v>
          </cell>
        </row>
        <row r="14">
          <cell r="A14">
            <v>210705607</v>
          </cell>
          <cell r="B14" t="str">
            <v>EL RETIRO</v>
          </cell>
          <cell r="C14">
            <v>10327219</v>
          </cell>
          <cell r="D14">
            <v>3020372</v>
          </cell>
          <cell r="E14">
            <v>0.29249999999999998</v>
          </cell>
          <cell r="F14">
            <v>5</v>
          </cell>
        </row>
        <row r="15">
          <cell r="A15">
            <v>210805308</v>
          </cell>
          <cell r="B15" t="str">
            <v>GIRARDOTA</v>
          </cell>
          <cell r="C15">
            <v>18290479</v>
          </cell>
          <cell r="D15">
            <v>6840707</v>
          </cell>
          <cell r="E15">
            <v>0.374</v>
          </cell>
          <cell r="F15">
            <v>3</v>
          </cell>
        </row>
        <row r="16">
          <cell r="A16">
            <v>210905209</v>
          </cell>
          <cell r="B16" t="str">
            <v>CONCORDIA - ANTIOQUIA</v>
          </cell>
          <cell r="C16">
            <v>3122455</v>
          </cell>
          <cell r="D16">
            <v>2593467</v>
          </cell>
          <cell r="E16">
            <v>0.8306</v>
          </cell>
          <cell r="F16">
            <v>6</v>
          </cell>
        </row>
        <row r="17">
          <cell r="A17">
            <v>210905809</v>
          </cell>
          <cell r="B17" t="str">
            <v>TITIRIBÍ</v>
          </cell>
          <cell r="C17">
            <v>1900852</v>
          </cell>
          <cell r="D17">
            <v>1353778</v>
          </cell>
          <cell r="E17">
            <v>0.71220000000000006</v>
          </cell>
          <cell r="F17">
            <v>6</v>
          </cell>
        </row>
        <row r="18">
          <cell r="A18">
            <v>211005310</v>
          </cell>
          <cell r="B18" t="str">
            <v>GÓMEZ PLATA</v>
          </cell>
          <cell r="C18">
            <v>1982993</v>
          </cell>
          <cell r="D18">
            <v>1526245</v>
          </cell>
          <cell r="E18">
            <v>0.76970000000000005</v>
          </cell>
          <cell r="F18">
            <v>6</v>
          </cell>
        </row>
        <row r="19">
          <cell r="A19">
            <v>211105411</v>
          </cell>
          <cell r="B19" t="str">
            <v>LIBORINA</v>
          </cell>
          <cell r="C19">
            <v>1057730</v>
          </cell>
          <cell r="D19">
            <v>806917</v>
          </cell>
          <cell r="E19">
            <v>0.76290000000000002</v>
          </cell>
          <cell r="F19">
            <v>6</v>
          </cell>
        </row>
        <row r="20">
          <cell r="A20">
            <v>211205212</v>
          </cell>
          <cell r="B20" t="str">
            <v>COPACABANA</v>
          </cell>
          <cell r="C20">
            <v>20095827</v>
          </cell>
          <cell r="D20">
            <v>6805763</v>
          </cell>
          <cell r="E20">
            <v>0.3387</v>
          </cell>
          <cell r="F20">
            <v>2</v>
          </cell>
        </row>
        <row r="21">
          <cell r="A21">
            <v>211305113</v>
          </cell>
          <cell r="B21" t="str">
            <v>BURITICÁ</v>
          </cell>
          <cell r="C21">
            <v>1693695</v>
          </cell>
          <cell r="D21">
            <v>1172806</v>
          </cell>
          <cell r="E21">
            <v>0.6925</v>
          </cell>
          <cell r="F21">
            <v>6</v>
          </cell>
        </row>
        <row r="22">
          <cell r="A22">
            <v>211305313</v>
          </cell>
          <cell r="B22" t="str">
            <v>GRANADA - ANTIOQUIA</v>
          </cell>
          <cell r="C22">
            <v>1773440</v>
          </cell>
          <cell r="D22">
            <v>1243930</v>
          </cell>
          <cell r="E22">
            <v>0.70140000000000002</v>
          </cell>
          <cell r="F22">
            <v>6</v>
          </cell>
        </row>
        <row r="23">
          <cell r="A23">
            <v>211505315</v>
          </cell>
          <cell r="B23" t="str">
            <v>GUADALUPE - ANTIOQUIA</v>
          </cell>
          <cell r="C23">
            <v>1500973</v>
          </cell>
          <cell r="D23">
            <v>1011022</v>
          </cell>
          <cell r="E23">
            <v>0.67359999999999998</v>
          </cell>
          <cell r="F23">
            <v>6</v>
          </cell>
        </row>
        <row r="24">
          <cell r="A24">
            <v>211505615</v>
          </cell>
          <cell r="B24" t="str">
            <v>RIONEGRO - ANTIOQUIA</v>
          </cell>
          <cell r="C24">
            <v>83666383</v>
          </cell>
          <cell r="D24">
            <v>9142858</v>
          </cell>
          <cell r="E24">
            <v>0.10929999999999999</v>
          </cell>
          <cell r="F24">
            <v>2</v>
          </cell>
        </row>
        <row r="25">
          <cell r="A25">
            <v>211805318</v>
          </cell>
          <cell r="B25" t="str">
            <v>GUARNE</v>
          </cell>
          <cell r="C25">
            <v>12899562</v>
          </cell>
          <cell r="D25">
            <v>2857136</v>
          </cell>
          <cell r="E25">
            <v>0.2215</v>
          </cell>
          <cell r="F25">
            <v>5</v>
          </cell>
        </row>
        <row r="26">
          <cell r="A26">
            <v>211905819</v>
          </cell>
          <cell r="B26" t="str">
            <v>TOLEDO - ANTIOQUIA</v>
          </cell>
          <cell r="C26">
            <v>2168408</v>
          </cell>
          <cell r="D26">
            <v>1487536</v>
          </cell>
          <cell r="E26">
            <v>0.68600000000000005</v>
          </cell>
          <cell r="F26">
            <v>6</v>
          </cell>
        </row>
        <row r="27">
          <cell r="A27">
            <v>212005120</v>
          </cell>
          <cell r="B27" t="str">
            <v>CÁCERES</v>
          </cell>
          <cell r="C27">
            <v>2716681</v>
          </cell>
          <cell r="D27">
            <v>1787134</v>
          </cell>
          <cell r="E27">
            <v>0.65780000000000005</v>
          </cell>
          <cell r="F27">
            <v>6</v>
          </cell>
        </row>
        <row r="28">
          <cell r="A28">
            <v>212105021</v>
          </cell>
          <cell r="B28" t="str">
            <v>ALEJANDRÍA</v>
          </cell>
          <cell r="C28">
            <v>1076032</v>
          </cell>
          <cell r="D28">
            <v>734707</v>
          </cell>
          <cell r="E28">
            <v>0.68279999999999996</v>
          </cell>
          <cell r="F28">
            <v>6</v>
          </cell>
        </row>
        <row r="29">
          <cell r="A29">
            <v>212105321</v>
          </cell>
          <cell r="B29" t="str">
            <v>GUATAPÉ</v>
          </cell>
          <cell r="C29">
            <v>2560769</v>
          </cell>
          <cell r="D29">
            <v>1370621</v>
          </cell>
          <cell r="E29">
            <v>0.53520000000000001</v>
          </cell>
          <cell r="F29">
            <v>6</v>
          </cell>
        </row>
        <row r="30">
          <cell r="A30">
            <v>212505125</v>
          </cell>
          <cell r="B30" t="str">
            <v>CAICEDO</v>
          </cell>
          <cell r="C30">
            <v>1712099</v>
          </cell>
          <cell r="D30">
            <v>1143573</v>
          </cell>
          <cell r="E30">
            <v>0.66790000000000005</v>
          </cell>
          <cell r="F30">
            <v>6</v>
          </cell>
        </row>
        <row r="31">
          <cell r="A31">
            <v>212505425</v>
          </cell>
          <cell r="B31" t="str">
            <v>MACEO</v>
          </cell>
          <cell r="C31">
            <v>1887709</v>
          </cell>
          <cell r="D31">
            <v>1156574</v>
          </cell>
          <cell r="E31">
            <v>0.61270000000000002</v>
          </cell>
          <cell r="F31">
            <v>6</v>
          </cell>
        </row>
        <row r="32">
          <cell r="A32">
            <v>212805628</v>
          </cell>
          <cell r="B32" t="str">
            <v>SABANALARGA - ANTIOQUIA</v>
          </cell>
          <cell r="C32">
            <v>1301143</v>
          </cell>
          <cell r="D32">
            <v>888440</v>
          </cell>
          <cell r="E32">
            <v>0.68279999999999996</v>
          </cell>
          <cell r="F32">
            <v>6</v>
          </cell>
        </row>
        <row r="33">
          <cell r="A33">
            <v>212905129</v>
          </cell>
          <cell r="B33" t="str">
            <v>CALDAS - ANTIOQUIA</v>
          </cell>
          <cell r="C33">
            <v>11834477</v>
          </cell>
          <cell r="D33">
            <v>5761280</v>
          </cell>
          <cell r="E33">
            <v>0.48680000000000001</v>
          </cell>
          <cell r="F33">
            <v>2</v>
          </cell>
        </row>
        <row r="34">
          <cell r="A34">
            <v>213005030</v>
          </cell>
          <cell r="B34" t="str">
            <v>AMAGÁ</v>
          </cell>
          <cell r="C34">
            <v>3488207</v>
          </cell>
          <cell r="D34">
            <v>2443512</v>
          </cell>
          <cell r="E34">
            <v>0.70050000000000001</v>
          </cell>
          <cell r="F34">
            <v>6</v>
          </cell>
        </row>
        <row r="35">
          <cell r="A35">
            <v>213105031</v>
          </cell>
          <cell r="B35" t="str">
            <v>AMALFI</v>
          </cell>
          <cell r="C35">
            <v>4343107</v>
          </cell>
          <cell r="D35">
            <v>2308075</v>
          </cell>
          <cell r="E35">
            <v>0.53139999999999998</v>
          </cell>
          <cell r="F35">
            <v>6</v>
          </cell>
        </row>
        <row r="36">
          <cell r="A36">
            <v>213105631</v>
          </cell>
          <cell r="B36" t="str">
            <v>SABANETA</v>
          </cell>
          <cell r="C36">
            <v>55075529</v>
          </cell>
          <cell r="D36">
            <v>21309677</v>
          </cell>
          <cell r="E36">
            <v>0.38690000000000002</v>
          </cell>
          <cell r="F36">
            <v>3</v>
          </cell>
        </row>
        <row r="37">
          <cell r="A37">
            <v>213405034</v>
          </cell>
          <cell r="B37" t="str">
            <v>ANDES</v>
          </cell>
          <cell r="C37">
            <v>6960099</v>
          </cell>
          <cell r="D37">
            <v>4183483</v>
          </cell>
          <cell r="E37">
            <v>0.60109999999999997</v>
          </cell>
          <cell r="F37">
            <v>6</v>
          </cell>
        </row>
        <row r="38">
          <cell r="A38">
            <v>213405134</v>
          </cell>
          <cell r="B38" t="str">
            <v>CAMPAMENTO</v>
          </cell>
          <cell r="C38">
            <v>2359766</v>
          </cell>
          <cell r="D38">
            <v>1860271</v>
          </cell>
          <cell r="E38">
            <v>0.7883</v>
          </cell>
          <cell r="F38">
            <v>6</v>
          </cell>
        </row>
        <row r="39">
          <cell r="A39">
            <v>213405234</v>
          </cell>
          <cell r="B39" t="str">
            <v>DABEIBA</v>
          </cell>
          <cell r="C39">
            <v>2768205</v>
          </cell>
          <cell r="D39">
            <v>1053770</v>
          </cell>
          <cell r="E39">
            <v>0.38069999999999998</v>
          </cell>
          <cell r="F39">
            <v>6</v>
          </cell>
        </row>
        <row r="40">
          <cell r="A40">
            <v>213605036</v>
          </cell>
          <cell r="B40" t="str">
            <v>ANGELÓPOLIS</v>
          </cell>
          <cell r="C40">
            <v>1308787</v>
          </cell>
          <cell r="D40">
            <v>705476</v>
          </cell>
          <cell r="E40">
            <v>0.53900000000000003</v>
          </cell>
          <cell r="F40">
            <v>6</v>
          </cell>
        </row>
        <row r="41">
          <cell r="A41">
            <v>213605736</v>
          </cell>
          <cell r="B41" t="str">
            <v>SEGOVIA</v>
          </cell>
          <cell r="C41">
            <v>8783977</v>
          </cell>
          <cell r="D41">
            <v>5480349</v>
          </cell>
          <cell r="E41">
            <v>0.62390000000000001</v>
          </cell>
          <cell r="F41">
            <v>6</v>
          </cell>
        </row>
        <row r="42">
          <cell r="A42">
            <v>213705237</v>
          </cell>
          <cell r="B42" t="str">
            <v>DON MATÍAS</v>
          </cell>
          <cell r="C42">
            <v>5065499</v>
          </cell>
          <cell r="D42">
            <v>1868851</v>
          </cell>
          <cell r="E42">
            <v>0.36890000000000001</v>
          </cell>
          <cell r="F42">
            <v>6</v>
          </cell>
        </row>
        <row r="43">
          <cell r="A43">
            <v>213705837</v>
          </cell>
          <cell r="B43" t="str">
            <v>TURBO</v>
          </cell>
          <cell r="C43">
            <v>17661615</v>
          </cell>
          <cell r="D43">
            <v>7177169</v>
          </cell>
          <cell r="E43">
            <v>0.40639999999999998</v>
          </cell>
          <cell r="F43">
            <v>5</v>
          </cell>
        </row>
        <row r="44">
          <cell r="A44">
            <v>213805038</v>
          </cell>
          <cell r="B44" t="str">
            <v>ANGOSTURA</v>
          </cell>
          <cell r="C44">
            <v>2083504</v>
          </cell>
          <cell r="D44">
            <v>1077118</v>
          </cell>
          <cell r="E44">
            <v>0.51700000000000002</v>
          </cell>
          <cell r="F44">
            <v>6</v>
          </cell>
        </row>
        <row r="45">
          <cell r="A45">
            <v>213805138</v>
          </cell>
          <cell r="B45" t="str">
            <v>CAÑASGORDAS</v>
          </cell>
          <cell r="C45">
            <v>1830076</v>
          </cell>
          <cell r="D45">
            <v>1207390</v>
          </cell>
          <cell r="E45">
            <v>0.65969999999999995</v>
          </cell>
          <cell r="F45">
            <v>6</v>
          </cell>
        </row>
        <row r="46">
          <cell r="A46">
            <v>214005040</v>
          </cell>
          <cell r="B46" t="str">
            <v>ANORÍ</v>
          </cell>
          <cell r="C46">
            <v>3080913</v>
          </cell>
          <cell r="D46">
            <v>1691303</v>
          </cell>
          <cell r="E46">
            <v>0.54900000000000004</v>
          </cell>
          <cell r="F46">
            <v>6</v>
          </cell>
        </row>
        <row r="47">
          <cell r="A47">
            <v>214005240</v>
          </cell>
          <cell r="B47" t="str">
            <v>EBÉJICO</v>
          </cell>
          <cell r="C47">
            <v>1898565</v>
          </cell>
          <cell r="D47">
            <v>1182880</v>
          </cell>
          <cell r="E47">
            <v>0.623</v>
          </cell>
          <cell r="F47">
            <v>6</v>
          </cell>
        </row>
        <row r="48">
          <cell r="A48">
            <v>214005440</v>
          </cell>
          <cell r="B48" t="str">
            <v>MARINILLA</v>
          </cell>
          <cell r="C48">
            <v>10178145</v>
          </cell>
          <cell r="D48">
            <v>5416531</v>
          </cell>
          <cell r="E48">
            <v>0.53220000000000001</v>
          </cell>
          <cell r="F48">
            <v>5</v>
          </cell>
        </row>
        <row r="49">
          <cell r="A49">
            <v>214105541</v>
          </cell>
          <cell r="B49" t="str">
            <v>EL PEÑOL - ANTIOQUIA</v>
          </cell>
          <cell r="C49">
            <v>3174209</v>
          </cell>
          <cell r="D49">
            <v>1812818</v>
          </cell>
          <cell r="E49">
            <v>0.57110000000000005</v>
          </cell>
          <cell r="F49">
            <v>6</v>
          </cell>
        </row>
        <row r="50">
          <cell r="A50">
            <v>214205042</v>
          </cell>
          <cell r="B50" t="str">
            <v>SANTAFE DE ANTIOQUIA</v>
          </cell>
          <cell r="C50">
            <v>6724727</v>
          </cell>
          <cell r="D50">
            <v>3801274</v>
          </cell>
          <cell r="E50">
            <v>0.56530000000000002</v>
          </cell>
          <cell r="F50">
            <v>6</v>
          </cell>
        </row>
        <row r="51">
          <cell r="A51">
            <v>214205142</v>
          </cell>
          <cell r="B51" t="str">
            <v>CARACOLÍ</v>
          </cell>
          <cell r="C51">
            <v>1012362</v>
          </cell>
          <cell r="D51">
            <v>592523</v>
          </cell>
          <cell r="E51">
            <v>0.58530000000000004</v>
          </cell>
          <cell r="F51">
            <v>6</v>
          </cell>
        </row>
        <row r="52">
          <cell r="A52">
            <v>214205642</v>
          </cell>
          <cell r="B52" t="str">
            <v>SALGAR</v>
          </cell>
          <cell r="C52">
            <v>2632339</v>
          </cell>
          <cell r="D52">
            <v>1511334</v>
          </cell>
          <cell r="E52">
            <v>0.57410000000000005</v>
          </cell>
          <cell r="F52">
            <v>6</v>
          </cell>
        </row>
        <row r="53">
          <cell r="A53">
            <v>214205842</v>
          </cell>
          <cell r="B53" t="str">
            <v>URAMITA</v>
          </cell>
          <cell r="C53">
            <v>1226034</v>
          </cell>
          <cell r="D53">
            <v>693055</v>
          </cell>
          <cell r="E53">
            <v>0.56530000000000002</v>
          </cell>
          <cell r="F53">
            <v>6</v>
          </cell>
        </row>
        <row r="54">
          <cell r="A54">
            <v>214305543</v>
          </cell>
          <cell r="B54" t="str">
            <v>PEQUE</v>
          </cell>
          <cell r="C54">
            <v>1915512</v>
          </cell>
          <cell r="D54">
            <v>955948</v>
          </cell>
          <cell r="E54">
            <v>0.49909999999999999</v>
          </cell>
          <cell r="F54">
            <v>6</v>
          </cell>
        </row>
        <row r="55">
          <cell r="A55">
            <v>214405044</v>
          </cell>
          <cell r="B55" t="str">
            <v>ANZÁ</v>
          </cell>
          <cell r="C55">
            <v>1080394</v>
          </cell>
          <cell r="D55">
            <v>715833</v>
          </cell>
          <cell r="E55">
            <v>0.66259999999999997</v>
          </cell>
          <cell r="F55">
            <v>6</v>
          </cell>
        </row>
        <row r="56">
          <cell r="A56">
            <v>214505045</v>
          </cell>
          <cell r="B56" t="str">
            <v>APARTADÓ</v>
          </cell>
          <cell r="C56">
            <v>16431414</v>
          </cell>
          <cell r="D56">
            <v>9311942</v>
          </cell>
          <cell r="E56">
            <v>0.56669999999999998</v>
          </cell>
          <cell r="F56">
            <v>3</v>
          </cell>
        </row>
        <row r="57">
          <cell r="A57">
            <v>214505145</v>
          </cell>
          <cell r="B57" t="str">
            <v>CARAMANTA</v>
          </cell>
          <cell r="C57">
            <v>981561</v>
          </cell>
          <cell r="D57">
            <v>459408</v>
          </cell>
          <cell r="E57">
            <v>0.46800000000000003</v>
          </cell>
          <cell r="F57">
            <v>6</v>
          </cell>
        </row>
        <row r="58">
          <cell r="A58">
            <v>214705147</v>
          </cell>
          <cell r="B58" t="str">
            <v>CAREPA</v>
          </cell>
          <cell r="C58">
            <v>6090330</v>
          </cell>
          <cell r="D58">
            <v>3358908</v>
          </cell>
          <cell r="E58">
            <v>0.55149999999999999</v>
          </cell>
          <cell r="F58">
            <v>6</v>
          </cell>
        </row>
        <row r="59">
          <cell r="A59">
            <v>214705347</v>
          </cell>
          <cell r="B59" t="str">
            <v>HELICONIA</v>
          </cell>
          <cell r="C59">
            <v>1567279</v>
          </cell>
          <cell r="D59">
            <v>745822</v>
          </cell>
          <cell r="E59">
            <v>0.47589999999999999</v>
          </cell>
          <cell r="F59">
            <v>6</v>
          </cell>
        </row>
        <row r="60">
          <cell r="A60">
            <v>214705647</v>
          </cell>
          <cell r="B60" t="str">
            <v>SAN ANDRÉS DE CUERQUIA</v>
          </cell>
          <cell r="C60">
            <v>1272677</v>
          </cell>
          <cell r="D60">
            <v>952764</v>
          </cell>
          <cell r="E60">
            <v>0.74860000000000004</v>
          </cell>
          <cell r="F60">
            <v>6</v>
          </cell>
        </row>
        <row r="61">
          <cell r="A61">
            <v>214705847</v>
          </cell>
          <cell r="B61" t="str">
            <v>URRAO</v>
          </cell>
          <cell r="C61">
            <v>2997820</v>
          </cell>
          <cell r="D61">
            <v>2026326</v>
          </cell>
          <cell r="E61">
            <v>0.67589999999999995</v>
          </cell>
          <cell r="F61">
            <v>6</v>
          </cell>
        </row>
        <row r="62">
          <cell r="A62">
            <v>214805148</v>
          </cell>
          <cell r="B62" t="str">
            <v>EL CARMEN DE VIBORAL</v>
          </cell>
          <cell r="C62">
            <v>7794250</v>
          </cell>
          <cell r="D62">
            <v>4282058</v>
          </cell>
          <cell r="E62">
            <v>0.5494</v>
          </cell>
          <cell r="F62">
            <v>6</v>
          </cell>
        </row>
        <row r="63">
          <cell r="A63">
            <v>214905649</v>
          </cell>
          <cell r="B63" t="str">
            <v>SAN CARLOS - ANTIOQUIA</v>
          </cell>
          <cell r="C63">
            <v>4842301</v>
          </cell>
          <cell r="D63">
            <v>2953037</v>
          </cell>
          <cell r="E63">
            <v>0.60980000000000001</v>
          </cell>
          <cell r="F63">
            <v>6</v>
          </cell>
        </row>
        <row r="64">
          <cell r="A64">
            <v>215005150</v>
          </cell>
          <cell r="B64" t="str">
            <v>CAROLINA DEL PRINCIPE</v>
          </cell>
          <cell r="C64">
            <v>1642430</v>
          </cell>
          <cell r="D64">
            <v>1029931</v>
          </cell>
          <cell r="E64">
            <v>0.62709999999999999</v>
          </cell>
          <cell r="F64">
            <v>6</v>
          </cell>
        </row>
        <row r="65">
          <cell r="A65">
            <v>215005250</v>
          </cell>
          <cell r="B65" t="str">
            <v>EL BAGRE</v>
          </cell>
          <cell r="C65">
            <v>14281055</v>
          </cell>
          <cell r="D65">
            <v>4987613</v>
          </cell>
          <cell r="E65">
            <v>0.34920000000000001</v>
          </cell>
          <cell r="F65">
            <v>6</v>
          </cell>
        </row>
        <row r="66">
          <cell r="A66">
            <v>215105051</v>
          </cell>
          <cell r="B66" t="str">
            <v>ARBOLETES</v>
          </cell>
          <cell r="C66">
            <v>2202585</v>
          </cell>
          <cell r="D66">
            <v>1399485</v>
          </cell>
          <cell r="E66">
            <v>0.63539999999999996</v>
          </cell>
          <cell r="F66">
            <v>6</v>
          </cell>
        </row>
        <row r="67">
          <cell r="A67">
            <v>215205652</v>
          </cell>
          <cell r="B67" t="str">
            <v>SAN FRANCISCO - ANTIOQUIA</v>
          </cell>
          <cell r="C67">
            <v>1235242</v>
          </cell>
          <cell r="D67">
            <v>650963</v>
          </cell>
          <cell r="E67">
            <v>0.52700000000000002</v>
          </cell>
          <cell r="F67">
            <v>6</v>
          </cell>
        </row>
        <row r="68">
          <cell r="A68">
            <v>215305353</v>
          </cell>
          <cell r="B68" t="str">
            <v>HISPANIA</v>
          </cell>
          <cell r="C68">
            <v>1143013</v>
          </cell>
          <cell r="D68">
            <v>680292</v>
          </cell>
          <cell r="E68">
            <v>0.59519999999999995</v>
          </cell>
          <cell r="F68">
            <v>6</v>
          </cell>
        </row>
        <row r="69">
          <cell r="A69">
            <v>215405154</v>
          </cell>
          <cell r="B69" t="str">
            <v>CAUCASIA</v>
          </cell>
          <cell r="C69">
            <v>9890334</v>
          </cell>
          <cell r="D69">
            <v>5248989</v>
          </cell>
          <cell r="E69">
            <v>0.53069999999999995</v>
          </cell>
          <cell r="F69">
            <v>5</v>
          </cell>
        </row>
        <row r="70">
          <cell r="A70">
            <v>215405854</v>
          </cell>
          <cell r="B70" t="str">
            <v>VALDIVIA</v>
          </cell>
          <cell r="C70">
            <v>1965258</v>
          </cell>
          <cell r="D70">
            <v>1341398</v>
          </cell>
          <cell r="E70">
            <v>0.68259999999999998</v>
          </cell>
          <cell r="F70">
            <v>6</v>
          </cell>
        </row>
        <row r="71">
          <cell r="A71">
            <v>215505055</v>
          </cell>
          <cell r="B71" t="str">
            <v>ARGELIA - ANTIOQUIA</v>
          </cell>
          <cell r="C71">
            <v>1134512</v>
          </cell>
          <cell r="D71">
            <v>880825</v>
          </cell>
          <cell r="E71">
            <v>0.77639999999999998</v>
          </cell>
          <cell r="F71">
            <v>6</v>
          </cell>
        </row>
        <row r="72">
          <cell r="A72">
            <v>215605656</v>
          </cell>
          <cell r="B72" t="str">
            <v>SAN JERÓNIMO</v>
          </cell>
          <cell r="C72">
            <v>4485075</v>
          </cell>
          <cell r="D72">
            <v>2147152</v>
          </cell>
          <cell r="E72">
            <v>0.47870000000000001</v>
          </cell>
          <cell r="F72">
            <v>6</v>
          </cell>
        </row>
        <row r="73">
          <cell r="A73">
            <v>215605756</v>
          </cell>
          <cell r="B73" t="str">
            <v>SONSÓN</v>
          </cell>
          <cell r="C73">
            <v>7591700</v>
          </cell>
          <cell r="D73">
            <v>3094877</v>
          </cell>
          <cell r="E73">
            <v>0.40770000000000001</v>
          </cell>
          <cell r="F73">
            <v>5</v>
          </cell>
        </row>
        <row r="74">
          <cell r="A74">
            <v>215605856</v>
          </cell>
          <cell r="B74" t="str">
            <v>VALPARAÍSO - ANTIOQUIA</v>
          </cell>
          <cell r="C74">
            <v>2067539</v>
          </cell>
          <cell r="D74">
            <v>1249106</v>
          </cell>
          <cell r="E74">
            <v>0.60419999999999996</v>
          </cell>
          <cell r="F74">
            <v>6</v>
          </cell>
        </row>
        <row r="75">
          <cell r="A75">
            <v>215805658</v>
          </cell>
          <cell r="B75" t="str">
            <v>SAN JOSÉ DE LA MONTAÑA</v>
          </cell>
          <cell r="C75">
            <v>1195017</v>
          </cell>
          <cell r="D75">
            <v>654726</v>
          </cell>
          <cell r="E75">
            <v>0.54790000000000005</v>
          </cell>
          <cell r="F75">
            <v>6</v>
          </cell>
        </row>
        <row r="76">
          <cell r="A76">
            <v>215805858</v>
          </cell>
          <cell r="B76" t="str">
            <v>VEGACHÍ</v>
          </cell>
          <cell r="C76">
            <v>1995612</v>
          </cell>
          <cell r="D76">
            <v>1271904</v>
          </cell>
          <cell r="E76">
            <v>0.63739999999999997</v>
          </cell>
          <cell r="F76">
            <v>6</v>
          </cell>
        </row>
        <row r="77">
          <cell r="A77">
            <v>215905059</v>
          </cell>
          <cell r="B77" t="str">
            <v>ARMENIA - ANTIOQUIA</v>
          </cell>
          <cell r="C77">
            <v>1164004</v>
          </cell>
          <cell r="D77">
            <v>710076</v>
          </cell>
          <cell r="E77">
            <v>0.61</v>
          </cell>
          <cell r="F77">
            <v>6</v>
          </cell>
        </row>
        <row r="78">
          <cell r="A78">
            <v>215905659</v>
          </cell>
          <cell r="B78" t="str">
            <v>SAN JUAN DE URABÁ</v>
          </cell>
          <cell r="C78">
            <v>2513077</v>
          </cell>
          <cell r="D78">
            <v>933438</v>
          </cell>
          <cell r="E78">
            <v>0.37140000000000001</v>
          </cell>
          <cell r="F78">
            <v>6</v>
          </cell>
        </row>
        <row r="79">
          <cell r="A79">
            <v>216005360</v>
          </cell>
          <cell r="B79" t="str">
            <v>ITAGÜÍ</v>
          </cell>
          <cell r="C79">
            <v>139964456</v>
          </cell>
          <cell r="D79">
            <v>39817352</v>
          </cell>
          <cell r="E79">
            <v>0.28449999999999998</v>
          </cell>
          <cell r="F79">
            <v>1</v>
          </cell>
        </row>
        <row r="80">
          <cell r="A80">
            <v>216005660</v>
          </cell>
          <cell r="B80" t="str">
            <v>SAN LUIS - ANTIOQUIA</v>
          </cell>
          <cell r="C80">
            <v>1513161</v>
          </cell>
          <cell r="D80">
            <v>692410</v>
          </cell>
          <cell r="E80">
            <v>0.45760000000000001</v>
          </cell>
          <cell r="F80">
            <v>6</v>
          </cell>
        </row>
        <row r="81">
          <cell r="A81">
            <v>216105361</v>
          </cell>
          <cell r="B81" t="str">
            <v>ITUANGO</v>
          </cell>
          <cell r="C81">
            <v>4653667</v>
          </cell>
          <cell r="D81">
            <v>2076507</v>
          </cell>
          <cell r="E81">
            <v>0.44619999999999999</v>
          </cell>
          <cell r="F81">
            <v>6</v>
          </cell>
        </row>
        <row r="82">
          <cell r="A82">
            <v>216105761</v>
          </cell>
          <cell r="B82" t="str">
            <v>SOPETRÁN</v>
          </cell>
          <cell r="C82">
            <v>2751216</v>
          </cell>
          <cell r="D82">
            <v>1352710</v>
          </cell>
          <cell r="E82">
            <v>0.49170000000000003</v>
          </cell>
          <cell r="F82">
            <v>6</v>
          </cell>
        </row>
        <row r="83">
          <cell r="A83">
            <v>216105861</v>
          </cell>
          <cell r="B83" t="str">
            <v>VENECIA - ANTIOQUIA</v>
          </cell>
          <cell r="C83">
            <v>2391330</v>
          </cell>
          <cell r="D83">
            <v>1774283</v>
          </cell>
          <cell r="E83">
            <v>0.74199999999999999</v>
          </cell>
          <cell r="F83">
            <v>6</v>
          </cell>
        </row>
        <row r="84">
          <cell r="A84">
            <v>216405264</v>
          </cell>
          <cell r="B84" t="str">
            <v>ENTRERRIOS</v>
          </cell>
          <cell r="C84">
            <v>3656308</v>
          </cell>
          <cell r="D84">
            <v>2569271</v>
          </cell>
          <cell r="E84">
            <v>0.70269999999999999</v>
          </cell>
          <cell r="F84">
            <v>6</v>
          </cell>
        </row>
        <row r="85">
          <cell r="A85">
            <v>216405364</v>
          </cell>
          <cell r="B85" t="str">
            <v>JARDÍN</v>
          </cell>
          <cell r="C85">
            <v>1992543</v>
          </cell>
          <cell r="D85">
            <v>670049</v>
          </cell>
          <cell r="E85">
            <v>0.33629999999999999</v>
          </cell>
          <cell r="F85">
            <v>6</v>
          </cell>
        </row>
        <row r="86">
          <cell r="A86">
            <v>216405664</v>
          </cell>
          <cell r="B86" t="str">
            <v>SAN PEDRO DE LOS MILAGROS</v>
          </cell>
          <cell r="C86">
            <v>6697551</v>
          </cell>
          <cell r="D86">
            <v>2760617</v>
          </cell>
          <cell r="E86">
            <v>0.41220000000000001</v>
          </cell>
          <cell r="F86">
            <v>6</v>
          </cell>
        </row>
        <row r="87">
          <cell r="A87">
            <v>216505665</v>
          </cell>
          <cell r="B87" t="str">
            <v>SAN PEDRO DE URABA</v>
          </cell>
          <cell r="C87">
            <v>2154449</v>
          </cell>
          <cell r="D87">
            <v>1060571</v>
          </cell>
          <cell r="E87">
            <v>0.49230000000000002</v>
          </cell>
          <cell r="F87">
            <v>6</v>
          </cell>
        </row>
        <row r="88">
          <cell r="A88">
            <v>216605266</v>
          </cell>
          <cell r="B88" t="str">
            <v>ENVIGADO</v>
          </cell>
          <cell r="C88">
            <v>126092739</v>
          </cell>
          <cell r="D88">
            <v>38954895</v>
          </cell>
          <cell r="E88">
            <v>0.30890000000000001</v>
          </cell>
          <cell r="F88">
            <v>1</v>
          </cell>
        </row>
        <row r="89">
          <cell r="A89">
            <v>216705467</v>
          </cell>
          <cell r="B89" t="str">
            <v>MONTEBELLO</v>
          </cell>
          <cell r="C89">
            <v>1830547</v>
          </cell>
          <cell r="D89">
            <v>1128853</v>
          </cell>
          <cell r="E89">
            <v>0.61670000000000003</v>
          </cell>
          <cell r="F89">
            <v>6</v>
          </cell>
        </row>
        <row r="90">
          <cell r="A90">
            <v>216705667</v>
          </cell>
          <cell r="B90" t="str">
            <v>SAN RAFAEL</v>
          </cell>
          <cell r="C90">
            <v>2377761</v>
          </cell>
          <cell r="D90">
            <v>1511019</v>
          </cell>
          <cell r="E90">
            <v>0.63549999999999995</v>
          </cell>
          <cell r="F90">
            <v>6</v>
          </cell>
        </row>
        <row r="91">
          <cell r="A91">
            <v>216805368</v>
          </cell>
          <cell r="B91" t="str">
            <v>JERICÓ - ANTIOQUIA</v>
          </cell>
          <cell r="C91">
            <v>2458971</v>
          </cell>
          <cell r="D91">
            <v>1662124</v>
          </cell>
          <cell r="E91">
            <v>0.67589999999999995</v>
          </cell>
          <cell r="F91">
            <v>6</v>
          </cell>
        </row>
        <row r="92">
          <cell r="A92">
            <v>217005670</v>
          </cell>
          <cell r="B92" t="str">
            <v>SAN ROQUE</v>
          </cell>
          <cell r="C92">
            <v>2518535</v>
          </cell>
          <cell r="D92">
            <v>1760372</v>
          </cell>
          <cell r="E92">
            <v>0.69899999999999995</v>
          </cell>
          <cell r="F92">
            <v>6</v>
          </cell>
        </row>
        <row r="93">
          <cell r="A93">
            <v>217205172</v>
          </cell>
          <cell r="B93" t="str">
            <v>CHIGORODÓ</v>
          </cell>
          <cell r="C93">
            <v>5627388</v>
          </cell>
          <cell r="D93">
            <v>4396017</v>
          </cell>
          <cell r="E93">
            <v>0.78120000000000001</v>
          </cell>
          <cell r="F93">
            <v>6</v>
          </cell>
        </row>
        <row r="94">
          <cell r="A94">
            <v>217305873</v>
          </cell>
          <cell r="B94" t="str">
            <v>VIGÍA DEL FUERTE</v>
          </cell>
          <cell r="C94">
            <v>1748464</v>
          </cell>
          <cell r="D94">
            <v>1033966</v>
          </cell>
          <cell r="E94">
            <v>0.59140000000000004</v>
          </cell>
          <cell r="F94">
            <v>6</v>
          </cell>
        </row>
        <row r="95">
          <cell r="A95">
            <v>217405674</v>
          </cell>
          <cell r="B95" t="str">
            <v>SAN VICENTE</v>
          </cell>
          <cell r="C95">
            <v>2103424</v>
          </cell>
          <cell r="D95">
            <v>1466070</v>
          </cell>
          <cell r="E95">
            <v>0.69699999999999995</v>
          </cell>
          <cell r="F95">
            <v>6</v>
          </cell>
        </row>
        <row r="96">
          <cell r="A96">
            <v>217505475</v>
          </cell>
          <cell r="B96" t="str">
            <v>MURINDÓ</v>
          </cell>
          <cell r="C96">
            <v>1869671</v>
          </cell>
          <cell r="D96">
            <v>1454516</v>
          </cell>
          <cell r="E96">
            <v>0.77800000000000002</v>
          </cell>
          <cell r="F96">
            <v>6</v>
          </cell>
        </row>
        <row r="97">
          <cell r="A97">
            <v>217605376</v>
          </cell>
          <cell r="B97" t="str">
            <v>LA CEJA DEL TAMBO</v>
          </cell>
          <cell r="C97">
            <v>13965961</v>
          </cell>
          <cell r="D97">
            <v>4848621</v>
          </cell>
          <cell r="E97">
            <v>0.34720000000000001</v>
          </cell>
          <cell r="F97">
            <v>5</v>
          </cell>
        </row>
        <row r="98">
          <cell r="A98">
            <v>217605576</v>
          </cell>
          <cell r="B98" t="str">
            <v>PUEBLORRICO - ANTIOQUIA</v>
          </cell>
          <cell r="C98">
            <v>1281195</v>
          </cell>
          <cell r="D98">
            <v>955653</v>
          </cell>
          <cell r="E98">
            <v>0.74590000000000001</v>
          </cell>
          <cell r="F98">
            <v>6</v>
          </cell>
        </row>
        <row r="99">
          <cell r="A99">
            <v>217905079</v>
          </cell>
          <cell r="B99" t="str">
            <v>BARBOSA - ANTIOQUIA</v>
          </cell>
          <cell r="C99">
            <v>9967944</v>
          </cell>
          <cell r="D99">
            <v>4110409</v>
          </cell>
          <cell r="E99">
            <v>0.41239999999999999</v>
          </cell>
          <cell r="F99">
            <v>3</v>
          </cell>
        </row>
        <row r="100">
          <cell r="A100">
            <v>217905579</v>
          </cell>
          <cell r="B100" t="str">
            <v>PUERTO BERRÍO</v>
          </cell>
          <cell r="C100">
            <v>6318897</v>
          </cell>
          <cell r="D100">
            <v>4671973</v>
          </cell>
          <cell r="E100">
            <v>0.73939999999999995</v>
          </cell>
          <cell r="F100">
            <v>6</v>
          </cell>
        </row>
        <row r="101">
          <cell r="A101">
            <v>217905679</v>
          </cell>
          <cell r="B101" t="str">
            <v>SANTA BÁRBARA - ANTIOQUIA</v>
          </cell>
          <cell r="C101">
            <v>2707618</v>
          </cell>
          <cell r="D101">
            <v>2155140</v>
          </cell>
          <cell r="E101">
            <v>0.79600000000000004</v>
          </cell>
          <cell r="F101">
            <v>6</v>
          </cell>
        </row>
        <row r="102">
          <cell r="A102">
            <v>218005380</v>
          </cell>
          <cell r="B102" t="str">
            <v>LA ESTRELLA</v>
          </cell>
          <cell r="C102">
            <v>24024581</v>
          </cell>
          <cell r="D102">
            <v>10811322</v>
          </cell>
          <cell r="E102">
            <v>0.45</v>
          </cell>
          <cell r="F102">
            <v>2</v>
          </cell>
        </row>
        <row r="103">
          <cell r="A103">
            <v>218005480</v>
          </cell>
          <cell r="B103" t="str">
            <v>MUTATÁ</v>
          </cell>
          <cell r="C103">
            <v>1956945</v>
          </cell>
          <cell r="D103">
            <v>933872</v>
          </cell>
          <cell r="E103">
            <v>0.47720000000000001</v>
          </cell>
          <cell r="F103">
            <v>6</v>
          </cell>
        </row>
        <row r="104">
          <cell r="A104">
            <v>218205282</v>
          </cell>
          <cell r="B104" t="str">
            <v>FREDONIA</v>
          </cell>
          <cell r="C104">
            <v>4458572</v>
          </cell>
          <cell r="D104">
            <v>3212150</v>
          </cell>
          <cell r="E104">
            <v>0.72040000000000004</v>
          </cell>
          <cell r="F104">
            <v>6</v>
          </cell>
        </row>
        <row r="105">
          <cell r="A105">
            <v>218305483</v>
          </cell>
          <cell r="B105" t="str">
            <v>NARIÑO - ANTIOQUIA</v>
          </cell>
          <cell r="C105">
            <v>1345015</v>
          </cell>
          <cell r="D105">
            <v>742346</v>
          </cell>
          <cell r="E105">
            <v>0.55189999999999995</v>
          </cell>
          <cell r="F105">
            <v>6</v>
          </cell>
        </row>
        <row r="106">
          <cell r="A106">
            <v>218405284</v>
          </cell>
          <cell r="B106" t="str">
            <v>FRONTINO</v>
          </cell>
          <cell r="C106">
            <v>1803392</v>
          </cell>
          <cell r="D106">
            <v>1002435</v>
          </cell>
          <cell r="E106">
            <v>0.55589999999999995</v>
          </cell>
          <cell r="F106">
            <v>6</v>
          </cell>
        </row>
        <row r="107">
          <cell r="A107">
            <v>218505585</v>
          </cell>
          <cell r="B107" t="str">
            <v>PUERTO NARE (LA MAGDALENA)</v>
          </cell>
          <cell r="C107">
            <v>4252003</v>
          </cell>
          <cell r="D107">
            <v>3280225</v>
          </cell>
          <cell r="E107">
            <v>0.77149999999999996</v>
          </cell>
          <cell r="F107">
            <v>6</v>
          </cell>
        </row>
        <row r="108">
          <cell r="A108">
            <v>218505885</v>
          </cell>
          <cell r="B108" t="str">
            <v>YALÍ</v>
          </cell>
          <cell r="C108">
            <v>1507570</v>
          </cell>
          <cell r="D108">
            <v>1011158</v>
          </cell>
          <cell r="E108">
            <v>0.67069999999999996</v>
          </cell>
          <cell r="F108">
            <v>6</v>
          </cell>
        </row>
        <row r="109">
          <cell r="A109">
            <v>218605086</v>
          </cell>
          <cell r="B109" t="str">
            <v>BELMIRA</v>
          </cell>
          <cell r="C109">
            <v>997102</v>
          </cell>
          <cell r="D109">
            <v>773040</v>
          </cell>
          <cell r="E109">
            <v>0.77529999999999999</v>
          </cell>
          <cell r="F109">
            <v>6</v>
          </cell>
        </row>
        <row r="110">
          <cell r="A110">
            <v>218605686</v>
          </cell>
          <cell r="B110" t="str">
            <v>SANTA ROSA DE OSOS</v>
          </cell>
          <cell r="C110">
            <v>6996023</v>
          </cell>
          <cell r="D110">
            <v>5071902</v>
          </cell>
          <cell r="E110">
            <v>0.72499999999999998</v>
          </cell>
          <cell r="F110">
            <v>6</v>
          </cell>
        </row>
        <row r="111">
          <cell r="A111">
            <v>218705887</v>
          </cell>
          <cell r="B111" t="str">
            <v>YARUMAL</v>
          </cell>
          <cell r="C111">
            <v>6702611</v>
          </cell>
          <cell r="D111">
            <v>2879658</v>
          </cell>
          <cell r="E111">
            <v>0.42959999999999998</v>
          </cell>
          <cell r="F111">
            <v>6</v>
          </cell>
        </row>
        <row r="112">
          <cell r="A112">
            <v>218805088</v>
          </cell>
          <cell r="B112" t="str">
            <v>BELLO</v>
          </cell>
          <cell r="C112">
            <v>65504096</v>
          </cell>
          <cell r="D112">
            <v>33195834</v>
          </cell>
          <cell r="E112">
            <v>0.50680000000000003</v>
          </cell>
          <cell r="F112">
            <v>1</v>
          </cell>
        </row>
        <row r="113">
          <cell r="A113">
            <v>218905789</v>
          </cell>
          <cell r="B113" t="str">
            <v>TÁMESIS</v>
          </cell>
          <cell r="C113">
            <v>2495390</v>
          </cell>
          <cell r="D113">
            <v>1345749</v>
          </cell>
          <cell r="E113">
            <v>0.5393</v>
          </cell>
          <cell r="F113">
            <v>6</v>
          </cell>
        </row>
        <row r="114">
          <cell r="A114">
            <v>219005190</v>
          </cell>
          <cell r="B114" t="str">
            <v>CISNEROS</v>
          </cell>
          <cell r="C114">
            <v>1609792</v>
          </cell>
          <cell r="D114">
            <v>983276</v>
          </cell>
          <cell r="E114">
            <v>0.61080000000000001</v>
          </cell>
          <cell r="F114">
            <v>6</v>
          </cell>
        </row>
        <row r="115">
          <cell r="A115">
            <v>219005390</v>
          </cell>
          <cell r="B115" t="str">
            <v>LA PINTADA</v>
          </cell>
          <cell r="C115">
            <v>3272116</v>
          </cell>
          <cell r="D115">
            <v>1854162</v>
          </cell>
          <cell r="E115">
            <v>0.56669999999999998</v>
          </cell>
          <cell r="F115">
            <v>6</v>
          </cell>
        </row>
        <row r="116">
          <cell r="A116">
            <v>219005490</v>
          </cell>
          <cell r="B116" t="str">
            <v>NECOCLÍ</v>
          </cell>
          <cell r="C116">
            <v>3226984</v>
          </cell>
          <cell r="D116">
            <v>1481977</v>
          </cell>
          <cell r="E116">
            <v>0.4592</v>
          </cell>
          <cell r="F116">
            <v>6</v>
          </cell>
        </row>
        <row r="117">
          <cell r="A117">
            <v>219005690</v>
          </cell>
          <cell r="B117" t="str">
            <v>SANTO DOMINGO</v>
          </cell>
          <cell r="C117">
            <v>1646745</v>
          </cell>
          <cell r="D117">
            <v>959825</v>
          </cell>
          <cell r="E117">
            <v>0.58289999999999997</v>
          </cell>
          <cell r="F117">
            <v>6</v>
          </cell>
        </row>
        <row r="118">
          <cell r="A118">
            <v>219005790</v>
          </cell>
          <cell r="B118" t="str">
            <v>TARAZÁ</v>
          </cell>
          <cell r="C118">
            <v>2623359</v>
          </cell>
          <cell r="D118">
            <v>2089603</v>
          </cell>
          <cell r="E118">
            <v>0.79649999999999999</v>
          </cell>
          <cell r="F118">
            <v>6</v>
          </cell>
        </row>
        <row r="119">
          <cell r="A119">
            <v>219005890</v>
          </cell>
          <cell r="B119" t="str">
            <v>YOLOMBÓ</v>
          </cell>
          <cell r="C119">
            <v>2521905</v>
          </cell>
          <cell r="D119">
            <v>1531322</v>
          </cell>
          <cell r="E119">
            <v>0.60719999999999996</v>
          </cell>
          <cell r="F119">
            <v>6</v>
          </cell>
        </row>
        <row r="120">
          <cell r="A120">
            <v>219105091</v>
          </cell>
          <cell r="B120" t="str">
            <v>BETANIA</v>
          </cell>
          <cell r="C120">
            <v>2003896</v>
          </cell>
          <cell r="D120">
            <v>905438</v>
          </cell>
          <cell r="E120">
            <v>0.45179999999999998</v>
          </cell>
          <cell r="F120">
            <v>6</v>
          </cell>
        </row>
        <row r="121">
          <cell r="A121">
            <v>219105591</v>
          </cell>
          <cell r="B121" t="str">
            <v>PUERTO TRIUNFO</v>
          </cell>
          <cell r="C121">
            <v>3313382</v>
          </cell>
          <cell r="D121">
            <v>1917079</v>
          </cell>
          <cell r="E121">
            <v>0.5786</v>
          </cell>
          <cell r="F121">
            <v>6</v>
          </cell>
        </row>
        <row r="122">
          <cell r="A122">
            <v>219205792</v>
          </cell>
          <cell r="B122" t="str">
            <v>TARSO</v>
          </cell>
          <cell r="C122">
            <v>1615255</v>
          </cell>
          <cell r="D122">
            <v>924677</v>
          </cell>
          <cell r="E122">
            <v>0.57250000000000001</v>
          </cell>
          <cell r="F122">
            <v>6</v>
          </cell>
        </row>
        <row r="123">
          <cell r="A123">
            <v>219305093</v>
          </cell>
          <cell r="B123" t="str">
            <v>BETULIA - ANTIOQUIA</v>
          </cell>
          <cell r="C123">
            <v>1932116</v>
          </cell>
          <cell r="D123">
            <v>1318302</v>
          </cell>
          <cell r="E123">
            <v>0.68230000000000002</v>
          </cell>
          <cell r="F123">
            <v>6</v>
          </cell>
        </row>
        <row r="124">
          <cell r="A124">
            <v>219305893</v>
          </cell>
          <cell r="B124" t="str">
            <v>YONDÓ (CASABE)</v>
          </cell>
          <cell r="C124">
            <v>10378610</v>
          </cell>
          <cell r="D124">
            <v>3405644</v>
          </cell>
          <cell r="E124">
            <v>0.3281</v>
          </cell>
          <cell r="F124">
            <v>5</v>
          </cell>
        </row>
        <row r="125">
          <cell r="A125">
            <v>219505495</v>
          </cell>
          <cell r="B125" t="str">
            <v>NECHÍ</v>
          </cell>
          <cell r="C125">
            <v>2907205</v>
          </cell>
          <cell r="D125">
            <v>2133675</v>
          </cell>
          <cell r="E125">
            <v>0.7339</v>
          </cell>
          <cell r="F125">
            <v>6</v>
          </cell>
        </row>
        <row r="126">
          <cell r="A126">
            <v>219505895</v>
          </cell>
          <cell r="B126" t="str">
            <v>ZARAGOZA</v>
          </cell>
          <cell r="C126">
            <v>4593972</v>
          </cell>
          <cell r="D126">
            <v>3192864</v>
          </cell>
          <cell r="E126">
            <v>0.69499999999999995</v>
          </cell>
          <cell r="F126">
            <v>6</v>
          </cell>
        </row>
        <row r="127">
          <cell r="A127">
            <v>219705197</v>
          </cell>
          <cell r="B127" t="str">
            <v>COCORNÁ</v>
          </cell>
          <cell r="C127">
            <v>1680536</v>
          </cell>
          <cell r="D127">
            <v>1384851</v>
          </cell>
          <cell r="E127">
            <v>0.82410000000000005</v>
          </cell>
          <cell r="F127">
            <v>6</v>
          </cell>
        </row>
        <row r="128">
          <cell r="A128">
            <v>219705697</v>
          </cell>
          <cell r="B128" t="str">
            <v>SANTUARIO - ANTIOQUIA</v>
          </cell>
          <cell r="C128">
            <v>4673282</v>
          </cell>
          <cell r="D128">
            <v>2254644</v>
          </cell>
          <cell r="E128">
            <v>0.48249999999999998</v>
          </cell>
          <cell r="F128">
            <v>6</v>
          </cell>
        </row>
        <row r="129">
          <cell r="A129">
            <v>210081300</v>
          </cell>
          <cell r="B129" t="str">
            <v>FORTUL</v>
          </cell>
          <cell r="C129">
            <v>2224029</v>
          </cell>
          <cell r="D129">
            <v>1485056</v>
          </cell>
          <cell r="E129">
            <v>0.66769999999999996</v>
          </cell>
          <cell r="F129">
            <v>6</v>
          </cell>
        </row>
        <row r="130">
          <cell r="A130">
            <v>210181001</v>
          </cell>
          <cell r="B130" t="str">
            <v>ARAUCA</v>
          </cell>
          <cell r="C130">
            <v>10779843</v>
          </cell>
          <cell r="D130">
            <v>7721160</v>
          </cell>
          <cell r="E130">
            <v>0.71630000000000005</v>
          </cell>
          <cell r="F130">
            <v>4</v>
          </cell>
        </row>
        <row r="131">
          <cell r="A131">
            <v>212081220</v>
          </cell>
          <cell r="B131" t="str">
            <v>CRAVO NORTE</v>
          </cell>
          <cell r="C131">
            <v>1348216</v>
          </cell>
          <cell r="D131">
            <v>687171</v>
          </cell>
          <cell r="E131">
            <v>0.50970000000000004</v>
          </cell>
          <cell r="F131">
            <v>6</v>
          </cell>
        </row>
        <row r="132">
          <cell r="A132">
            <v>213681736</v>
          </cell>
          <cell r="B132" t="str">
            <v>SARAVENA</v>
          </cell>
          <cell r="C132">
            <v>2707602</v>
          </cell>
          <cell r="D132">
            <v>2077700</v>
          </cell>
          <cell r="E132">
            <v>0.76739999999999997</v>
          </cell>
          <cell r="F132">
            <v>6</v>
          </cell>
        </row>
        <row r="133">
          <cell r="A133">
            <v>216581065</v>
          </cell>
          <cell r="B133" t="str">
            <v>ARAUQUITA</v>
          </cell>
          <cell r="C133">
            <v>3795800</v>
          </cell>
          <cell r="D133">
            <v>3074863</v>
          </cell>
          <cell r="E133">
            <v>0.81010000000000004</v>
          </cell>
          <cell r="F133">
            <v>6</v>
          </cell>
        </row>
        <row r="134">
          <cell r="A134">
            <v>219181591</v>
          </cell>
          <cell r="B134" t="str">
            <v>PUERTO RONDÓN</v>
          </cell>
          <cell r="C134">
            <v>844659</v>
          </cell>
          <cell r="D134">
            <v>527918</v>
          </cell>
          <cell r="E134">
            <v>0.625</v>
          </cell>
          <cell r="F134">
            <v>6</v>
          </cell>
        </row>
        <row r="135">
          <cell r="A135">
            <v>219481794</v>
          </cell>
          <cell r="B135" t="str">
            <v>TAME</v>
          </cell>
          <cell r="C135">
            <v>3635722</v>
          </cell>
          <cell r="D135">
            <v>2336147</v>
          </cell>
          <cell r="E135">
            <v>0.64259999999999995</v>
          </cell>
          <cell r="F135">
            <v>6</v>
          </cell>
        </row>
        <row r="136">
          <cell r="A136">
            <v>210108001</v>
          </cell>
          <cell r="B136" t="str">
            <v>BARRANQUILLA, DISTRITO ESPECIAL, INDUSTRIAL Y PORTUARIO</v>
          </cell>
          <cell r="C136">
            <v>409259268</v>
          </cell>
          <cell r="D136">
            <v>120391815</v>
          </cell>
          <cell r="E136">
            <v>0.29420000000000002</v>
          </cell>
          <cell r="F136" t="str">
            <v>ESP</v>
          </cell>
        </row>
        <row r="137">
          <cell r="A137">
            <v>210608606</v>
          </cell>
          <cell r="B137" t="str">
            <v>REPELÓN</v>
          </cell>
          <cell r="C137">
            <v>1198946</v>
          </cell>
          <cell r="D137">
            <v>780225</v>
          </cell>
          <cell r="E137">
            <v>0.65080000000000005</v>
          </cell>
          <cell r="F137">
            <v>6</v>
          </cell>
        </row>
        <row r="138">
          <cell r="A138">
            <v>212008520</v>
          </cell>
          <cell r="B138" t="str">
            <v>PALMAR DE VARELA</v>
          </cell>
          <cell r="C138">
            <v>1458157</v>
          </cell>
          <cell r="D138">
            <v>790291</v>
          </cell>
          <cell r="E138">
            <v>0.54200000000000004</v>
          </cell>
          <cell r="F138">
            <v>6</v>
          </cell>
        </row>
        <row r="139">
          <cell r="A139">
            <v>212108421</v>
          </cell>
          <cell r="B139" t="str">
            <v>LURUACO</v>
          </cell>
          <cell r="C139">
            <v>1529283</v>
          </cell>
          <cell r="D139">
            <v>1174139</v>
          </cell>
          <cell r="E139">
            <v>0.76780000000000004</v>
          </cell>
          <cell r="F139">
            <v>6</v>
          </cell>
        </row>
        <row r="140">
          <cell r="A140">
            <v>213208832</v>
          </cell>
          <cell r="B140" t="str">
            <v>TUBARÁ</v>
          </cell>
          <cell r="C140">
            <v>1997583</v>
          </cell>
          <cell r="D140">
            <v>1459604</v>
          </cell>
          <cell r="E140">
            <v>0.73070000000000002</v>
          </cell>
          <cell r="F140">
            <v>6</v>
          </cell>
        </row>
        <row r="141">
          <cell r="A141">
            <v>213308433</v>
          </cell>
          <cell r="B141" t="str">
            <v>MALAMBO</v>
          </cell>
          <cell r="C141">
            <v>7435719</v>
          </cell>
          <cell r="D141">
            <v>3728696</v>
          </cell>
          <cell r="E141">
            <v>0.50149999999999995</v>
          </cell>
          <cell r="F141">
            <v>4</v>
          </cell>
        </row>
        <row r="142">
          <cell r="A142">
            <v>213408634</v>
          </cell>
          <cell r="B142" t="str">
            <v>SABANAGRANDE</v>
          </cell>
          <cell r="C142">
            <v>2654765</v>
          </cell>
          <cell r="D142">
            <v>1590840</v>
          </cell>
          <cell r="E142">
            <v>0.59919999999999995</v>
          </cell>
          <cell r="F142">
            <v>6</v>
          </cell>
        </row>
        <row r="143">
          <cell r="A143">
            <v>213608436</v>
          </cell>
          <cell r="B143" t="str">
            <v>MANATÍ</v>
          </cell>
          <cell r="C143">
            <v>1221836</v>
          </cell>
          <cell r="D143">
            <v>695794</v>
          </cell>
          <cell r="E143">
            <v>0.56950000000000001</v>
          </cell>
          <cell r="F143">
            <v>6</v>
          </cell>
        </row>
        <row r="144">
          <cell r="A144">
            <v>213708137</v>
          </cell>
          <cell r="B144" t="str">
            <v>CAMPO DE LA CRUZ</v>
          </cell>
          <cell r="C144">
            <v>1255622</v>
          </cell>
          <cell r="D144">
            <v>966888</v>
          </cell>
          <cell r="E144">
            <v>0.77</v>
          </cell>
          <cell r="F144">
            <v>6</v>
          </cell>
        </row>
        <row r="145">
          <cell r="A145">
            <v>213808638</v>
          </cell>
          <cell r="B145" t="str">
            <v>SABANALARGA - ATLANTICO</v>
          </cell>
          <cell r="C145">
            <v>5019629</v>
          </cell>
          <cell r="D145">
            <v>3114876</v>
          </cell>
          <cell r="E145">
            <v>0.62050000000000005</v>
          </cell>
          <cell r="F145">
            <v>6</v>
          </cell>
        </row>
        <row r="146">
          <cell r="A146">
            <v>214108141</v>
          </cell>
          <cell r="B146" t="str">
            <v>CANDELARIA - ATLÁNTICO</v>
          </cell>
          <cell r="C146">
            <v>1333663</v>
          </cell>
          <cell r="D146">
            <v>899424</v>
          </cell>
          <cell r="E146">
            <v>0.6744</v>
          </cell>
          <cell r="F146">
            <v>6</v>
          </cell>
        </row>
        <row r="147">
          <cell r="A147">
            <v>214908549</v>
          </cell>
          <cell r="B147" t="str">
            <v>PIOJÓ</v>
          </cell>
          <cell r="C147">
            <v>844812</v>
          </cell>
          <cell r="D147">
            <v>544529</v>
          </cell>
          <cell r="E147">
            <v>0.64459999999999995</v>
          </cell>
          <cell r="F147">
            <v>6</v>
          </cell>
        </row>
        <row r="148">
          <cell r="A148">
            <v>214908849</v>
          </cell>
          <cell r="B148" t="str">
            <v>USIACURÍ</v>
          </cell>
          <cell r="C148">
            <v>1144461</v>
          </cell>
          <cell r="D148">
            <v>533171</v>
          </cell>
          <cell r="E148">
            <v>0.46589999999999998</v>
          </cell>
          <cell r="F148">
            <v>6</v>
          </cell>
        </row>
        <row r="149">
          <cell r="A149">
            <v>215808558</v>
          </cell>
          <cell r="B149" t="str">
            <v>POLONUEVO</v>
          </cell>
          <cell r="C149">
            <v>975799</v>
          </cell>
          <cell r="D149">
            <v>578120</v>
          </cell>
          <cell r="E149">
            <v>0.59250000000000003</v>
          </cell>
          <cell r="F149">
            <v>6</v>
          </cell>
        </row>
        <row r="150">
          <cell r="A150">
            <v>215808758</v>
          </cell>
          <cell r="B150" t="str">
            <v>SOLEDAD</v>
          </cell>
          <cell r="C150">
            <v>24764149</v>
          </cell>
          <cell r="D150">
            <v>13220466</v>
          </cell>
          <cell r="E150">
            <v>0.53390000000000004</v>
          </cell>
          <cell r="F150">
            <v>2</v>
          </cell>
        </row>
        <row r="151">
          <cell r="A151">
            <v>216008560</v>
          </cell>
          <cell r="B151" t="str">
            <v>PONEDERA</v>
          </cell>
          <cell r="C151">
            <v>1523960</v>
          </cell>
          <cell r="D151">
            <v>867532</v>
          </cell>
          <cell r="E151">
            <v>0.56930000000000003</v>
          </cell>
          <cell r="F151">
            <v>6</v>
          </cell>
        </row>
        <row r="152">
          <cell r="A152">
            <v>217008770</v>
          </cell>
          <cell r="B152" t="str">
            <v>SUAN</v>
          </cell>
          <cell r="C152">
            <v>1100692</v>
          </cell>
          <cell r="D152">
            <v>561089</v>
          </cell>
          <cell r="E152">
            <v>0.50980000000000003</v>
          </cell>
          <cell r="F152">
            <v>6</v>
          </cell>
        </row>
        <row r="153">
          <cell r="A153">
            <v>217208372</v>
          </cell>
          <cell r="B153" t="str">
            <v>JUAN DE ACOSTA</v>
          </cell>
          <cell r="C153">
            <v>1722318</v>
          </cell>
          <cell r="D153">
            <v>1071041</v>
          </cell>
          <cell r="E153">
            <v>0.62190000000000001</v>
          </cell>
          <cell r="F153">
            <v>6</v>
          </cell>
        </row>
        <row r="154">
          <cell r="A154">
            <v>217308573</v>
          </cell>
          <cell r="B154" t="str">
            <v>PUERTO COLOMBIA</v>
          </cell>
          <cell r="C154">
            <v>13692434</v>
          </cell>
          <cell r="D154">
            <v>8216189</v>
          </cell>
          <cell r="E154">
            <v>0.60009999999999997</v>
          </cell>
          <cell r="F154">
            <v>4</v>
          </cell>
        </row>
        <row r="155">
          <cell r="A155">
            <v>217508675</v>
          </cell>
          <cell r="B155" t="str">
            <v>SANTA LUCÍA</v>
          </cell>
          <cell r="C155">
            <v>1019369</v>
          </cell>
          <cell r="D155">
            <v>779267</v>
          </cell>
          <cell r="E155">
            <v>0.76449999999999996</v>
          </cell>
          <cell r="F155">
            <v>6</v>
          </cell>
        </row>
        <row r="156">
          <cell r="A156">
            <v>217808078</v>
          </cell>
          <cell r="B156" t="str">
            <v>BARANOA</v>
          </cell>
          <cell r="C156">
            <v>3616463</v>
          </cell>
          <cell r="D156">
            <v>2277181</v>
          </cell>
          <cell r="E156">
            <v>0.62970000000000004</v>
          </cell>
          <cell r="F156">
            <v>6</v>
          </cell>
        </row>
        <row r="157">
          <cell r="A157">
            <v>218508685</v>
          </cell>
          <cell r="B157" t="str">
            <v>SANTO TOMAS</v>
          </cell>
          <cell r="C157">
            <v>2263145</v>
          </cell>
          <cell r="D157">
            <v>1144975</v>
          </cell>
          <cell r="E157">
            <v>0.50590000000000002</v>
          </cell>
          <cell r="F157">
            <v>6</v>
          </cell>
        </row>
        <row r="158">
          <cell r="A158">
            <v>219608296</v>
          </cell>
          <cell r="B158" t="str">
            <v>GALAPA</v>
          </cell>
          <cell r="C158">
            <v>5659004</v>
          </cell>
          <cell r="D158">
            <v>2396756</v>
          </cell>
          <cell r="E158">
            <v>0.42349999999999999</v>
          </cell>
          <cell r="F158">
            <v>4</v>
          </cell>
        </row>
        <row r="159">
          <cell r="A159">
            <v>210013300</v>
          </cell>
          <cell r="B159" t="str">
            <v>HATILLO DE LOBA</v>
          </cell>
          <cell r="C159">
            <v>1570791</v>
          </cell>
          <cell r="D159">
            <v>1201016</v>
          </cell>
          <cell r="E159">
            <v>0.76459999999999995</v>
          </cell>
          <cell r="F159">
            <v>6</v>
          </cell>
        </row>
        <row r="160">
          <cell r="A160">
            <v>210013600</v>
          </cell>
          <cell r="B160" t="str">
            <v>RIOVIEJO</v>
          </cell>
          <cell r="C160">
            <v>1939943</v>
          </cell>
          <cell r="D160">
            <v>1300742</v>
          </cell>
          <cell r="E160">
            <v>0.67049999999999998</v>
          </cell>
          <cell r="F160">
            <v>6</v>
          </cell>
        </row>
        <row r="161">
          <cell r="A161">
            <v>210113001</v>
          </cell>
          <cell r="B161" t="str">
            <v>CARTAGENA DE INDIAS, DISTRITO TURISTICO Y CULTURAL</v>
          </cell>
          <cell r="C161">
            <v>285199818</v>
          </cell>
          <cell r="D161">
            <v>134674177</v>
          </cell>
          <cell r="E161">
            <v>0.47220000000000001</v>
          </cell>
          <cell r="F161" t="str">
            <v>ESP</v>
          </cell>
        </row>
        <row r="162">
          <cell r="A162">
            <v>210613006</v>
          </cell>
          <cell r="B162" t="str">
            <v>ACHÍ</v>
          </cell>
          <cell r="C162">
            <v>1899547</v>
          </cell>
          <cell r="D162">
            <v>711810</v>
          </cell>
          <cell r="E162">
            <v>0.37469999999999998</v>
          </cell>
          <cell r="F162">
            <v>6</v>
          </cell>
        </row>
        <row r="163">
          <cell r="A163">
            <v>211013810</v>
          </cell>
          <cell r="B163" t="str">
            <v>TIQUISIO</v>
          </cell>
          <cell r="C163">
            <v>1472292</v>
          </cell>
          <cell r="D163">
            <v>753627</v>
          </cell>
          <cell r="E163">
            <v>0.51190000000000002</v>
          </cell>
          <cell r="F163">
            <v>6</v>
          </cell>
        </row>
        <row r="164">
          <cell r="A164">
            <v>211213212</v>
          </cell>
          <cell r="B164" t="str">
            <v>CÓRDOBA - BOLIVAR</v>
          </cell>
          <cell r="C164">
            <v>1536352</v>
          </cell>
          <cell r="D164">
            <v>1048157</v>
          </cell>
          <cell r="E164">
            <v>0.68220000000000003</v>
          </cell>
          <cell r="F164">
            <v>6</v>
          </cell>
        </row>
        <row r="165">
          <cell r="A165">
            <v>212013620</v>
          </cell>
          <cell r="B165" t="str">
            <v>SAN CRISTÓBAL</v>
          </cell>
          <cell r="C165">
            <v>813327</v>
          </cell>
          <cell r="D165">
            <v>634598</v>
          </cell>
          <cell r="E165">
            <v>0.7802</v>
          </cell>
          <cell r="F165">
            <v>6</v>
          </cell>
        </row>
        <row r="166">
          <cell r="A166">
            <v>212213222</v>
          </cell>
          <cell r="B166" t="str">
            <v>CLEMENCIA</v>
          </cell>
          <cell r="C166">
            <v>1388625</v>
          </cell>
          <cell r="D166">
            <v>981547</v>
          </cell>
          <cell r="E166">
            <v>0.70679999999999998</v>
          </cell>
          <cell r="F166">
            <v>6</v>
          </cell>
        </row>
        <row r="167">
          <cell r="A167">
            <v>213013030</v>
          </cell>
          <cell r="B167" t="str">
            <v>ALTO DEL ROSARIO</v>
          </cell>
          <cell r="C167">
            <v>1207985</v>
          </cell>
          <cell r="D167">
            <v>834344</v>
          </cell>
          <cell r="E167">
            <v>0.69069999999999998</v>
          </cell>
          <cell r="F167">
            <v>6</v>
          </cell>
        </row>
        <row r="168">
          <cell r="A168">
            <v>213013430</v>
          </cell>
          <cell r="B168" t="str">
            <v>MAGANGUÉ</v>
          </cell>
          <cell r="C168">
            <v>6121180</v>
          </cell>
          <cell r="D168">
            <v>2422972</v>
          </cell>
          <cell r="E168">
            <v>0.39579999999999999</v>
          </cell>
          <cell r="F168">
            <v>6</v>
          </cell>
        </row>
        <row r="169">
          <cell r="A169">
            <v>213313433</v>
          </cell>
          <cell r="B169" t="str">
            <v>MAHATES</v>
          </cell>
          <cell r="C169">
            <v>1797512</v>
          </cell>
          <cell r="D169">
            <v>1303685</v>
          </cell>
          <cell r="E169">
            <v>0.72529999999999994</v>
          </cell>
          <cell r="F169">
            <v>6</v>
          </cell>
        </row>
        <row r="170">
          <cell r="A170">
            <v>213613836</v>
          </cell>
          <cell r="B170" t="str">
            <v>TURBACO</v>
          </cell>
          <cell r="C170">
            <v>8871349</v>
          </cell>
          <cell r="D170">
            <v>5209410</v>
          </cell>
          <cell r="E170">
            <v>0.58720000000000006</v>
          </cell>
          <cell r="F170">
            <v>5</v>
          </cell>
        </row>
        <row r="171">
          <cell r="A171">
            <v>213813838</v>
          </cell>
          <cell r="B171" t="str">
            <v>TURBANA</v>
          </cell>
          <cell r="C171">
            <v>1649671</v>
          </cell>
          <cell r="D171">
            <v>1075341</v>
          </cell>
          <cell r="E171">
            <v>0.65190000000000003</v>
          </cell>
          <cell r="F171">
            <v>6</v>
          </cell>
        </row>
        <row r="172">
          <cell r="A172">
            <v>214013140</v>
          </cell>
          <cell r="B172" t="str">
            <v>CALAMAR - BOLIVAR</v>
          </cell>
          <cell r="C172">
            <v>2122301</v>
          </cell>
          <cell r="D172">
            <v>1612974</v>
          </cell>
          <cell r="E172">
            <v>0.76</v>
          </cell>
          <cell r="F172">
            <v>6</v>
          </cell>
        </row>
        <row r="173">
          <cell r="A173">
            <v>214013440</v>
          </cell>
          <cell r="B173" t="str">
            <v>MARGARITA</v>
          </cell>
          <cell r="C173">
            <v>1329631</v>
          </cell>
          <cell r="D173">
            <v>818999</v>
          </cell>
          <cell r="E173">
            <v>0.61599999999999999</v>
          </cell>
          <cell r="F173">
            <v>6</v>
          </cell>
        </row>
        <row r="174">
          <cell r="A174">
            <v>214213042</v>
          </cell>
          <cell r="B174" t="str">
            <v>ARENAL</v>
          </cell>
          <cell r="C174">
            <v>824967</v>
          </cell>
          <cell r="D174">
            <v>650628</v>
          </cell>
          <cell r="E174">
            <v>0.78869999999999996</v>
          </cell>
          <cell r="F174">
            <v>6</v>
          </cell>
        </row>
        <row r="175">
          <cell r="A175">
            <v>214213442</v>
          </cell>
          <cell r="B175" t="str">
            <v>MARIA LA BAJA</v>
          </cell>
          <cell r="C175">
            <v>1701673</v>
          </cell>
          <cell r="D175">
            <v>854460</v>
          </cell>
          <cell r="E175">
            <v>0.50209999999999999</v>
          </cell>
          <cell r="F175">
            <v>6</v>
          </cell>
        </row>
        <row r="176">
          <cell r="A176">
            <v>214413244</v>
          </cell>
          <cell r="B176" t="str">
            <v>EL CARMEN DE BOLIVAR</v>
          </cell>
          <cell r="C176">
            <v>2256401</v>
          </cell>
          <cell r="D176">
            <v>1387867</v>
          </cell>
          <cell r="E176">
            <v>0.61509999999999998</v>
          </cell>
          <cell r="F176">
            <v>6</v>
          </cell>
        </row>
        <row r="177">
          <cell r="A177">
            <v>214413744</v>
          </cell>
          <cell r="B177" t="str">
            <v>SIMITÍ</v>
          </cell>
          <cell r="C177">
            <v>2181805</v>
          </cell>
          <cell r="D177">
            <v>1531781</v>
          </cell>
          <cell r="E177">
            <v>0.70209999999999995</v>
          </cell>
          <cell r="F177">
            <v>6</v>
          </cell>
        </row>
        <row r="178">
          <cell r="A178">
            <v>214713647</v>
          </cell>
          <cell r="B178" t="str">
            <v>SAN ESTANISLAO</v>
          </cell>
          <cell r="C178">
            <v>1271120</v>
          </cell>
          <cell r="D178">
            <v>688824</v>
          </cell>
          <cell r="E178">
            <v>0.54190000000000005</v>
          </cell>
          <cell r="F178">
            <v>6</v>
          </cell>
        </row>
        <row r="179">
          <cell r="A179">
            <v>214813248</v>
          </cell>
          <cell r="B179" t="str">
            <v>EL GUAMO - BOLIVAR</v>
          </cell>
          <cell r="C179">
            <v>1162543</v>
          </cell>
          <cell r="D179">
            <v>785482</v>
          </cell>
          <cell r="E179">
            <v>0.67569999999999997</v>
          </cell>
          <cell r="F179">
            <v>6</v>
          </cell>
        </row>
        <row r="180">
          <cell r="A180">
            <v>214913549</v>
          </cell>
          <cell r="B180" t="str">
            <v>PINILLOS</v>
          </cell>
          <cell r="C180">
            <v>1437343</v>
          </cell>
          <cell r="D180">
            <v>1072586</v>
          </cell>
          <cell r="E180">
            <v>0.74619999999999997</v>
          </cell>
          <cell r="F180">
            <v>6</v>
          </cell>
        </row>
        <row r="181">
          <cell r="A181">
            <v>215013650</v>
          </cell>
          <cell r="B181" t="str">
            <v>SAN FERNANDO</v>
          </cell>
          <cell r="C181">
            <v>1424892</v>
          </cell>
          <cell r="D181">
            <v>784769</v>
          </cell>
          <cell r="E181">
            <v>0.55079999999999996</v>
          </cell>
          <cell r="F181">
            <v>6</v>
          </cell>
        </row>
        <row r="182">
          <cell r="A182">
            <v>215213052</v>
          </cell>
          <cell r="B182" t="str">
            <v>ARJONA</v>
          </cell>
          <cell r="C182">
            <v>3963835</v>
          </cell>
          <cell r="D182">
            <v>2163015</v>
          </cell>
          <cell r="E182">
            <v>0.54569999999999996</v>
          </cell>
          <cell r="F182">
            <v>6</v>
          </cell>
        </row>
        <row r="183">
          <cell r="A183">
            <v>215413654</v>
          </cell>
          <cell r="B183" t="str">
            <v>SAN JACINTO - BOLIVAR</v>
          </cell>
          <cell r="C183">
            <v>2243277</v>
          </cell>
          <cell r="D183">
            <v>1380214</v>
          </cell>
          <cell r="E183">
            <v>0.61529999999999996</v>
          </cell>
          <cell r="F183">
            <v>6</v>
          </cell>
        </row>
        <row r="184">
          <cell r="A184">
            <v>215513655</v>
          </cell>
          <cell r="B184" t="str">
            <v>SAN JACINTO DEL CAUCA</v>
          </cell>
          <cell r="C184">
            <v>1442366</v>
          </cell>
          <cell r="D184">
            <v>790638</v>
          </cell>
          <cell r="E184">
            <v>0.54820000000000002</v>
          </cell>
          <cell r="F184">
            <v>6</v>
          </cell>
        </row>
        <row r="185">
          <cell r="A185">
            <v>215713657</v>
          </cell>
          <cell r="B185" t="str">
            <v>SAN JUAN NEPOMUCENO</v>
          </cell>
          <cell r="C185">
            <v>1777931</v>
          </cell>
          <cell r="D185">
            <v>1193079</v>
          </cell>
          <cell r="E185">
            <v>0.67100000000000004</v>
          </cell>
          <cell r="F185">
            <v>6</v>
          </cell>
        </row>
        <row r="186">
          <cell r="A186">
            <v>215813458</v>
          </cell>
          <cell r="B186" t="str">
            <v>MONTECRISTO</v>
          </cell>
          <cell r="C186">
            <v>1241445</v>
          </cell>
          <cell r="D186">
            <v>701895</v>
          </cell>
          <cell r="E186">
            <v>0.56540000000000001</v>
          </cell>
          <cell r="F186">
            <v>6</v>
          </cell>
        </row>
        <row r="187">
          <cell r="A187">
            <v>216013160</v>
          </cell>
          <cell r="B187" t="str">
            <v>CANTAGALLO</v>
          </cell>
          <cell r="C187">
            <v>2025439</v>
          </cell>
          <cell r="D187">
            <v>1365466</v>
          </cell>
          <cell r="E187">
            <v>0.67420000000000002</v>
          </cell>
          <cell r="F187">
            <v>6</v>
          </cell>
        </row>
        <row r="188">
          <cell r="A188">
            <v>216013760</v>
          </cell>
          <cell r="B188" t="str">
            <v>SOPLAVIENTO</v>
          </cell>
          <cell r="C188">
            <v>987441</v>
          </cell>
          <cell r="D188">
            <v>729778</v>
          </cell>
          <cell r="E188">
            <v>0.73909999999999998</v>
          </cell>
          <cell r="F188">
            <v>6</v>
          </cell>
        </row>
        <row r="189">
          <cell r="A189">
            <v>216213062</v>
          </cell>
          <cell r="B189" t="str">
            <v>ARROYOHONDO</v>
          </cell>
          <cell r="C189">
            <v>1530731</v>
          </cell>
          <cell r="D189">
            <v>719343</v>
          </cell>
          <cell r="E189">
            <v>0.46989999999999998</v>
          </cell>
          <cell r="F189">
            <v>6</v>
          </cell>
        </row>
        <row r="190">
          <cell r="A190">
            <v>216713667</v>
          </cell>
          <cell r="B190" t="str">
            <v>SAN MARTÍN DE LOBA</v>
          </cell>
          <cell r="C190">
            <v>1529825</v>
          </cell>
          <cell r="D190">
            <v>853043</v>
          </cell>
          <cell r="E190">
            <v>0.55759999999999998</v>
          </cell>
          <cell r="F190">
            <v>6</v>
          </cell>
        </row>
        <row r="191">
          <cell r="A191">
            <v>216813268</v>
          </cell>
          <cell r="B191" t="str">
            <v>EL PEÑON - BOLIVAR</v>
          </cell>
          <cell r="C191">
            <v>1290397</v>
          </cell>
          <cell r="D191">
            <v>974389</v>
          </cell>
          <cell r="E191">
            <v>0.75509999999999999</v>
          </cell>
          <cell r="F191">
            <v>6</v>
          </cell>
        </row>
        <row r="192">
          <cell r="A192">
            <v>216813468</v>
          </cell>
          <cell r="B192" t="str">
            <v>SANTA CRUZ DE MOMPÓX</v>
          </cell>
          <cell r="C192">
            <v>1774114</v>
          </cell>
          <cell r="D192">
            <v>1248260</v>
          </cell>
          <cell r="E192">
            <v>0.7036</v>
          </cell>
          <cell r="F192">
            <v>6</v>
          </cell>
        </row>
        <row r="193">
          <cell r="A193">
            <v>217013670</v>
          </cell>
          <cell r="B193" t="str">
            <v>SAN PABLO - BOLIVAR</v>
          </cell>
          <cell r="C193">
            <v>2316540</v>
          </cell>
          <cell r="D193">
            <v>1711418</v>
          </cell>
          <cell r="E193">
            <v>0.73880000000000001</v>
          </cell>
          <cell r="F193">
            <v>6</v>
          </cell>
        </row>
        <row r="194">
          <cell r="A194">
            <v>217313473</v>
          </cell>
          <cell r="B194" t="str">
            <v>MORALES - BOLIVAR</v>
          </cell>
          <cell r="C194">
            <v>1066864</v>
          </cell>
          <cell r="D194">
            <v>751776</v>
          </cell>
          <cell r="E194">
            <v>0.70469999999999999</v>
          </cell>
          <cell r="F194">
            <v>6</v>
          </cell>
        </row>
        <row r="195">
          <cell r="A195">
            <v>217313673</v>
          </cell>
          <cell r="B195" t="str">
            <v>SANTA CATALINA - BOLIVAR</v>
          </cell>
          <cell r="C195">
            <v>1121941</v>
          </cell>
          <cell r="D195">
            <v>840254</v>
          </cell>
          <cell r="E195">
            <v>0.74890000000000001</v>
          </cell>
          <cell r="F195">
            <v>6</v>
          </cell>
        </row>
        <row r="196">
          <cell r="A196">
            <v>217313873</v>
          </cell>
          <cell r="B196" t="str">
            <v>VILLANUEVA - BOLIVAR</v>
          </cell>
          <cell r="C196">
            <v>1230307</v>
          </cell>
          <cell r="D196">
            <v>973784</v>
          </cell>
          <cell r="E196">
            <v>0.79149999999999998</v>
          </cell>
          <cell r="F196">
            <v>6</v>
          </cell>
        </row>
        <row r="197">
          <cell r="A197">
            <v>217413074</v>
          </cell>
          <cell r="B197" t="str">
            <v>BARRANCO DE LOBA</v>
          </cell>
          <cell r="C197">
            <v>1214247</v>
          </cell>
          <cell r="D197">
            <v>680463</v>
          </cell>
          <cell r="E197">
            <v>0.56040000000000001</v>
          </cell>
          <cell r="F197">
            <v>6</v>
          </cell>
        </row>
        <row r="198">
          <cell r="A198">
            <v>218013580</v>
          </cell>
          <cell r="B198" t="str">
            <v>REGIDOR</v>
          </cell>
          <cell r="C198">
            <v>1462277</v>
          </cell>
          <cell r="D198">
            <v>924418</v>
          </cell>
          <cell r="E198">
            <v>0.63219999999999998</v>
          </cell>
          <cell r="F198">
            <v>6</v>
          </cell>
        </row>
        <row r="199">
          <cell r="A199">
            <v>218013780</v>
          </cell>
          <cell r="B199" t="str">
            <v>TALAIGUA NUEVO</v>
          </cell>
          <cell r="C199">
            <v>1190032</v>
          </cell>
          <cell r="D199">
            <v>620804</v>
          </cell>
          <cell r="E199">
            <v>0.52170000000000005</v>
          </cell>
          <cell r="F199">
            <v>6</v>
          </cell>
        </row>
        <row r="200">
          <cell r="A200">
            <v>218313683</v>
          </cell>
          <cell r="B200" t="str">
            <v>SANTA ROSA NORTE</v>
          </cell>
          <cell r="C200">
            <v>2344546</v>
          </cell>
          <cell r="D200">
            <v>862339</v>
          </cell>
          <cell r="E200">
            <v>0.36780000000000002</v>
          </cell>
          <cell r="F200">
            <v>6</v>
          </cell>
        </row>
        <row r="201">
          <cell r="A201">
            <v>218813188</v>
          </cell>
          <cell r="B201" t="str">
            <v>CICUCO</v>
          </cell>
          <cell r="C201">
            <v>1759589</v>
          </cell>
          <cell r="D201">
            <v>939955</v>
          </cell>
          <cell r="E201">
            <v>0.53420000000000001</v>
          </cell>
          <cell r="F201">
            <v>6</v>
          </cell>
        </row>
        <row r="202">
          <cell r="A202">
            <v>218813688</v>
          </cell>
          <cell r="B202" t="str">
            <v>SANTA ROSA DEL SUR</v>
          </cell>
          <cell r="C202">
            <v>2619967</v>
          </cell>
          <cell r="D202">
            <v>1312912</v>
          </cell>
          <cell r="E202">
            <v>0.50109999999999999</v>
          </cell>
          <cell r="F202">
            <v>6</v>
          </cell>
        </row>
        <row r="203">
          <cell r="A203">
            <v>219413894</v>
          </cell>
          <cell r="B203" t="str">
            <v>ZAMBRANO</v>
          </cell>
          <cell r="C203">
            <v>1227540</v>
          </cell>
          <cell r="D203">
            <v>908647</v>
          </cell>
          <cell r="E203">
            <v>0.74019999999999997</v>
          </cell>
          <cell r="F203">
            <v>6</v>
          </cell>
        </row>
        <row r="204">
          <cell r="A204">
            <v>923271489</v>
          </cell>
          <cell r="B204" t="str">
            <v>NOROSI</v>
          </cell>
          <cell r="C204">
            <v>1318509</v>
          </cell>
          <cell r="D204">
            <v>605640</v>
          </cell>
          <cell r="E204">
            <v>0.45929999999999999</v>
          </cell>
          <cell r="F204">
            <v>6</v>
          </cell>
        </row>
        <row r="205">
          <cell r="A205">
            <v>210015500</v>
          </cell>
          <cell r="B205" t="str">
            <v>OICATÁ</v>
          </cell>
          <cell r="C205">
            <v>1049407</v>
          </cell>
          <cell r="D205">
            <v>540348</v>
          </cell>
          <cell r="E205">
            <v>0.51490000000000002</v>
          </cell>
          <cell r="F205">
            <v>6</v>
          </cell>
        </row>
        <row r="206">
          <cell r="A206">
            <v>210015600</v>
          </cell>
          <cell r="B206" t="str">
            <v>RÁQUIRA</v>
          </cell>
          <cell r="C206">
            <v>1726316</v>
          </cell>
          <cell r="D206">
            <v>757197</v>
          </cell>
          <cell r="E206">
            <v>0.43859999999999999</v>
          </cell>
          <cell r="F206">
            <v>6</v>
          </cell>
        </row>
        <row r="207">
          <cell r="A207">
            <v>210115001</v>
          </cell>
          <cell r="B207" t="str">
            <v>TUNJA</v>
          </cell>
          <cell r="C207">
            <v>53270308</v>
          </cell>
          <cell r="D207">
            <v>18453245</v>
          </cell>
          <cell r="E207">
            <v>0.34639999999999999</v>
          </cell>
          <cell r="F207">
            <v>2</v>
          </cell>
        </row>
        <row r="208">
          <cell r="A208">
            <v>210115401</v>
          </cell>
          <cell r="B208" t="str">
            <v>LA VICTORIA -BOYACA</v>
          </cell>
          <cell r="C208">
            <v>803791</v>
          </cell>
          <cell r="D208">
            <v>502606</v>
          </cell>
          <cell r="E208">
            <v>0.62529999999999997</v>
          </cell>
          <cell r="F208">
            <v>6</v>
          </cell>
        </row>
        <row r="209">
          <cell r="A209">
            <v>210315403</v>
          </cell>
          <cell r="B209" t="str">
            <v>LA UVITA</v>
          </cell>
          <cell r="C209">
            <v>1097201</v>
          </cell>
          <cell r="D209">
            <v>529778</v>
          </cell>
          <cell r="E209">
            <v>0.48280000000000001</v>
          </cell>
          <cell r="F209">
            <v>6</v>
          </cell>
        </row>
        <row r="210">
          <cell r="A210">
            <v>210415104</v>
          </cell>
          <cell r="B210" t="str">
            <v>BOYACÁ</v>
          </cell>
          <cell r="C210">
            <v>1274160</v>
          </cell>
          <cell r="D210">
            <v>588302</v>
          </cell>
          <cell r="E210">
            <v>0.4617</v>
          </cell>
          <cell r="F210">
            <v>6</v>
          </cell>
        </row>
        <row r="211">
          <cell r="A211">
            <v>210415204</v>
          </cell>
          <cell r="B211" t="str">
            <v>CÓMBITA</v>
          </cell>
          <cell r="C211">
            <v>2339786</v>
          </cell>
          <cell r="D211">
            <v>776272</v>
          </cell>
          <cell r="E211">
            <v>0.33179999999999998</v>
          </cell>
          <cell r="F211">
            <v>6</v>
          </cell>
        </row>
        <row r="212">
          <cell r="A212">
            <v>210415804</v>
          </cell>
          <cell r="B212" t="str">
            <v>TIBANÁ</v>
          </cell>
          <cell r="C212">
            <v>1278823</v>
          </cell>
          <cell r="D212">
            <v>708994</v>
          </cell>
          <cell r="E212">
            <v>0.5544</v>
          </cell>
          <cell r="F212">
            <v>6</v>
          </cell>
        </row>
        <row r="213">
          <cell r="A213">
            <v>210615106</v>
          </cell>
          <cell r="B213" t="str">
            <v>BRICEÑO - BOYACA</v>
          </cell>
          <cell r="C213">
            <v>807660</v>
          </cell>
          <cell r="D213">
            <v>334069</v>
          </cell>
          <cell r="E213">
            <v>0.41360000000000002</v>
          </cell>
          <cell r="F213">
            <v>6</v>
          </cell>
        </row>
        <row r="214">
          <cell r="A214">
            <v>210615806</v>
          </cell>
          <cell r="B214" t="str">
            <v>TIBASOSA</v>
          </cell>
          <cell r="C214">
            <v>4792280</v>
          </cell>
          <cell r="D214">
            <v>1737728</v>
          </cell>
          <cell r="E214">
            <v>0.36259999999999998</v>
          </cell>
          <cell r="F214">
            <v>6</v>
          </cell>
        </row>
        <row r="215">
          <cell r="A215">
            <v>210715407</v>
          </cell>
          <cell r="B215" t="str">
            <v>VILLA DE LEYVA</v>
          </cell>
          <cell r="C215">
            <v>4727168</v>
          </cell>
          <cell r="D215">
            <v>1680765</v>
          </cell>
          <cell r="E215">
            <v>0.35560000000000003</v>
          </cell>
          <cell r="F215">
            <v>6</v>
          </cell>
        </row>
        <row r="216">
          <cell r="A216">
            <v>210715507</v>
          </cell>
          <cell r="B216" t="str">
            <v>OTANCHE</v>
          </cell>
          <cell r="C216">
            <v>1570555</v>
          </cell>
          <cell r="D216">
            <v>865959</v>
          </cell>
          <cell r="E216">
            <v>0.5514</v>
          </cell>
          <cell r="F216">
            <v>6</v>
          </cell>
        </row>
        <row r="217">
          <cell r="A217">
            <v>210815808</v>
          </cell>
          <cell r="B217" t="str">
            <v>TINJACÁ</v>
          </cell>
          <cell r="C217">
            <v>1014383</v>
          </cell>
          <cell r="D217">
            <v>620475</v>
          </cell>
          <cell r="E217">
            <v>0.61170000000000002</v>
          </cell>
          <cell r="F217">
            <v>6</v>
          </cell>
        </row>
        <row r="218">
          <cell r="A218">
            <v>210915109</v>
          </cell>
          <cell r="B218" t="str">
            <v>BUENAVISTA - BOYACA</v>
          </cell>
          <cell r="C218">
            <v>1077739</v>
          </cell>
          <cell r="D218">
            <v>473027</v>
          </cell>
          <cell r="E218">
            <v>0.43890000000000001</v>
          </cell>
          <cell r="F218">
            <v>6</v>
          </cell>
        </row>
        <row r="219">
          <cell r="A219">
            <v>211015810</v>
          </cell>
          <cell r="B219" t="str">
            <v>TIPACOQUE</v>
          </cell>
          <cell r="C219">
            <v>1230827</v>
          </cell>
          <cell r="D219">
            <v>564707</v>
          </cell>
          <cell r="E219">
            <v>0.45879999999999999</v>
          </cell>
          <cell r="F219">
            <v>6</v>
          </cell>
        </row>
        <row r="220">
          <cell r="A220">
            <v>211115511</v>
          </cell>
          <cell r="B220" t="str">
            <v>PACHAVITA</v>
          </cell>
          <cell r="C220">
            <v>1137908</v>
          </cell>
          <cell r="D220">
            <v>337574</v>
          </cell>
          <cell r="E220">
            <v>0.29670000000000002</v>
          </cell>
          <cell r="F220">
            <v>6</v>
          </cell>
        </row>
        <row r="221">
          <cell r="A221">
            <v>211215212</v>
          </cell>
          <cell r="B221" t="str">
            <v>COPER</v>
          </cell>
          <cell r="C221">
            <v>986705</v>
          </cell>
          <cell r="D221">
            <v>447531</v>
          </cell>
          <cell r="E221">
            <v>0.4536</v>
          </cell>
          <cell r="F221">
            <v>6</v>
          </cell>
        </row>
        <row r="222">
          <cell r="A222">
            <v>211415114</v>
          </cell>
          <cell r="B222" t="str">
            <v>BUSBANZÁ</v>
          </cell>
          <cell r="C222">
            <v>1175669</v>
          </cell>
          <cell r="D222">
            <v>355300</v>
          </cell>
          <cell r="E222">
            <v>0.30220000000000002</v>
          </cell>
          <cell r="F222">
            <v>6</v>
          </cell>
        </row>
        <row r="223">
          <cell r="A223">
            <v>211415514</v>
          </cell>
          <cell r="B223" t="str">
            <v>PÁEZ - BOYACA</v>
          </cell>
          <cell r="C223">
            <v>1264106</v>
          </cell>
          <cell r="D223">
            <v>687728</v>
          </cell>
          <cell r="E223">
            <v>0.54400000000000004</v>
          </cell>
          <cell r="F223">
            <v>6</v>
          </cell>
        </row>
        <row r="224">
          <cell r="A224">
            <v>211415814</v>
          </cell>
          <cell r="B224" t="str">
            <v>TOCA</v>
          </cell>
          <cell r="C224">
            <v>1410478</v>
          </cell>
          <cell r="D224">
            <v>506198</v>
          </cell>
          <cell r="E224">
            <v>0.3589</v>
          </cell>
          <cell r="F224">
            <v>6</v>
          </cell>
        </row>
        <row r="225">
          <cell r="A225">
            <v>211515215</v>
          </cell>
          <cell r="B225" t="str">
            <v>CORRALES</v>
          </cell>
          <cell r="C225">
            <v>973954</v>
          </cell>
          <cell r="D225">
            <v>296215</v>
          </cell>
          <cell r="E225">
            <v>0.30409999999999998</v>
          </cell>
          <cell r="F225">
            <v>6</v>
          </cell>
        </row>
        <row r="226">
          <cell r="A226">
            <v>211615516</v>
          </cell>
          <cell r="B226" t="str">
            <v>PAIPA</v>
          </cell>
          <cell r="C226">
            <v>8687258</v>
          </cell>
          <cell r="D226">
            <v>3302892</v>
          </cell>
          <cell r="E226">
            <v>0.38019999999999998</v>
          </cell>
          <cell r="F226">
            <v>5</v>
          </cell>
        </row>
        <row r="227">
          <cell r="A227">
            <v>211615816</v>
          </cell>
          <cell r="B227" t="str">
            <v>TOGÜÍ</v>
          </cell>
          <cell r="C227">
            <v>958859</v>
          </cell>
          <cell r="D227">
            <v>507204</v>
          </cell>
          <cell r="E227">
            <v>0.52900000000000003</v>
          </cell>
          <cell r="F227">
            <v>6</v>
          </cell>
        </row>
        <row r="228">
          <cell r="A228">
            <v>211715317</v>
          </cell>
          <cell r="B228" t="str">
            <v>GUACAMAYAS</v>
          </cell>
          <cell r="C228">
            <v>1086948</v>
          </cell>
          <cell r="D228">
            <v>524215</v>
          </cell>
          <cell r="E228">
            <v>0.48230000000000001</v>
          </cell>
          <cell r="F228">
            <v>6</v>
          </cell>
        </row>
        <row r="229">
          <cell r="A229">
            <v>211815218</v>
          </cell>
          <cell r="B229" t="str">
            <v>COVARACHÍA</v>
          </cell>
          <cell r="C229">
            <v>1247130</v>
          </cell>
          <cell r="D229">
            <v>581382</v>
          </cell>
          <cell r="E229">
            <v>0.4662</v>
          </cell>
          <cell r="F229">
            <v>6</v>
          </cell>
        </row>
        <row r="230">
          <cell r="A230">
            <v>211815518</v>
          </cell>
          <cell r="B230" t="str">
            <v>PAJARITO</v>
          </cell>
          <cell r="C230">
            <v>1455769</v>
          </cell>
          <cell r="D230">
            <v>568902</v>
          </cell>
          <cell r="E230">
            <v>0.39079999999999998</v>
          </cell>
          <cell r="F230">
            <v>6</v>
          </cell>
        </row>
        <row r="231">
          <cell r="A231">
            <v>212015720</v>
          </cell>
          <cell r="B231" t="str">
            <v>SATIVANORTE</v>
          </cell>
          <cell r="C231">
            <v>1140598</v>
          </cell>
          <cell r="D231">
            <v>480334</v>
          </cell>
          <cell r="E231">
            <v>0.42109999999999997</v>
          </cell>
          <cell r="F231">
            <v>6</v>
          </cell>
        </row>
        <row r="232">
          <cell r="A232">
            <v>212015820</v>
          </cell>
          <cell r="B232" t="str">
            <v>TÓPAGA</v>
          </cell>
          <cell r="C232">
            <v>674678</v>
          </cell>
          <cell r="D232">
            <v>291122</v>
          </cell>
          <cell r="E232">
            <v>0.43149999999999999</v>
          </cell>
          <cell r="F232">
            <v>6</v>
          </cell>
        </row>
        <row r="233">
          <cell r="A233">
            <v>212115621</v>
          </cell>
          <cell r="B233" t="str">
            <v>RONDÓN</v>
          </cell>
          <cell r="C233">
            <v>988102</v>
          </cell>
          <cell r="D233">
            <v>351236</v>
          </cell>
          <cell r="E233">
            <v>0.35549999999999998</v>
          </cell>
          <cell r="F233">
            <v>6</v>
          </cell>
        </row>
        <row r="234">
          <cell r="A234">
            <v>212215022</v>
          </cell>
          <cell r="B234" t="str">
            <v>ALMEIDA</v>
          </cell>
          <cell r="C234">
            <v>795761</v>
          </cell>
          <cell r="D234">
            <v>452892</v>
          </cell>
          <cell r="E234">
            <v>0.56910000000000005</v>
          </cell>
          <cell r="F234">
            <v>6</v>
          </cell>
        </row>
        <row r="235">
          <cell r="A235">
            <v>212215322</v>
          </cell>
          <cell r="B235" t="str">
            <v>GUATEQUE</v>
          </cell>
          <cell r="C235">
            <v>2580072</v>
          </cell>
          <cell r="D235">
            <v>1216236</v>
          </cell>
          <cell r="E235">
            <v>0.47139999999999999</v>
          </cell>
          <cell r="F235">
            <v>6</v>
          </cell>
        </row>
        <row r="236">
          <cell r="A236">
            <v>212215522</v>
          </cell>
          <cell r="B236" t="str">
            <v>PANQUEBA</v>
          </cell>
          <cell r="C236">
            <v>945047</v>
          </cell>
          <cell r="D236">
            <v>570158</v>
          </cell>
          <cell r="E236">
            <v>0.60329999999999995</v>
          </cell>
          <cell r="F236">
            <v>6</v>
          </cell>
        </row>
        <row r="237">
          <cell r="A237">
            <v>212215822</v>
          </cell>
          <cell r="B237" t="str">
            <v>TOTA</v>
          </cell>
          <cell r="C237">
            <v>1474676</v>
          </cell>
          <cell r="D237">
            <v>462761</v>
          </cell>
          <cell r="E237">
            <v>0.31380000000000002</v>
          </cell>
          <cell r="F237">
            <v>6</v>
          </cell>
        </row>
        <row r="238">
          <cell r="A238">
            <v>212315223</v>
          </cell>
          <cell r="B238" t="str">
            <v>CUBARÁ</v>
          </cell>
          <cell r="C238">
            <v>1551275</v>
          </cell>
          <cell r="D238">
            <v>790919</v>
          </cell>
          <cell r="E238">
            <v>0.50990000000000002</v>
          </cell>
          <cell r="F238">
            <v>6</v>
          </cell>
        </row>
        <row r="239">
          <cell r="A239">
            <v>212315723</v>
          </cell>
          <cell r="B239" t="str">
            <v>SATIVASUR</v>
          </cell>
          <cell r="C239">
            <v>973463</v>
          </cell>
          <cell r="D239">
            <v>238885</v>
          </cell>
          <cell r="E239">
            <v>0.24540000000000001</v>
          </cell>
          <cell r="F239">
            <v>6</v>
          </cell>
        </row>
        <row r="240">
          <cell r="A240">
            <v>212415224</v>
          </cell>
          <cell r="B240" t="str">
            <v>CUCAITA</v>
          </cell>
          <cell r="C240">
            <v>1012287</v>
          </cell>
          <cell r="D240">
            <v>435199</v>
          </cell>
          <cell r="E240">
            <v>0.4299</v>
          </cell>
          <cell r="F240">
            <v>6</v>
          </cell>
        </row>
        <row r="241">
          <cell r="A241">
            <v>212515325</v>
          </cell>
          <cell r="B241" t="str">
            <v>GUAYATÁ</v>
          </cell>
          <cell r="C241">
            <v>1194407</v>
          </cell>
          <cell r="D241">
            <v>587081</v>
          </cell>
          <cell r="E241">
            <v>0.49149999999999999</v>
          </cell>
          <cell r="F241">
            <v>6</v>
          </cell>
        </row>
        <row r="242">
          <cell r="A242">
            <v>212515425</v>
          </cell>
          <cell r="B242" t="str">
            <v>MACANAL</v>
          </cell>
          <cell r="C242">
            <v>1754502</v>
          </cell>
          <cell r="D242">
            <v>835487</v>
          </cell>
          <cell r="E242">
            <v>0.47620000000000001</v>
          </cell>
          <cell r="F242">
            <v>6</v>
          </cell>
        </row>
        <row r="243">
          <cell r="A243">
            <v>212615226</v>
          </cell>
          <cell r="B243" t="str">
            <v>CUÍTIVA</v>
          </cell>
          <cell r="C243">
            <v>903573</v>
          </cell>
          <cell r="D243">
            <v>346043</v>
          </cell>
          <cell r="E243">
            <v>0.38300000000000001</v>
          </cell>
          <cell r="F243">
            <v>6</v>
          </cell>
        </row>
        <row r="244">
          <cell r="A244">
            <v>213115131</v>
          </cell>
          <cell r="B244" t="str">
            <v>CALDAS - BOYACA</v>
          </cell>
          <cell r="C244">
            <v>883477</v>
          </cell>
          <cell r="D244">
            <v>323215</v>
          </cell>
          <cell r="E244">
            <v>0.36580000000000001</v>
          </cell>
          <cell r="F244">
            <v>6</v>
          </cell>
        </row>
        <row r="245">
          <cell r="A245">
            <v>213115531</v>
          </cell>
          <cell r="B245" t="str">
            <v>PAUNA</v>
          </cell>
          <cell r="C245">
            <v>1568604</v>
          </cell>
          <cell r="D245">
            <v>988453</v>
          </cell>
          <cell r="E245">
            <v>0.63009999999999999</v>
          </cell>
          <cell r="F245">
            <v>6</v>
          </cell>
        </row>
        <row r="246">
          <cell r="A246">
            <v>213215232</v>
          </cell>
          <cell r="B246" t="str">
            <v>CHÍQUIZA (SAN PEDRO DE IGUAQUE)</v>
          </cell>
          <cell r="C246">
            <v>1062050</v>
          </cell>
          <cell r="D246">
            <v>513805</v>
          </cell>
          <cell r="E246">
            <v>0.48380000000000001</v>
          </cell>
          <cell r="F246">
            <v>6</v>
          </cell>
        </row>
        <row r="247">
          <cell r="A247">
            <v>213215332</v>
          </cell>
          <cell r="B247" t="str">
            <v>GÜICÁN</v>
          </cell>
          <cell r="C247">
            <v>1492185</v>
          </cell>
          <cell r="D247">
            <v>726571</v>
          </cell>
          <cell r="E247">
            <v>0.4869</v>
          </cell>
          <cell r="F247">
            <v>6</v>
          </cell>
        </row>
        <row r="248">
          <cell r="A248">
            <v>213215632</v>
          </cell>
          <cell r="B248" t="str">
            <v>SABOYÁ</v>
          </cell>
          <cell r="C248">
            <v>1783466</v>
          </cell>
          <cell r="D248">
            <v>641095</v>
          </cell>
          <cell r="E248">
            <v>0.35949999999999999</v>
          </cell>
          <cell r="F248">
            <v>6</v>
          </cell>
        </row>
        <row r="249">
          <cell r="A249">
            <v>213215832</v>
          </cell>
          <cell r="B249" t="str">
            <v>TUNUNGUÁ</v>
          </cell>
          <cell r="C249">
            <v>566436</v>
          </cell>
          <cell r="D249">
            <v>347429</v>
          </cell>
          <cell r="E249">
            <v>0.61339999999999995</v>
          </cell>
          <cell r="F249">
            <v>6</v>
          </cell>
        </row>
        <row r="250">
          <cell r="A250">
            <v>213315533</v>
          </cell>
          <cell r="B250" t="str">
            <v>PAYA</v>
          </cell>
          <cell r="C250">
            <v>1567303</v>
          </cell>
          <cell r="D250">
            <v>544472</v>
          </cell>
          <cell r="E250">
            <v>0.34739999999999999</v>
          </cell>
          <cell r="F250">
            <v>6</v>
          </cell>
        </row>
        <row r="251">
          <cell r="A251">
            <v>213515135</v>
          </cell>
          <cell r="B251" t="str">
            <v>CAMPOHERMOSO</v>
          </cell>
          <cell r="C251">
            <v>1819800</v>
          </cell>
          <cell r="D251">
            <v>960875</v>
          </cell>
          <cell r="E251">
            <v>0.52800000000000002</v>
          </cell>
          <cell r="F251">
            <v>6</v>
          </cell>
        </row>
        <row r="252">
          <cell r="A252">
            <v>213515835</v>
          </cell>
          <cell r="B252" t="str">
            <v>TURMEQUÉ</v>
          </cell>
          <cell r="C252">
            <v>1045574</v>
          </cell>
          <cell r="D252">
            <v>528514</v>
          </cell>
          <cell r="E252">
            <v>0.50549999999999995</v>
          </cell>
          <cell r="F252">
            <v>6</v>
          </cell>
        </row>
        <row r="253">
          <cell r="A253">
            <v>213615236</v>
          </cell>
          <cell r="B253" t="str">
            <v>CHIVOR</v>
          </cell>
          <cell r="C253">
            <v>1050660</v>
          </cell>
          <cell r="D253">
            <v>529191</v>
          </cell>
          <cell r="E253">
            <v>0.50370000000000004</v>
          </cell>
          <cell r="F253">
            <v>6</v>
          </cell>
        </row>
        <row r="254">
          <cell r="A254">
            <v>213715537</v>
          </cell>
          <cell r="B254" t="str">
            <v>PAZ DEL RIO</v>
          </cell>
          <cell r="C254">
            <v>1279778</v>
          </cell>
          <cell r="D254">
            <v>707631</v>
          </cell>
          <cell r="E254">
            <v>0.55289999999999995</v>
          </cell>
          <cell r="F254">
            <v>6</v>
          </cell>
        </row>
        <row r="255">
          <cell r="A255">
            <v>213715837</v>
          </cell>
          <cell r="B255" t="str">
            <v>TUTA</v>
          </cell>
          <cell r="C255">
            <v>4840814</v>
          </cell>
          <cell r="D255">
            <v>1815963</v>
          </cell>
          <cell r="E255">
            <v>0.37509999999999999</v>
          </cell>
          <cell r="F255">
            <v>6</v>
          </cell>
        </row>
        <row r="256">
          <cell r="A256">
            <v>213815238</v>
          </cell>
          <cell r="B256" t="str">
            <v>DUITAMA</v>
          </cell>
          <cell r="C256">
            <v>22170092</v>
          </cell>
          <cell r="D256">
            <v>9078649</v>
          </cell>
          <cell r="E256">
            <v>0.40949999999999998</v>
          </cell>
          <cell r="F256">
            <v>3</v>
          </cell>
        </row>
        <row r="257">
          <cell r="A257">
            <v>213815638</v>
          </cell>
          <cell r="B257" t="str">
            <v>SÁCHICA</v>
          </cell>
          <cell r="C257">
            <v>1347518</v>
          </cell>
          <cell r="D257">
            <v>510664</v>
          </cell>
          <cell r="E257">
            <v>0.379</v>
          </cell>
          <cell r="F257">
            <v>6</v>
          </cell>
        </row>
        <row r="258">
          <cell r="A258">
            <v>213915839</v>
          </cell>
          <cell r="B258" t="str">
            <v>TUTASÁ</v>
          </cell>
          <cell r="C258">
            <v>849450</v>
          </cell>
          <cell r="D258">
            <v>472358</v>
          </cell>
          <cell r="E258">
            <v>0.55610000000000004</v>
          </cell>
          <cell r="F258">
            <v>6</v>
          </cell>
        </row>
        <row r="259">
          <cell r="A259">
            <v>214015740</v>
          </cell>
          <cell r="B259" t="str">
            <v>SIACHOQUE</v>
          </cell>
          <cell r="C259">
            <v>1313043</v>
          </cell>
          <cell r="D259">
            <v>700317</v>
          </cell>
          <cell r="E259">
            <v>0.53339999999999999</v>
          </cell>
          <cell r="F259">
            <v>6</v>
          </cell>
        </row>
        <row r="260">
          <cell r="A260">
            <v>214215442</v>
          </cell>
          <cell r="B260" t="str">
            <v>MARIPÍ</v>
          </cell>
          <cell r="C260">
            <v>1131790</v>
          </cell>
          <cell r="D260">
            <v>557177</v>
          </cell>
          <cell r="E260">
            <v>0.49230000000000002</v>
          </cell>
          <cell r="F260">
            <v>6</v>
          </cell>
        </row>
        <row r="261">
          <cell r="A261">
            <v>214215542</v>
          </cell>
          <cell r="B261" t="str">
            <v>PESCA</v>
          </cell>
          <cell r="C261">
            <v>1453922</v>
          </cell>
          <cell r="D261">
            <v>882733</v>
          </cell>
          <cell r="E261">
            <v>0.60709999999999997</v>
          </cell>
          <cell r="F261">
            <v>6</v>
          </cell>
        </row>
        <row r="262">
          <cell r="A262">
            <v>214215842</v>
          </cell>
          <cell r="B262" t="str">
            <v>ÚMBITA</v>
          </cell>
          <cell r="C262">
            <v>1131136</v>
          </cell>
          <cell r="D262">
            <v>605179</v>
          </cell>
          <cell r="E262">
            <v>0.53500000000000003</v>
          </cell>
          <cell r="F262">
            <v>6</v>
          </cell>
        </row>
        <row r="263">
          <cell r="A263">
            <v>214415244</v>
          </cell>
          <cell r="B263" t="str">
            <v>EL COCUY</v>
          </cell>
          <cell r="C263">
            <v>1116423</v>
          </cell>
          <cell r="D263">
            <v>558098</v>
          </cell>
          <cell r="E263">
            <v>0.49990000000000001</v>
          </cell>
          <cell r="F263">
            <v>6</v>
          </cell>
        </row>
        <row r="264">
          <cell r="A264">
            <v>214615646</v>
          </cell>
          <cell r="B264" t="str">
            <v>SAMACÁ</v>
          </cell>
          <cell r="C264">
            <v>3422272</v>
          </cell>
          <cell r="D264">
            <v>1317591</v>
          </cell>
          <cell r="E264">
            <v>0.38500000000000001</v>
          </cell>
          <cell r="F264">
            <v>6</v>
          </cell>
        </row>
        <row r="265">
          <cell r="A265">
            <v>214715047</v>
          </cell>
          <cell r="B265" t="str">
            <v>AQUITANIA</v>
          </cell>
          <cell r="C265">
            <v>1779941</v>
          </cell>
          <cell r="D265">
            <v>1101476</v>
          </cell>
          <cell r="E265">
            <v>0.61880000000000002</v>
          </cell>
          <cell r="F265">
            <v>6</v>
          </cell>
        </row>
        <row r="266">
          <cell r="A266">
            <v>214815248</v>
          </cell>
          <cell r="B266" t="str">
            <v>EL ESPINO</v>
          </cell>
          <cell r="C266">
            <v>1020329</v>
          </cell>
          <cell r="D266">
            <v>583578</v>
          </cell>
          <cell r="E266">
            <v>0.57199999999999995</v>
          </cell>
          <cell r="F266">
            <v>6</v>
          </cell>
        </row>
        <row r="267">
          <cell r="A267">
            <v>215015550</v>
          </cell>
          <cell r="B267" t="str">
            <v>PISBA</v>
          </cell>
          <cell r="C267">
            <v>1159354</v>
          </cell>
          <cell r="D267">
            <v>589318</v>
          </cell>
          <cell r="E267">
            <v>0.50829999999999997</v>
          </cell>
          <cell r="F267">
            <v>6</v>
          </cell>
        </row>
        <row r="268">
          <cell r="A268">
            <v>215115051</v>
          </cell>
          <cell r="B268" t="str">
            <v>ARCABUCO</v>
          </cell>
          <cell r="C268">
            <v>1285458</v>
          </cell>
          <cell r="D268">
            <v>525017</v>
          </cell>
          <cell r="E268">
            <v>0.40839999999999999</v>
          </cell>
          <cell r="F268">
            <v>6</v>
          </cell>
        </row>
        <row r="269">
          <cell r="A269">
            <v>215315753</v>
          </cell>
          <cell r="B269" t="str">
            <v>SOATÁ</v>
          </cell>
          <cell r="C269">
            <v>1353276</v>
          </cell>
          <cell r="D269">
            <v>678050</v>
          </cell>
          <cell r="E269">
            <v>0.501</v>
          </cell>
          <cell r="F269">
            <v>6</v>
          </cell>
        </row>
        <row r="270">
          <cell r="A270">
            <v>215515455</v>
          </cell>
          <cell r="B270" t="str">
            <v>MIRAFLORES - BOYACÁ</v>
          </cell>
          <cell r="C270">
            <v>2284301</v>
          </cell>
          <cell r="D270">
            <v>1265289</v>
          </cell>
          <cell r="E270">
            <v>0.55389999999999995</v>
          </cell>
          <cell r="F270">
            <v>6</v>
          </cell>
        </row>
        <row r="271">
          <cell r="A271">
            <v>215515755</v>
          </cell>
          <cell r="B271" t="str">
            <v>SOCOTÁ</v>
          </cell>
          <cell r="C271">
            <v>1840855</v>
          </cell>
          <cell r="D271">
            <v>420483</v>
          </cell>
          <cell r="E271">
            <v>0.22839999999999999</v>
          </cell>
          <cell r="F271">
            <v>6</v>
          </cell>
        </row>
        <row r="272">
          <cell r="A272">
            <v>215715757</v>
          </cell>
          <cell r="B272" t="str">
            <v>SOCHA</v>
          </cell>
          <cell r="C272">
            <v>1254093</v>
          </cell>
          <cell r="D272">
            <v>758530</v>
          </cell>
          <cell r="E272">
            <v>0.6048</v>
          </cell>
          <cell r="F272">
            <v>6</v>
          </cell>
        </row>
        <row r="273">
          <cell r="A273">
            <v>215915759</v>
          </cell>
          <cell r="B273" t="str">
            <v>SOGAMOSO</v>
          </cell>
          <cell r="C273">
            <v>24448601</v>
          </cell>
          <cell r="D273">
            <v>9108291</v>
          </cell>
          <cell r="E273">
            <v>0.3725</v>
          </cell>
          <cell r="F273">
            <v>3</v>
          </cell>
        </row>
        <row r="274">
          <cell r="A274">
            <v>216015660</v>
          </cell>
          <cell r="B274" t="str">
            <v>SAN EDUARDO</v>
          </cell>
          <cell r="C274">
            <v>653893</v>
          </cell>
          <cell r="D274">
            <v>371656</v>
          </cell>
          <cell r="E274">
            <v>0.56840000000000002</v>
          </cell>
          <cell r="F274">
            <v>6</v>
          </cell>
        </row>
        <row r="275">
          <cell r="A275">
            <v>216115761</v>
          </cell>
          <cell r="B275" t="str">
            <v>SOMONDOCO</v>
          </cell>
          <cell r="C275">
            <v>1090304</v>
          </cell>
          <cell r="D275">
            <v>564705</v>
          </cell>
          <cell r="E275">
            <v>0.51790000000000003</v>
          </cell>
          <cell r="F275">
            <v>6</v>
          </cell>
        </row>
        <row r="276">
          <cell r="A276">
            <v>216115861</v>
          </cell>
          <cell r="B276" t="str">
            <v>VENTAQUEMADA</v>
          </cell>
          <cell r="C276">
            <v>1891029</v>
          </cell>
          <cell r="D276">
            <v>1294426</v>
          </cell>
          <cell r="E276">
            <v>0.6845</v>
          </cell>
          <cell r="F276">
            <v>6</v>
          </cell>
        </row>
        <row r="277">
          <cell r="A277">
            <v>216215162</v>
          </cell>
          <cell r="B277" t="str">
            <v>CERINZA</v>
          </cell>
          <cell r="C277">
            <v>711684</v>
          </cell>
          <cell r="D277">
            <v>372713</v>
          </cell>
          <cell r="E277">
            <v>0.52370000000000005</v>
          </cell>
          <cell r="F277">
            <v>6</v>
          </cell>
        </row>
        <row r="278">
          <cell r="A278">
            <v>216215362</v>
          </cell>
          <cell r="B278" t="str">
            <v>IZA</v>
          </cell>
          <cell r="C278">
            <v>705483</v>
          </cell>
          <cell r="D278">
            <v>485500</v>
          </cell>
          <cell r="E278">
            <v>0.68820000000000003</v>
          </cell>
          <cell r="F278">
            <v>6</v>
          </cell>
        </row>
        <row r="279">
          <cell r="A279">
            <v>216215762</v>
          </cell>
          <cell r="B279" t="str">
            <v>SORA</v>
          </cell>
          <cell r="C279">
            <v>841994</v>
          </cell>
          <cell r="D279">
            <v>355772</v>
          </cell>
          <cell r="E279">
            <v>0.42249999999999999</v>
          </cell>
          <cell r="F279">
            <v>6</v>
          </cell>
        </row>
        <row r="280">
          <cell r="A280">
            <v>216315763</v>
          </cell>
          <cell r="B280" t="str">
            <v>SOTAQUIRÁ</v>
          </cell>
          <cell r="C280">
            <v>1734675</v>
          </cell>
          <cell r="D280">
            <v>716288</v>
          </cell>
          <cell r="E280">
            <v>0.41289999999999999</v>
          </cell>
          <cell r="F280">
            <v>6</v>
          </cell>
        </row>
        <row r="281">
          <cell r="A281">
            <v>216415464</v>
          </cell>
          <cell r="B281" t="str">
            <v>MONGUA</v>
          </cell>
          <cell r="C281">
            <v>1167277</v>
          </cell>
          <cell r="D281">
            <v>329298</v>
          </cell>
          <cell r="E281">
            <v>0.28210000000000002</v>
          </cell>
          <cell r="F281">
            <v>6</v>
          </cell>
        </row>
        <row r="282">
          <cell r="A282">
            <v>216415664</v>
          </cell>
          <cell r="B282" t="str">
            <v>SAN JOSÉ DE PARE</v>
          </cell>
          <cell r="C282">
            <v>1209894</v>
          </cell>
          <cell r="D282">
            <v>590292</v>
          </cell>
          <cell r="E282">
            <v>0.4879</v>
          </cell>
          <cell r="F282">
            <v>6</v>
          </cell>
        </row>
        <row r="283">
          <cell r="A283">
            <v>216415764</v>
          </cell>
          <cell r="B283" t="str">
            <v>SORACÁ</v>
          </cell>
          <cell r="C283">
            <v>1377034</v>
          </cell>
          <cell r="D283">
            <v>529657</v>
          </cell>
          <cell r="E283">
            <v>0.3846</v>
          </cell>
          <cell r="F283">
            <v>6</v>
          </cell>
        </row>
        <row r="284">
          <cell r="A284">
            <v>216615466</v>
          </cell>
          <cell r="B284" t="str">
            <v>MONGUÍ</v>
          </cell>
          <cell r="C284">
            <v>780632</v>
          </cell>
          <cell r="D284">
            <v>437262</v>
          </cell>
          <cell r="E284">
            <v>0.56010000000000004</v>
          </cell>
          <cell r="F284">
            <v>6</v>
          </cell>
        </row>
        <row r="285">
          <cell r="A285">
            <v>216715367</v>
          </cell>
          <cell r="B285" t="str">
            <v>JENESANO</v>
          </cell>
          <cell r="C285">
            <v>1177049</v>
          </cell>
          <cell r="D285">
            <v>560085</v>
          </cell>
          <cell r="E285">
            <v>0.4758</v>
          </cell>
          <cell r="F285">
            <v>6</v>
          </cell>
        </row>
        <row r="286">
          <cell r="A286">
            <v>216715667</v>
          </cell>
          <cell r="B286" t="str">
            <v>SAN LUIS DE GACENO</v>
          </cell>
          <cell r="C286">
            <v>1381480</v>
          </cell>
          <cell r="D286">
            <v>678049</v>
          </cell>
          <cell r="E286">
            <v>0.49080000000000001</v>
          </cell>
          <cell r="F286">
            <v>6</v>
          </cell>
        </row>
        <row r="287">
          <cell r="A287">
            <v>216815368</v>
          </cell>
          <cell r="B287" t="str">
            <v>JERICÓ - BOYACA</v>
          </cell>
          <cell r="C287">
            <v>1495577</v>
          </cell>
          <cell r="D287">
            <v>524477</v>
          </cell>
          <cell r="E287">
            <v>0.35070000000000001</v>
          </cell>
          <cell r="F287">
            <v>6</v>
          </cell>
        </row>
        <row r="288">
          <cell r="A288">
            <v>216915469</v>
          </cell>
          <cell r="B288" t="str">
            <v>MONIQUIRÁ</v>
          </cell>
          <cell r="C288">
            <v>3248908</v>
          </cell>
          <cell r="D288">
            <v>1893786</v>
          </cell>
          <cell r="E288">
            <v>0.58289999999999997</v>
          </cell>
          <cell r="F288">
            <v>6</v>
          </cell>
        </row>
        <row r="289">
          <cell r="A289">
            <v>217215172</v>
          </cell>
          <cell r="B289" t="str">
            <v>CHINAVITA</v>
          </cell>
          <cell r="C289">
            <v>1038785</v>
          </cell>
          <cell r="D289">
            <v>475818</v>
          </cell>
          <cell r="E289">
            <v>0.45810000000000001</v>
          </cell>
          <cell r="F289">
            <v>6</v>
          </cell>
        </row>
        <row r="290">
          <cell r="A290">
            <v>217215272</v>
          </cell>
          <cell r="B290" t="str">
            <v>FIRAVITOBA</v>
          </cell>
          <cell r="C290">
            <v>1017464</v>
          </cell>
          <cell r="D290">
            <v>480485</v>
          </cell>
          <cell r="E290">
            <v>0.47220000000000001</v>
          </cell>
          <cell r="F290">
            <v>6</v>
          </cell>
        </row>
        <row r="291">
          <cell r="A291">
            <v>217215572</v>
          </cell>
          <cell r="B291" t="str">
            <v>PUERTO BOYACÁ</v>
          </cell>
          <cell r="C291">
            <v>19808151</v>
          </cell>
          <cell r="D291">
            <v>8297421</v>
          </cell>
          <cell r="E291">
            <v>0.41889999999999999</v>
          </cell>
          <cell r="F291">
            <v>3</v>
          </cell>
        </row>
        <row r="292">
          <cell r="A292">
            <v>217315673</v>
          </cell>
          <cell r="B292" t="str">
            <v>SAN MATEO</v>
          </cell>
          <cell r="C292">
            <v>1139859</v>
          </cell>
          <cell r="D292">
            <v>602960</v>
          </cell>
          <cell r="E292">
            <v>0.52900000000000003</v>
          </cell>
          <cell r="F292">
            <v>6</v>
          </cell>
        </row>
        <row r="293">
          <cell r="A293">
            <v>217415774</v>
          </cell>
          <cell r="B293" t="str">
            <v>SUSACÓN</v>
          </cell>
          <cell r="C293">
            <v>932704</v>
          </cell>
          <cell r="D293">
            <v>358733</v>
          </cell>
          <cell r="E293">
            <v>0.3846</v>
          </cell>
          <cell r="F293">
            <v>6</v>
          </cell>
        </row>
        <row r="294">
          <cell r="A294">
            <v>217615176</v>
          </cell>
          <cell r="B294" t="str">
            <v>CHIQUINQUIRÁ</v>
          </cell>
          <cell r="C294">
            <v>8705973</v>
          </cell>
          <cell r="D294">
            <v>4294697</v>
          </cell>
          <cell r="E294">
            <v>0.49330000000000002</v>
          </cell>
          <cell r="F294">
            <v>5</v>
          </cell>
        </row>
        <row r="295">
          <cell r="A295">
            <v>217615276</v>
          </cell>
          <cell r="B295" t="str">
            <v>FLORESTA</v>
          </cell>
          <cell r="C295">
            <v>923664</v>
          </cell>
          <cell r="D295">
            <v>374188</v>
          </cell>
          <cell r="E295">
            <v>0.40510000000000002</v>
          </cell>
          <cell r="F295">
            <v>6</v>
          </cell>
        </row>
        <row r="296">
          <cell r="A296">
            <v>217615476</v>
          </cell>
          <cell r="B296" t="str">
            <v>MOTAVITA</v>
          </cell>
          <cell r="C296">
            <v>1120969</v>
          </cell>
          <cell r="D296">
            <v>605069</v>
          </cell>
          <cell r="E296">
            <v>0.53979999999999995</v>
          </cell>
          <cell r="F296">
            <v>6</v>
          </cell>
        </row>
        <row r="297">
          <cell r="A297">
            <v>217615676</v>
          </cell>
          <cell r="B297" t="str">
            <v>SAN MIGUEL DE SEMA</v>
          </cell>
          <cell r="C297">
            <v>1259968</v>
          </cell>
          <cell r="D297">
            <v>530883</v>
          </cell>
          <cell r="E297">
            <v>0.42130000000000001</v>
          </cell>
          <cell r="F297">
            <v>6</v>
          </cell>
        </row>
        <row r="298">
          <cell r="A298">
            <v>217615776</v>
          </cell>
          <cell r="B298" t="str">
            <v>SUTAMARCHÁN</v>
          </cell>
          <cell r="C298">
            <v>1291893</v>
          </cell>
          <cell r="D298">
            <v>565885</v>
          </cell>
          <cell r="E298">
            <v>0.438</v>
          </cell>
          <cell r="F298">
            <v>6</v>
          </cell>
        </row>
        <row r="299">
          <cell r="A299">
            <v>217715377</v>
          </cell>
          <cell r="B299" t="str">
            <v>LABRANZAGRANDE</v>
          </cell>
          <cell r="C299">
            <v>1337645</v>
          </cell>
          <cell r="D299">
            <v>794265</v>
          </cell>
          <cell r="E299">
            <v>0.59379999999999999</v>
          </cell>
          <cell r="F299">
            <v>6</v>
          </cell>
        </row>
        <row r="300">
          <cell r="A300">
            <v>217815778</v>
          </cell>
          <cell r="B300" t="str">
            <v>SUTATENZA</v>
          </cell>
          <cell r="C300">
            <v>1432848</v>
          </cell>
          <cell r="D300">
            <v>654378</v>
          </cell>
          <cell r="E300">
            <v>0.45669999999999999</v>
          </cell>
          <cell r="F300">
            <v>6</v>
          </cell>
        </row>
        <row r="301">
          <cell r="A301">
            <v>217915879</v>
          </cell>
          <cell r="B301" t="str">
            <v>VIRACACHÁ</v>
          </cell>
          <cell r="C301">
            <v>852765</v>
          </cell>
          <cell r="D301">
            <v>402193</v>
          </cell>
          <cell r="E301">
            <v>0.47160000000000002</v>
          </cell>
          <cell r="F301">
            <v>6</v>
          </cell>
        </row>
        <row r="302">
          <cell r="A302">
            <v>218015180</v>
          </cell>
          <cell r="B302" t="str">
            <v>CHISCAS</v>
          </cell>
          <cell r="C302">
            <v>1171569</v>
          </cell>
          <cell r="D302">
            <v>649639</v>
          </cell>
          <cell r="E302">
            <v>0.55449999999999999</v>
          </cell>
          <cell r="F302">
            <v>6</v>
          </cell>
        </row>
        <row r="303">
          <cell r="A303">
            <v>218015380</v>
          </cell>
          <cell r="B303" t="str">
            <v>LA CAPILLA</v>
          </cell>
          <cell r="C303">
            <v>805271</v>
          </cell>
          <cell r="D303">
            <v>401889</v>
          </cell>
          <cell r="E303">
            <v>0.49909999999999999</v>
          </cell>
          <cell r="F303">
            <v>6</v>
          </cell>
        </row>
        <row r="304">
          <cell r="A304">
            <v>218015480</v>
          </cell>
          <cell r="B304" t="str">
            <v>MUZO</v>
          </cell>
          <cell r="C304">
            <v>1362379</v>
          </cell>
          <cell r="D304">
            <v>827559</v>
          </cell>
          <cell r="E304">
            <v>0.60740000000000005</v>
          </cell>
          <cell r="F304">
            <v>6</v>
          </cell>
        </row>
        <row r="305">
          <cell r="A305">
            <v>218015580</v>
          </cell>
          <cell r="B305" t="str">
            <v>QUÍPAMA</v>
          </cell>
          <cell r="C305">
            <v>1140378</v>
          </cell>
          <cell r="D305">
            <v>487168</v>
          </cell>
          <cell r="E305">
            <v>0.42720000000000002</v>
          </cell>
          <cell r="F305">
            <v>6</v>
          </cell>
        </row>
        <row r="306">
          <cell r="A306">
            <v>218115681</v>
          </cell>
          <cell r="B306" t="str">
            <v>SAN PABLO DE BORBUR</v>
          </cell>
          <cell r="C306">
            <v>1047412</v>
          </cell>
          <cell r="D306">
            <v>694756</v>
          </cell>
          <cell r="E306">
            <v>0.6633</v>
          </cell>
          <cell r="F306">
            <v>6</v>
          </cell>
        </row>
        <row r="307">
          <cell r="A307">
            <v>218315183</v>
          </cell>
          <cell r="B307" t="str">
            <v>CHITA</v>
          </cell>
          <cell r="C307">
            <v>1456575</v>
          </cell>
          <cell r="D307">
            <v>658532</v>
          </cell>
          <cell r="E307">
            <v>0.4521</v>
          </cell>
          <cell r="F307">
            <v>6</v>
          </cell>
        </row>
        <row r="308">
          <cell r="A308">
            <v>218515185</v>
          </cell>
          <cell r="B308" t="str">
            <v>CHITARAQUE</v>
          </cell>
          <cell r="C308">
            <v>1178005</v>
          </cell>
          <cell r="D308">
            <v>506605</v>
          </cell>
          <cell r="E308">
            <v>0.43009999999999998</v>
          </cell>
          <cell r="F308">
            <v>6</v>
          </cell>
        </row>
        <row r="309">
          <cell r="A309">
            <v>218615686</v>
          </cell>
          <cell r="B309" t="str">
            <v>SANTANA</v>
          </cell>
          <cell r="C309">
            <v>3115340</v>
          </cell>
          <cell r="D309">
            <v>847122</v>
          </cell>
          <cell r="E309">
            <v>0.27189999999999998</v>
          </cell>
          <cell r="F309">
            <v>6</v>
          </cell>
        </row>
        <row r="310">
          <cell r="A310">
            <v>218715087</v>
          </cell>
          <cell r="B310" t="str">
            <v>BELÉN - BOYACA</v>
          </cell>
          <cell r="C310">
            <v>1353186</v>
          </cell>
          <cell r="D310">
            <v>829039</v>
          </cell>
          <cell r="E310">
            <v>0.61270000000000002</v>
          </cell>
          <cell r="F310">
            <v>6</v>
          </cell>
        </row>
        <row r="311">
          <cell r="A311">
            <v>218715187</v>
          </cell>
          <cell r="B311" t="str">
            <v>CHIVATÁ</v>
          </cell>
          <cell r="C311">
            <v>1223749</v>
          </cell>
          <cell r="D311">
            <v>515538</v>
          </cell>
          <cell r="E311">
            <v>0.42130000000000001</v>
          </cell>
          <cell r="F311">
            <v>6</v>
          </cell>
        </row>
        <row r="312">
          <cell r="A312">
            <v>218915189</v>
          </cell>
          <cell r="B312" t="str">
            <v>CIÉNEGA - BOYACA</v>
          </cell>
          <cell r="C312">
            <v>840653</v>
          </cell>
          <cell r="D312">
            <v>598723</v>
          </cell>
          <cell r="E312">
            <v>0.71220000000000006</v>
          </cell>
          <cell r="F312">
            <v>6</v>
          </cell>
        </row>
        <row r="313">
          <cell r="A313">
            <v>219015090</v>
          </cell>
          <cell r="B313" t="str">
            <v>BERBEO</v>
          </cell>
          <cell r="C313">
            <v>713540</v>
          </cell>
          <cell r="D313">
            <v>421157</v>
          </cell>
          <cell r="E313">
            <v>0.59019999999999995</v>
          </cell>
          <cell r="F313">
            <v>6</v>
          </cell>
        </row>
        <row r="314">
          <cell r="A314">
            <v>219015690</v>
          </cell>
          <cell r="B314" t="str">
            <v>SANTA MARÍA - BOYACÁ</v>
          </cell>
          <cell r="C314">
            <v>1384027</v>
          </cell>
          <cell r="D314">
            <v>618258</v>
          </cell>
          <cell r="E314">
            <v>0.44669999999999999</v>
          </cell>
          <cell r="F314">
            <v>6</v>
          </cell>
        </row>
        <row r="315">
          <cell r="A315">
            <v>219015790</v>
          </cell>
          <cell r="B315" t="str">
            <v>TASCO</v>
          </cell>
          <cell r="C315">
            <v>955793</v>
          </cell>
          <cell r="D315">
            <v>498319</v>
          </cell>
          <cell r="E315">
            <v>0.52139999999999997</v>
          </cell>
          <cell r="F315">
            <v>6</v>
          </cell>
        </row>
        <row r="316">
          <cell r="A316">
            <v>219115491</v>
          </cell>
          <cell r="B316" t="str">
            <v>NOBSA</v>
          </cell>
          <cell r="C316">
            <v>13318703</v>
          </cell>
          <cell r="D316">
            <v>2365948</v>
          </cell>
          <cell r="E316">
            <v>0.17760000000000001</v>
          </cell>
          <cell r="F316">
            <v>5</v>
          </cell>
        </row>
        <row r="317">
          <cell r="A317">
            <v>219215092</v>
          </cell>
          <cell r="B317" t="str">
            <v>BETÉITIVA</v>
          </cell>
          <cell r="C317">
            <v>1256725</v>
          </cell>
          <cell r="D317">
            <v>438024</v>
          </cell>
          <cell r="E317">
            <v>0.34849999999999998</v>
          </cell>
          <cell r="F317">
            <v>6</v>
          </cell>
        </row>
        <row r="318">
          <cell r="A318">
            <v>219315293</v>
          </cell>
          <cell r="B318" t="str">
            <v>GACHANTIVÁ</v>
          </cell>
          <cell r="C318">
            <v>1328723</v>
          </cell>
          <cell r="D318">
            <v>504349</v>
          </cell>
          <cell r="E318">
            <v>0.37959999999999999</v>
          </cell>
          <cell r="F318">
            <v>6</v>
          </cell>
        </row>
        <row r="319">
          <cell r="A319">
            <v>219315693</v>
          </cell>
          <cell r="B319" t="str">
            <v>SANTA ROSA DE VITERBO</v>
          </cell>
          <cell r="C319">
            <v>1673411</v>
          </cell>
          <cell r="D319">
            <v>825196</v>
          </cell>
          <cell r="E319">
            <v>0.49309999999999998</v>
          </cell>
          <cell r="F319">
            <v>6</v>
          </cell>
        </row>
        <row r="320">
          <cell r="A320">
            <v>219415494</v>
          </cell>
          <cell r="B320" t="str">
            <v>NUEVO COLÓN</v>
          </cell>
          <cell r="C320">
            <v>947418</v>
          </cell>
          <cell r="D320">
            <v>452573</v>
          </cell>
          <cell r="E320">
            <v>0.47770000000000001</v>
          </cell>
          <cell r="F320">
            <v>6</v>
          </cell>
        </row>
        <row r="321">
          <cell r="A321">
            <v>219615296</v>
          </cell>
          <cell r="B321" t="str">
            <v>GÁMEZA</v>
          </cell>
          <cell r="C321">
            <v>974456</v>
          </cell>
          <cell r="D321">
            <v>285407</v>
          </cell>
          <cell r="E321">
            <v>0.29289999999999999</v>
          </cell>
          <cell r="F321">
            <v>6</v>
          </cell>
        </row>
        <row r="322">
          <cell r="A322">
            <v>219615696</v>
          </cell>
          <cell r="B322" t="str">
            <v>SANTA SOFÍA</v>
          </cell>
          <cell r="C322">
            <v>808743</v>
          </cell>
          <cell r="D322">
            <v>417601</v>
          </cell>
          <cell r="E322">
            <v>0.51639999999999997</v>
          </cell>
          <cell r="F322">
            <v>6</v>
          </cell>
        </row>
        <row r="323">
          <cell r="A323">
            <v>219715097</v>
          </cell>
          <cell r="B323" t="str">
            <v>BOAVITA</v>
          </cell>
          <cell r="C323">
            <v>1195585</v>
          </cell>
          <cell r="D323">
            <v>653913</v>
          </cell>
          <cell r="E323">
            <v>0.54690000000000005</v>
          </cell>
          <cell r="F323">
            <v>6</v>
          </cell>
        </row>
        <row r="324">
          <cell r="A324">
            <v>219715897</v>
          </cell>
          <cell r="B324" t="str">
            <v>ZETAQUIRA</v>
          </cell>
          <cell r="C324">
            <v>1399324</v>
          </cell>
          <cell r="D324">
            <v>870648</v>
          </cell>
          <cell r="E324">
            <v>0.62219999999999998</v>
          </cell>
          <cell r="F324">
            <v>6</v>
          </cell>
        </row>
        <row r="325">
          <cell r="A325">
            <v>219815798</v>
          </cell>
          <cell r="B325" t="str">
            <v>TENZA</v>
          </cell>
          <cell r="C325">
            <v>903001</v>
          </cell>
          <cell r="D325">
            <v>570417</v>
          </cell>
          <cell r="E325">
            <v>0.63170000000000004</v>
          </cell>
          <cell r="F325">
            <v>6</v>
          </cell>
        </row>
        <row r="326">
          <cell r="A326">
            <v>219915299</v>
          </cell>
          <cell r="B326" t="str">
            <v>GARAGOA</v>
          </cell>
          <cell r="C326">
            <v>2514764</v>
          </cell>
          <cell r="D326">
            <v>1232973</v>
          </cell>
          <cell r="E326">
            <v>0.49030000000000001</v>
          </cell>
          <cell r="F326">
            <v>6</v>
          </cell>
        </row>
        <row r="327">
          <cell r="A327">
            <v>219915599</v>
          </cell>
          <cell r="B327" t="str">
            <v>RAMIRIQUÍ</v>
          </cell>
          <cell r="C327">
            <v>2683575</v>
          </cell>
          <cell r="D327">
            <v>1152481</v>
          </cell>
          <cell r="E327">
            <v>0.42949999999999999</v>
          </cell>
          <cell r="F327">
            <v>6</v>
          </cell>
        </row>
        <row r="328">
          <cell r="A328">
            <v>210117001</v>
          </cell>
          <cell r="B328" t="str">
            <v>MANIZALES</v>
          </cell>
          <cell r="C328">
            <v>97751023</v>
          </cell>
          <cell r="D328">
            <v>33507858</v>
          </cell>
          <cell r="E328">
            <v>0.34279999999999999</v>
          </cell>
          <cell r="F328">
            <v>1</v>
          </cell>
        </row>
        <row r="329">
          <cell r="A329">
            <v>211317013</v>
          </cell>
          <cell r="B329" t="str">
            <v>AGUADAS - CALDAS</v>
          </cell>
          <cell r="C329">
            <v>2238230</v>
          </cell>
          <cell r="D329">
            <v>848886</v>
          </cell>
          <cell r="E329">
            <v>0.37930000000000003</v>
          </cell>
          <cell r="F329">
            <v>6</v>
          </cell>
        </row>
        <row r="330">
          <cell r="A330">
            <v>211317513</v>
          </cell>
          <cell r="B330" t="str">
            <v>PÁCORA</v>
          </cell>
          <cell r="C330">
            <v>1713039</v>
          </cell>
          <cell r="D330">
            <v>1017896</v>
          </cell>
          <cell r="E330">
            <v>0.59419999999999995</v>
          </cell>
          <cell r="F330">
            <v>6</v>
          </cell>
        </row>
        <row r="331">
          <cell r="A331">
            <v>211417614</v>
          </cell>
          <cell r="B331" t="str">
            <v>RIOSUCIO - CALDAS</v>
          </cell>
          <cell r="C331">
            <v>3738470</v>
          </cell>
          <cell r="D331">
            <v>2332088</v>
          </cell>
          <cell r="E331">
            <v>0.62380000000000002</v>
          </cell>
          <cell r="F331">
            <v>6</v>
          </cell>
        </row>
        <row r="332">
          <cell r="A332">
            <v>211617616</v>
          </cell>
          <cell r="B332" t="str">
            <v>RISARALDA</v>
          </cell>
          <cell r="C332">
            <v>1161365</v>
          </cell>
          <cell r="D332">
            <v>749547</v>
          </cell>
          <cell r="E332">
            <v>0.64539999999999997</v>
          </cell>
          <cell r="F332">
            <v>6</v>
          </cell>
        </row>
        <row r="333">
          <cell r="A333">
            <v>212417524</v>
          </cell>
          <cell r="B333" t="str">
            <v>PALESTINA - CALDAS</v>
          </cell>
          <cell r="C333">
            <v>3414010</v>
          </cell>
          <cell r="D333">
            <v>1987497</v>
          </cell>
          <cell r="E333">
            <v>0.58220000000000005</v>
          </cell>
          <cell r="F333">
            <v>6</v>
          </cell>
        </row>
        <row r="334">
          <cell r="A334">
            <v>213317433</v>
          </cell>
          <cell r="B334" t="str">
            <v>MANZANARES</v>
          </cell>
          <cell r="C334">
            <v>1684204</v>
          </cell>
          <cell r="D334">
            <v>1029874</v>
          </cell>
          <cell r="E334">
            <v>0.61150000000000004</v>
          </cell>
          <cell r="F334">
            <v>6</v>
          </cell>
        </row>
        <row r="335">
          <cell r="A335">
            <v>214117541</v>
          </cell>
          <cell r="B335" t="str">
            <v>PENSILVANIA</v>
          </cell>
          <cell r="C335">
            <v>1269627</v>
          </cell>
          <cell r="D335">
            <v>602471</v>
          </cell>
          <cell r="E335">
            <v>0.47449999999999998</v>
          </cell>
          <cell r="F335">
            <v>6</v>
          </cell>
        </row>
        <row r="336">
          <cell r="A336">
            <v>214217042</v>
          </cell>
          <cell r="B336" t="str">
            <v>ANSERMA DE LOS CABALLEROS</v>
          </cell>
          <cell r="C336">
            <v>3299887</v>
          </cell>
          <cell r="D336">
            <v>2525260</v>
          </cell>
          <cell r="E336">
            <v>0.76529999999999998</v>
          </cell>
          <cell r="F336">
            <v>6</v>
          </cell>
        </row>
        <row r="337">
          <cell r="A337">
            <v>214217442</v>
          </cell>
          <cell r="B337" t="str">
            <v>MARMATO</v>
          </cell>
          <cell r="C337">
            <v>1185444</v>
          </cell>
          <cell r="D337">
            <v>732938</v>
          </cell>
          <cell r="E337">
            <v>0.61829999999999996</v>
          </cell>
          <cell r="F337">
            <v>6</v>
          </cell>
        </row>
        <row r="338">
          <cell r="A338">
            <v>214417444</v>
          </cell>
          <cell r="B338" t="str">
            <v>MARQUETALIA</v>
          </cell>
          <cell r="C338">
            <v>1295202</v>
          </cell>
          <cell r="D338">
            <v>855977</v>
          </cell>
          <cell r="E338">
            <v>0.66090000000000004</v>
          </cell>
          <cell r="F338">
            <v>6</v>
          </cell>
        </row>
        <row r="339">
          <cell r="A339">
            <v>214617446</v>
          </cell>
          <cell r="B339" t="str">
            <v>MARULANDA</v>
          </cell>
          <cell r="C339">
            <v>525664</v>
          </cell>
          <cell r="D339">
            <v>479987</v>
          </cell>
          <cell r="E339">
            <v>0.91310000000000002</v>
          </cell>
          <cell r="F339">
            <v>6</v>
          </cell>
        </row>
        <row r="340">
          <cell r="A340">
            <v>215017050</v>
          </cell>
          <cell r="B340" t="str">
            <v>ARANZAZU</v>
          </cell>
          <cell r="C340">
            <v>1171699</v>
          </cell>
          <cell r="D340">
            <v>783510</v>
          </cell>
          <cell r="E340">
            <v>0.66869999999999996</v>
          </cell>
          <cell r="F340">
            <v>6</v>
          </cell>
        </row>
        <row r="341">
          <cell r="A341">
            <v>215317653</v>
          </cell>
          <cell r="B341" t="str">
            <v>SALAMINA - CALDAS</v>
          </cell>
          <cell r="C341">
            <v>2097635</v>
          </cell>
          <cell r="D341">
            <v>1265308</v>
          </cell>
          <cell r="E341">
            <v>0.60319999999999996</v>
          </cell>
          <cell r="F341">
            <v>6</v>
          </cell>
        </row>
        <row r="342">
          <cell r="A342">
            <v>216217662</v>
          </cell>
          <cell r="B342" t="str">
            <v>SAMANÁ</v>
          </cell>
          <cell r="C342">
            <v>1498277</v>
          </cell>
          <cell r="D342">
            <v>1023380</v>
          </cell>
          <cell r="E342">
            <v>0.68300000000000005</v>
          </cell>
          <cell r="F342">
            <v>6</v>
          </cell>
        </row>
        <row r="343">
          <cell r="A343">
            <v>216517665</v>
          </cell>
          <cell r="B343" t="str">
            <v>SAN JOSÉ - CALDAS</v>
          </cell>
          <cell r="C343">
            <v>1140774</v>
          </cell>
          <cell r="D343">
            <v>528985</v>
          </cell>
          <cell r="E343">
            <v>0.4637</v>
          </cell>
          <cell r="F343">
            <v>6</v>
          </cell>
        </row>
        <row r="344">
          <cell r="A344">
            <v>216717867</v>
          </cell>
          <cell r="B344" t="str">
            <v>VICTORIA</v>
          </cell>
          <cell r="C344">
            <v>2044101</v>
          </cell>
          <cell r="D344">
            <v>1127229</v>
          </cell>
          <cell r="E344">
            <v>0.55149999999999999</v>
          </cell>
          <cell r="F344">
            <v>6</v>
          </cell>
        </row>
        <row r="345">
          <cell r="A345">
            <v>217217272</v>
          </cell>
          <cell r="B345" t="str">
            <v>FILADELFIA</v>
          </cell>
          <cell r="C345">
            <v>1183716</v>
          </cell>
          <cell r="D345">
            <v>838153</v>
          </cell>
          <cell r="E345">
            <v>0.70809999999999995</v>
          </cell>
          <cell r="F345">
            <v>6</v>
          </cell>
        </row>
        <row r="346">
          <cell r="A346">
            <v>217317873</v>
          </cell>
          <cell r="B346" t="str">
            <v>VILLAMARÍA</v>
          </cell>
          <cell r="C346">
            <v>7209701</v>
          </cell>
          <cell r="D346">
            <v>1680767</v>
          </cell>
          <cell r="E346">
            <v>0.2331</v>
          </cell>
          <cell r="F346">
            <v>6</v>
          </cell>
        </row>
        <row r="347">
          <cell r="A347">
            <v>217417174</v>
          </cell>
          <cell r="B347" t="str">
            <v>CHINCHINÁ</v>
          </cell>
          <cell r="C347">
            <v>10362961</v>
          </cell>
          <cell r="D347">
            <v>5927281</v>
          </cell>
          <cell r="E347">
            <v>0.57199999999999995</v>
          </cell>
          <cell r="F347">
            <v>5</v>
          </cell>
        </row>
        <row r="348">
          <cell r="A348">
            <v>217717777</v>
          </cell>
          <cell r="B348" t="str">
            <v>SUPÍA</v>
          </cell>
          <cell r="C348">
            <v>1999836</v>
          </cell>
          <cell r="D348">
            <v>1312156</v>
          </cell>
          <cell r="E348">
            <v>0.65610000000000002</v>
          </cell>
          <cell r="F348">
            <v>6</v>
          </cell>
        </row>
        <row r="349">
          <cell r="A349">
            <v>217717877</v>
          </cell>
          <cell r="B349" t="str">
            <v>VITERBO</v>
          </cell>
          <cell r="C349">
            <v>1718536</v>
          </cell>
          <cell r="D349">
            <v>1223169</v>
          </cell>
          <cell r="E349">
            <v>0.71179999999999999</v>
          </cell>
          <cell r="F349">
            <v>6</v>
          </cell>
        </row>
        <row r="350">
          <cell r="A350">
            <v>218017380</v>
          </cell>
          <cell r="B350" t="str">
            <v>LA DORADA</v>
          </cell>
          <cell r="C350">
            <v>13157342</v>
          </cell>
          <cell r="D350">
            <v>5548400</v>
          </cell>
          <cell r="E350">
            <v>0.42170000000000002</v>
          </cell>
          <cell r="F350">
            <v>5</v>
          </cell>
        </row>
        <row r="351">
          <cell r="A351">
            <v>218617486</v>
          </cell>
          <cell r="B351" t="str">
            <v>NEIRA</v>
          </cell>
          <cell r="C351">
            <v>2366789</v>
          </cell>
          <cell r="D351">
            <v>941389</v>
          </cell>
          <cell r="E351">
            <v>0.3977</v>
          </cell>
          <cell r="F351">
            <v>6</v>
          </cell>
        </row>
        <row r="352">
          <cell r="A352">
            <v>218817088</v>
          </cell>
          <cell r="B352" t="str">
            <v>BELALCÁZAR</v>
          </cell>
          <cell r="C352">
            <v>1341003</v>
          </cell>
          <cell r="D352">
            <v>1084995</v>
          </cell>
          <cell r="E352">
            <v>0.80910000000000004</v>
          </cell>
          <cell r="F352">
            <v>6</v>
          </cell>
        </row>
        <row r="353">
          <cell r="A353">
            <v>218817388</v>
          </cell>
          <cell r="B353" t="str">
            <v>LA MERCED</v>
          </cell>
          <cell r="C353">
            <v>910155</v>
          </cell>
          <cell r="D353">
            <v>573387</v>
          </cell>
          <cell r="E353">
            <v>0.63</v>
          </cell>
          <cell r="F353">
            <v>6</v>
          </cell>
        </row>
        <row r="354">
          <cell r="A354">
            <v>219517495</v>
          </cell>
          <cell r="B354" t="str">
            <v>NORCASIA</v>
          </cell>
          <cell r="C354">
            <v>1583821</v>
          </cell>
          <cell r="D354">
            <v>788258</v>
          </cell>
          <cell r="E354">
            <v>0.49769999999999998</v>
          </cell>
          <cell r="F354">
            <v>6</v>
          </cell>
        </row>
        <row r="355">
          <cell r="A355">
            <v>210118001</v>
          </cell>
          <cell r="B355" t="str">
            <v>FLORENCIA - CAQUETÁ</v>
          </cell>
          <cell r="C355">
            <v>25124934</v>
          </cell>
          <cell r="D355">
            <v>14747265</v>
          </cell>
          <cell r="E355">
            <v>0.58699999999999997</v>
          </cell>
          <cell r="F355">
            <v>3</v>
          </cell>
        </row>
        <row r="356">
          <cell r="A356">
            <v>210518205</v>
          </cell>
          <cell r="B356" t="str">
            <v>CURILLO</v>
          </cell>
          <cell r="C356">
            <v>1459230</v>
          </cell>
          <cell r="D356">
            <v>782390</v>
          </cell>
          <cell r="E356">
            <v>0.53620000000000001</v>
          </cell>
          <cell r="F356">
            <v>6</v>
          </cell>
        </row>
        <row r="357">
          <cell r="A357">
            <v>211018410</v>
          </cell>
          <cell r="B357" t="str">
            <v>LA MONTAÑITA</v>
          </cell>
          <cell r="C357">
            <v>2353094</v>
          </cell>
          <cell r="D357">
            <v>1295126</v>
          </cell>
          <cell r="E357">
            <v>0.5504</v>
          </cell>
          <cell r="F357">
            <v>6</v>
          </cell>
        </row>
        <row r="358">
          <cell r="A358">
            <v>211018610</v>
          </cell>
          <cell r="B358" t="str">
            <v>SAN JOSÉ DE LA FRAGUA</v>
          </cell>
          <cell r="C358">
            <v>1825424</v>
          </cell>
          <cell r="D358">
            <v>688632</v>
          </cell>
          <cell r="E358">
            <v>0.37719999999999998</v>
          </cell>
          <cell r="F358">
            <v>6</v>
          </cell>
        </row>
        <row r="359">
          <cell r="A359">
            <v>212918029</v>
          </cell>
          <cell r="B359" t="str">
            <v>ALBANIA - CAQUETA</v>
          </cell>
          <cell r="C359">
            <v>1043176</v>
          </cell>
          <cell r="D359">
            <v>579930</v>
          </cell>
          <cell r="E359">
            <v>0.55589999999999995</v>
          </cell>
          <cell r="F359">
            <v>6</v>
          </cell>
        </row>
        <row r="360">
          <cell r="A360">
            <v>214718247</v>
          </cell>
          <cell r="B360" t="str">
            <v>EL DONCELLO</v>
          </cell>
          <cell r="C360">
            <v>2095295</v>
          </cell>
          <cell r="D360">
            <v>1354154</v>
          </cell>
          <cell r="E360">
            <v>0.64629999999999999</v>
          </cell>
          <cell r="F360">
            <v>6</v>
          </cell>
        </row>
        <row r="361">
          <cell r="A361">
            <v>215018150</v>
          </cell>
          <cell r="B361" t="str">
            <v>CARTAGENA DEL CHAIRÁ</v>
          </cell>
          <cell r="C361">
            <v>2448171</v>
          </cell>
          <cell r="D361">
            <v>1516761</v>
          </cell>
          <cell r="E361">
            <v>0.61950000000000005</v>
          </cell>
          <cell r="F361">
            <v>6</v>
          </cell>
        </row>
        <row r="362">
          <cell r="A362">
            <v>215318753</v>
          </cell>
          <cell r="B362" t="str">
            <v>SAN VICENTE DEL CAGUÁN</v>
          </cell>
          <cell r="C362">
            <v>4195158</v>
          </cell>
          <cell r="D362">
            <v>3273870</v>
          </cell>
          <cell r="E362">
            <v>0.78039999999999998</v>
          </cell>
          <cell r="F362">
            <v>6</v>
          </cell>
        </row>
        <row r="363">
          <cell r="A363">
            <v>215618256</v>
          </cell>
          <cell r="B363" t="str">
            <v>EL PAUJIL</v>
          </cell>
          <cell r="C363">
            <v>1898222</v>
          </cell>
          <cell r="D363">
            <v>1060570</v>
          </cell>
          <cell r="E363">
            <v>0.55869999999999997</v>
          </cell>
          <cell r="F363">
            <v>6</v>
          </cell>
        </row>
        <row r="364">
          <cell r="A364">
            <v>215618756</v>
          </cell>
          <cell r="B364" t="str">
            <v>SOLANO</v>
          </cell>
          <cell r="C364">
            <v>1963903</v>
          </cell>
          <cell r="D364">
            <v>893597</v>
          </cell>
          <cell r="E364">
            <v>0.45500000000000002</v>
          </cell>
          <cell r="F364">
            <v>6</v>
          </cell>
        </row>
        <row r="365">
          <cell r="A365">
            <v>216018460</v>
          </cell>
          <cell r="B365" t="str">
            <v>MILÁN</v>
          </cell>
          <cell r="C365">
            <v>1463722</v>
          </cell>
          <cell r="D365">
            <v>794796</v>
          </cell>
          <cell r="E365">
            <v>0.54300000000000004</v>
          </cell>
          <cell r="F365">
            <v>6</v>
          </cell>
        </row>
        <row r="366">
          <cell r="A366">
            <v>216018860</v>
          </cell>
          <cell r="B366" t="str">
            <v>VALPARAÍSO - CAQUETÁ</v>
          </cell>
          <cell r="C366">
            <v>1298855</v>
          </cell>
          <cell r="D366">
            <v>1009367</v>
          </cell>
          <cell r="E366">
            <v>0.77710000000000001</v>
          </cell>
          <cell r="F366">
            <v>6</v>
          </cell>
        </row>
        <row r="367">
          <cell r="A367">
            <v>217918479</v>
          </cell>
          <cell r="B367" t="str">
            <v>MORELIA</v>
          </cell>
          <cell r="C367">
            <v>952656</v>
          </cell>
          <cell r="D367">
            <v>501021</v>
          </cell>
          <cell r="E367">
            <v>0.52590000000000003</v>
          </cell>
          <cell r="F367">
            <v>6</v>
          </cell>
        </row>
        <row r="368">
          <cell r="A368">
            <v>218518785</v>
          </cell>
          <cell r="B368" t="str">
            <v>SOLITA</v>
          </cell>
          <cell r="C368">
            <v>1472114</v>
          </cell>
          <cell r="D368">
            <v>1019172</v>
          </cell>
          <cell r="E368">
            <v>0.69230000000000003</v>
          </cell>
          <cell r="F368">
            <v>6</v>
          </cell>
        </row>
        <row r="369">
          <cell r="A369">
            <v>219218592</v>
          </cell>
          <cell r="B369" t="str">
            <v>PUERTO RICO - CAQUETA</v>
          </cell>
          <cell r="C369">
            <v>2251308</v>
          </cell>
          <cell r="D369">
            <v>1723917</v>
          </cell>
          <cell r="E369">
            <v>0.76570000000000005</v>
          </cell>
          <cell r="F369">
            <v>6</v>
          </cell>
        </row>
        <row r="370">
          <cell r="A370">
            <v>219418094</v>
          </cell>
          <cell r="B370" t="str">
            <v>BELÉN DE LOS ANDAQUÍES</v>
          </cell>
          <cell r="C370">
            <v>1606905</v>
          </cell>
          <cell r="D370">
            <v>869376</v>
          </cell>
          <cell r="E370">
            <v>0.54100000000000004</v>
          </cell>
          <cell r="F370">
            <v>6</v>
          </cell>
        </row>
        <row r="371">
          <cell r="A371">
            <v>210019100</v>
          </cell>
          <cell r="B371" t="str">
            <v>BOLÍVAR - CAUCA</v>
          </cell>
          <cell r="C371">
            <v>1733640</v>
          </cell>
          <cell r="D371">
            <v>1302319</v>
          </cell>
          <cell r="E371">
            <v>0.75119999999999998</v>
          </cell>
          <cell r="F371">
            <v>6</v>
          </cell>
        </row>
        <row r="372">
          <cell r="A372">
            <v>210119001</v>
          </cell>
          <cell r="B372" t="str">
            <v>POPAYÁN</v>
          </cell>
          <cell r="C372">
            <v>40408454</v>
          </cell>
          <cell r="D372">
            <v>22535776</v>
          </cell>
          <cell r="E372">
            <v>0.55769999999999997</v>
          </cell>
          <cell r="F372">
            <v>2</v>
          </cell>
        </row>
        <row r="373">
          <cell r="A373">
            <v>210119701</v>
          </cell>
          <cell r="B373" t="str">
            <v>SANTA ROSA - CAUCA</v>
          </cell>
          <cell r="C373">
            <v>1127140</v>
          </cell>
          <cell r="D373">
            <v>838118</v>
          </cell>
          <cell r="E373">
            <v>0.74360000000000004</v>
          </cell>
          <cell r="F373">
            <v>6</v>
          </cell>
        </row>
        <row r="374">
          <cell r="A374">
            <v>210719807</v>
          </cell>
          <cell r="B374" t="str">
            <v>TIMBÍO</v>
          </cell>
          <cell r="C374">
            <v>2514627</v>
          </cell>
          <cell r="D374">
            <v>1472235</v>
          </cell>
          <cell r="E374">
            <v>0.58550000000000002</v>
          </cell>
          <cell r="F374">
            <v>6</v>
          </cell>
        </row>
        <row r="375">
          <cell r="A375">
            <v>210919809</v>
          </cell>
          <cell r="B375" t="str">
            <v>TIMBIQUÍ</v>
          </cell>
          <cell r="C375">
            <v>2490902</v>
          </cell>
          <cell r="D375">
            <v>1856714</v>
          </cell>
          <cell r="E375">
            <v>0.74539999999999995</v>
          </cell>
          <cell r="F375">
            <v>6</v>
          </cell>
        </row>
        <row r="376">
          <cell r="A376">
            <v>211019110</v>
          </cell>
          <cell r="B376" t="str">
            <v>BUENOS AIRES</v>
          </cell>
          <cell r="C376">
            <v>1061943</v>
          </cell>
          <cell r="D376">
            <v>710463</v>
          </cell>
          <cell r="E376">
            <v>0.66900000000000004</v>
          </cell>
          <cell r="F376">
            <v>6</v>
          </cell>
        </row>
        <row r="377">
          <cell r="A377">
            <v>211219212</v>
          </cell>
          <cell r="B377" t="str">
            <v>CORINTO</v>
          </cell>
          <cell r="C377">
            <v>2494156</v>
          </cell>
          <cell r="D377">
            <v>1929736</v>
          </cell>
          <cell r="E377">
            <v>0.77370000000000005</v>
          </cell>
          <cell r="F377">
            <v>6</v>
          </cell>
        </row>
        <row r="378">
          <cell r="A378">
            <v>211319513</v>
          </cell>
          <cell r="B378" t="str">
            <v>PADILLA</v>
          </cell>
          <cell r="C378">
            <v>1105675</v>
          </cell>
          <cell r="D378">
            <v>658622</v>
          </cell>
          <cell r="E378">
            <v>0.59570000000000001</v>
          </cell>
          <cell r="F378">
            <v>6</v>
          </cell>
        </row>
        <row r="379">
          <cell r="A379">
            <v>211719517</v>
          </cell>
          <cell r="B379" t="str">
            <v>PÁEZ (BELALCÁZAR) - CAUCA</v>
          </cell>
          <cell r="C379">
            <v>1723966</v>
          </cell>
          <cell r="D379">
            <v>1165944</v>
          </cell>
          <cell r="E379">
            <v>0.67630000000000001</v>
          </cell>
          <cell r="F379">
            <v>6</v>
          </cell>
        </row>
        <row r="380">
          <cell r="A380">
            <v>211819318</v>
          </cell>
          <cell r="B380" t="str">
            <v>GUAPI</v>
          </cell>
          <cell r="C380">
            <v>1329584</v>
          </cell>
          <cell r="D380">
            <v>856771</v>
          </cell>
          <cell r="E380">
            <v>0.64439999999999997</v>
          </cell>
          <cell r="F380">
            <v>6</v>
          </cell>
        </row>
        <row r="381">
          <cell r="A381">
            <v>211819418</v>
          </cell>
          <cell r="B381" t="str">
            <v>LÓPEZ DE MICAY</v>
          </cell>
          <cell r="C381">
            <v>1312708</v>
          </cell>
          <cell r="D381">
            <v>1026811</v>
          </cell>
          <cell r="E381">
            <v>0.78220000000000001</v>
          </cell>
          <cell r="F381">
            <v>6</v>
          </cell>
        </row>
        <row r="382">
          <cell r="A382">
            <v>212119821</v>
          </cell>
          <cell r="B382" t="str">
            <v>TORIBÍO</v>
          </cell>
          <cell r="C382">
            <v>1933757</v>
          </cell>
          <cell r="D382">
            <v>1121536</v>
          </cell>
          <cell r="E382">
            <v>0.57999999999999996</v>
          </cell>
          <cell r="F382">
            <v>6</v>
          </cell>
        </row>
        <row r="383">
          <cell r="A383">
            <v>212219022</v>
          </cell>
          <cell r="B383" t="str">
            <v>ALMAGUER</v>
          </cell>
          <cell r="C383">
            <v>2202737</v>
          </cell>
          <cell r="D383">
            <v>972601</v>
          </cell>
          <cell r="E383">
            <v>0.4415</v>
          </cell>
          <cell r="F383">
            <v>6</v>
          </cell>
        </row>
        <row r="384">
          <cell r="A384">
            <v>212219622</v>
          </cell>
          <cell r="B384" t="str">
            <v>ROSAS</v>
          </cell>
          <cell r="C384">
            <v>1432379</v>
          </cell>
          <cell r="D384">
            <v>825372</v>
          </cell>
          <cell r="E384">
            <v>0.57620000000000005</v>
          </cell>
          <cell r="F384">
            <v>6</v>
          </cell>
        </row>
        <row r="385">
          <cell r="A385">
            <v>212419824</v>
          </cell>
          <cell r="B385" t="str">
            <v>TOTORÓ</v>
          </cell>
          <cell r="C385">
            <v>1811858</v>
          </cell>
          <cell r="D385">
            <v>939495</v>
          </cell>
          <cell r="E385">
            <v>0.51849999999999996</v>
          </cell>
          <cell r="F385">
            <v>6</v>
          </cell>
        </row>
        <row r="386">
          <cell r="A386">
            <v>213019130</v>
          </cell>
          <cell r="B386" t="str">
            <v>CAJIBÍO</v>
          </cell>
          <cell r="C386">
            <v>1591311</v>
          </cell>
          <cell r="D386">
            <v>930015</v>
          </cell>
          <cell r="E386">
            <v>0.58440000000000003</v>
          </cell>
          <cell r="F386">
            <v>6</v>
          </cell>
        </row>
        <row r="387">
          <cell r="A387">
            <v>213219532</v>
          </cell>
          <cell r="B387" t="str">
            <v>PATÍA (EL BORDO)</v>
          </cell>
          <cell r="C387">
            <v>2001410</v>
          </cell>
          <cell r="D387">
            <v>1371745</v>
          </cell>
          <cell r="E387">
            <v>0.68540000000000001</v>
          </cell>
          <cell r="F387">
            <v>6</v>
          </cell>
        </row>
        <row r="388">
          <cell r="A388">
            <v>213319533</v>
          </cell>
          <cell r="B388" t="str">
            <v>PIAMONTE</v>
          </cell>
          <cell r="C388">
            <v>1963337</v>
          </cell>
          <cell r="D388">
            <v>1236820</v>
          </cell>
          <cell r="E388">
            <v>0.63</v>
          </cell>
          <cell r="F388">
            <v>6</v>
          </cell>
        </row>
        <row r="389">
          <cell r="A389">
            <v>213719137</v>
          </cell>
          <cell r="B389" t="str">
            <v>CALDONO</v>
          </cell>
          <cell r="C389">
            <v>1489822</v>
          </cell>
          <cell r="D389">
            <v>887139</v>
          </cell>
          <cell r="E389">
            <v>0.59550000000000003</v>
          </cell>
          <cell r="F389">
            <v>6</v>
          </cell>
        </row>
        <row r="390">
          <cell r="A390">
            <v>214219142</v>
          </cell>
          <cell r="B390" t="str">
            <v>CALOTO</v>
          </cell>
          <cell r="C390">
            <v>8640419</v>
          </cell>
          <cell r="D390">
            <v>4374853</v>
          </cell>
          <cell r="E390">
            <v>0.50629999999999997</v>
          </cell>
          <cell r="F390">
            <v>6</v>
          </cell>
        </row>
        <row r="391">
          <cell r="A391">
            <v>214319743</v>
          </cell>
          <cell r="B391" t="str">
            <v>SILVIA</v>
          </cell>
          <cell r="C391">
            <v>1560206</v>
          </cell>
          <cell r="D391">
            <v>1027566</v>
          </cell>
          <cell r="E391">
            <v>0.65859999999999996</v>
          </cell>
          <cell r="F391">
            <v>6</v>
          </cell>
        </row>
        <row r="392">
          <cell r="A392">
            <v>214519845</v>
          </cell>
          <cell r="B392" t="str">
            <v>VILLARRICA - CAUCA</v>
          </cell>
          <cell r="C392">
            <v>6351893</v>
          </cell>
          <cell r="D392">
            <v>2080675</v>
          </cell>
          <cell r="E392">
            <v>0.3276</v>
          </cell>
          <cell r="F392">
            <v>6</v>
          </cell>
        </row>
        <row r="393">
          <cell r="A393">
            <v>214819548</v>
          </cell>
          <cell r="B393" t="str">
            <v>PIENDAMÓ</v>
          </cell>
          <cell r="C393">
            <v>2747090</v>
          </cell>
          <cell r="D393">
            <v>1552596</v>
          </cell>
          <cell r="E393">
            <v>0.56520000000000004</v>
          </cell>
          <cell r="F393">
            <v>6</v>
          </cell>
        </row>
        <row r="394">
          <cell r="A394">
            <v>215019050</v>
          </cell>
          <cell r="B394" t="str">
            <v>ARGELIA - CAUCA</v>
          </cell>
          <cell r="C394">
            <v>1689146</v>
          </cell>
          <cell r="D394">
            <v>905163</v>
          </cell>
          <cell r="E394">
            <v>0.53590000000000004</v>
          </cell>
          <cell r="F394">
            <v>6</v>
          </cell>
        </row>
        <row r="395">
          <cell r="A395">
            <v>215019450</v>
          </cell>
          <cell r="B395" t="str">
            <v>MERCADERES</v>
          </cell>
          <cell r="C395">
            <v>1703829</v>
          </cell>
          <cell r="D395">
            <v>557005</v>
          </cell>
          <cell r="E395">
            <v>0.32690000000000002</v>
          </cell>
          <cell r="F395">
            <v>6</v>
          </cell>
        </row>
        <row r="396">
          <cell r="A396">
            <v>215519355</v>
          </cell>
          <cell r="B396" t="str">
            <v>INZÁ</v>
          </cell>
          <cell r="C396">
            <v>2240607</v>
          </cell>
          <cell r="D396">
            <v>967894</v>
          </cell>
          <cell r="E396">
            <v>0.432</v>
          </cell>
          <cell r="F396">
            <v>6</v>
          </cell>
        </row>
        <row r="397">
          <cell r="A397">
            <v>215519455</v>
          </cell>
          <cell r="B397" t="str">
            <v>MIRANDA</v>
          </cell>
          <cell r="C397">
            <v>9359727</v>
          </cell>
          <cell r="D397">
            <v>3844475</v>
          </cell>
          <cell r="E397">
            <v>0.41070000000000001</v>
          </cell>
          <cell r="F397">
            <v>6</v>
          </cell>
        </row>
        <row r="398">
          <cell r="A398">
            <v>215619256</v>
          </cell>
          <cell r="B398" t="str">
            <v>EL TAMBO - CAUCA</v>
          </cell>
          <cell r="C398">
            <v>1850667</v>
          </cell>
          <cell r="D398">
            <v>1266269</v>
          </cell>
          <cell r="E398">
            <v>0.68420000000000003</v>
          </cell>
          <cell r="F398">
            <v>6</v>
          </cell>
        </row>
        <row r="399">
          <cell r="A399">
            <v>216019760</v>
          </cell>
          <cell r="B399" t="str">
            <v>SOTARÁ (PAISPAMBA)</v>
          </cell>
          <cell r="C399">
            <v>1409089</v>
          </cell>
          <cell r="D399">
            <v>925872</v>
          </cell>
          <cell r="E399">
            <v>0.65710000000000002</v>
          </cell>
          <cell r="F399">
            <v>6</v>
          </cell>
        </row>
        <row r="400">
          <cell r="A400">
            <v>216419364</v>
          </cell>
          <cell r="B400" t="str">
            <v>JAMBALÓ</v>
          </cell>
          <cell r="C400">
            <v>1610424</v>
          </cell>
          <cell r="D400">
            <v>951730</v>
          </cell>
          <cell r="E400">
            <v>0.59099999999999997</v>
          </cell>
          <cell r="F400">
            <v>6</v>
          </cell>
        </row>
        <row r="401">
          <cell r="A401">
            <v>217319473</v>
          </cell>
          <cell r="B401" t="str">
            <v>MORALES - CAUCA</v>
          </cell>
          <cell r="C401">
            <v>1355010</v>
          </cell>
          <cell r="D401">
            <v>904534</v>
          </cell>
          <cell r="E401">
            <v>0.66749999999999998</v>
          </cell>
          <cell r="F401">
            <v>6</v>
          </cell>
        </row>
        <row r="402">
          <cell r="A402">
            <v>217319573</v>
          </cell>
          <cell r="B402" t="str">
            <v>PUERTO TEJADA</v>
          </cell>
          <cell r="C402">
            <v>7781365</v>
          </cell>
          <cell r="D402">
            <v>4341425</v>
          </cell>
          <cell r="E402">
            <v>0.55789999999999995</v>
          </cell>
          <cell r="F402">
            <v>6</v>
          </cell>
        </row>
        <row r="403">
          <cell r="A403">
            <v>217519075</v>
          </cell>
          <cell r="B403" t="str">
            <v>BALBOA - CAUCA</v>
          </cell>
          <cell r="C403">
            <v>1404927</v>
          </cell>
          <cell r="D403">
            <v>911555</v>
          </cell>
          <cell r="E403">
            <v>0.64880000000000004</v>
          </cell>
          <cell r="F403">
            <v>6</v>
          </cell>
        </row>
        <row r="404">
          <cell r="A404">
            <v>218019780</v>
          </cell>
          <cell r="B404" t="str">
            <v>SUÁREZ - CAUCA</v>
          </cell>
          <cell r="C404">
            <v>1920209</v>
          </cell>
          <cell r="D404">
            <v>1090666</v>
          </cell>
          <cell r="E404">
            <v>0.56799999999999995</v>
          </cell>
          <cell r="F404">
            <v>6</v>
          </cell>
        </row>
        <row r="405">
          <cell r="A405">
            <v>218519585</v>
          </cell>
          <cell r="B405" t="str">
            <v>PURACÉ (COCONUCO)</v>
          </cell>
          <cell r="C405">
            <v>1548480</v>
          </cell>
          <cell r="D405">
            <v>807488</v>
          </cell>
          <cell r="E405">
            <v>0.52149999999999996</v>
          </cell>
          <cell r="F405">
            <v>6</v>
          </cell>
        </row>
        <row r="406">
          <cell r="A406">
            <v>218519785</v>
          </cell>
          <cell r="B406" t="str">
            <v>SUCRE - CAUCA</v>
          </cell>
          <cell r="C406">
            <v>1482358</v>
          </cell>
          <cell r="D406">
            <v>565895</v>
          </cell>
          <cell r="E406">
            <v>0.38179999999999997</v>
          </cell>
          <cell r="F406">
            <v>6</v>
          </cell>
        </row>
        <row r="407">
          <cell r="A407">
            <v>219019290</v>
          </cell>
          <cell r="B407" t="str">
            <v>FLORENCIA - CAUCA</v>
          </cell>
          <cell r="C407">
            <v>979205</v>
          </cell>
          <cell r="D407">
            <v>525839</v>
          </cell>
          <cell r="E407">
            <v>0.53700000000000003</v>
          </cell>
          <cell r="F407">
            <v>6</v>
          </cell>
        </row>
        <row r="408">
          <cell r="A408">
            <v>219219392</v>
          </cell>
          <cell r="B408" t="str">
            <v>LA SIERRA</v>
          </cell>
          <cell r="C408">
            <v>1109838</v>
          </cell>
          <cell r="D408">
            <v>560465</v>
          </cell>
          <cell r="E408">
            <v>0.505</v>
          </cell>
          <cell r="F408">
            <v>6</v>
          </cell>
        </row>
        <row r="409">
          <cell r="A409">
            <v>219319693</v>
          </cell>
          <cell r="B409" t="str">
            <v>SAN SEBASTIÁN</v>
          </cell>
          <cell r="C409">
            <v>1531513</v>
          </cell>
          <cell r="D409">
            <v>956729</v>
          </cell>
          <cell r="E409">
            <v>0.62470000000000003</v>
          </cell>
          <cell r="F409">
            <v>6</v>
          </cell>
        </row>
        <row r="410">
          <cell r="A410">
            <v>219719397</v>
          </cell>
          <cell r="B410" t="str">
            <v>LA VEGA - CAUCA</v>
          </cell>
          <cell r="C410">
            <v>1164579</v>
          </cell>
          <cell r="D410">
            <v>843650</v>
          </cell>
          <cell r="E410">
            <v>0.72440000000000004</v>
          </cell>
          <cell r="F410">
            <v>6</v>
          </cell>
        </row>
        <row r="411">
          <cell r="A411">
            <v>219819698</v>
          </cell>
          <cell r="B411" t="str">
            <v>SANTANDER DE QUILICHAO</v>
          </cell>
          <cell r="C411">
            <v>10443280</v>
          </cell>
          <cell r="D411">
            <v>5539156</v>
          </cell>
          <cell r="E411">
            <v>0.53039999999999998</v>
          </cell>
          <cell r="F411">
            <v>5</v>
          </cell>
        </row>
        <row r="412">
          <cell r="A412">
            <v>923270346</v>
          </cell>
          <cell r="B412" t="str">
            <v>GUACHENÉ</v>
          </cell>
          <cell r="C412">
            <v>12832132</v>
          </cell>
          <cell r="D412">
            <v>4581801</v>
          </cell>
          <cell r="E412">
            <v>0.35709999999999997</v>
          </cell>
          <cell r="F412">
            <v>6</v>
          </cell>
        </row>
        <row r="413">
          <cell r="A413">
            <v>210085300</v>
          </cell>
          <cell r="B413" t="str">
            <v>SABANALARGA - CASANARE</v>
          </cell>
          <cell r="C413">
            <v>1533356</v>
          </cell>
          <cell r="D413">
            <v>783517</v>
          </cell>
          <cell r="E413">
            <v>0.51100000000000001</v>
          </cell>
          <cell r="F413">
            <v>6</v>
          </cell>
        </row>
        <row r="414">
          <cell r="A414">
            <v>210085400</v>
          </cell>
          <cell r="B414" t="str">
            <v>TÁMARA</v>
          </cell>
          <cell r="C414">
            <v>1365517</v>
          </cell>
          <cell r="D414">
            <v>834680</v>
          </cell>
          <cell r="E414">
            <v>0.61129999999999995</v>
          </cell>
          <cell r="F414">
            <v>6</v>
          </cell>
        </row>
        <row r="415">
          <cell r="A415">
            <v>210185001</v>
          </cell>
          <cell r="B415" t="str">
            <v>YOPAL</v>
          </cell>
          <cell r="C415">
            <v>41775258</v>
          </cell>
          <cell r="D415">
            <v>13654029</v>
          </cell>
          <cell r="E415">
            <v>0.32679999999999998</v>
          </cell>
          <cell r="F415">
            <v>2</v>
          </cell>
        </row>
        <row r="416">
          <cell r="A416">
            <v>211085010</v>
          </cell>
          <cell r="B416" t="str">
            <v>AGUAZUL</v>
          </cell>
          <cell r="C416">
            <v>10426263</v>
          </cell>
          <cell r="D416">
            <v>7493048</v>
          </cell>
          <cell r="E416">
            <v>0.71870000000000001</v>
          </cell>
          <cell r="F416">
            <v>5</v>
          </cell>
        </row>
        <row r="417">
          <cell r="A417">
            <v>211085410</v>
          </cell>
          <cell r="B417" t="str">
            <v>TAURAMENA</v>
          </cell>
          <cell r="C417">
            <v>11140907</v>
          </cell>
          <cell r="D417">
            <v>5750678</v>
          </cell>
          <cell r="E417">
            <v>0.51619999999999999</v>
          </cell>
          <cell r="F417">
            <v>5</v>
          </cell>
        </row>
        <row r="418">
          <cell r="A418">
            <v>211585015</v>
          </cell>
          <cell r="B418" t="str">
            <v>CHÁMEZA</v>
          </cell>
          <cell r="C418">
            <v>881534</v>
          </cell>
          <cell r="D418">
            <v>436252</v>
          </cell>
          <cell r="E418">
            <v>0.49490000000000001</v>
          </cell>
          <cell r="F418">
            <v>6</v>
          </cell>
        </row>
        <row r="419">
          <cell r="A419">
            <v>211585315</v>
          </cell>
          <cell r="B419" t="str">
            <v>SÁCAMA</v>
          </cell>
          <cell r="C419">
            <v>735900</v>
          </cell>
          <cell r="D419">
            <v>323633</v>
          </cell>
          <cell r="E419">
            <v>0.43980000000000002</v>
          </cell>
          <cell r="F419">
            <v>6</v>
          </cell>
        </row>
        <row r="420">
          <cell r="A420">
            <v>212585125</v>
          </cell>
          <cell r="B420" t="str">
            <v>HATO COROZAL</v>
          </cell>
          <cell r="C420">
            <v>2053454</v>
          </cell>
          <cell r="D420">
            <v>1349320</v>
          </cell>
          <cell r="E420">
            <v>0.65710000000000002</v>
          </cell>
          <cell r="F420">
            <v>6</v>
          </cell>
        </row>
        <row r="421">
          <cell r="A421">
            <v>212585225</v>
          </cell>
          <cell r="B421" t="str">
            <v>NUNCHÍA</v>
          </cell>
          <cell r="C421">
            <v>2912355</v>
          </cell>
          <cell r="D421">
            <v>1174194</v>
          </cell>
          <cell r="E421">
            <v>0.4032</v>
          </cell>
          <cell r="F421">
            <v>6</v>
          </cell>
        </row>
        <row r="422">
          <cell r="A422">
            <v>212585325</v>
          </cell>
          <cell r="B422" t="str">
            <v>SAN LUIS DE PALENQUE</v>
          </cell>
          <cell r="C422">
            <v>2975090</v>
          </cell>
          <cell r="D422">
            <v>1368269</v>
          </cell>
          <cell r="E422">
            <v>0.45989999999999998</v>
          </cell>
          <cell r="F422">
            <v>6</v>
          </cell>
        </row>
        <row r="423">
          <cell r="A423">
            <v>213085230</v>
          </cell>
          <cell r="B423" t="str">
            <v>OROCUÉ</v>
          </cell>
          <cell r="C423">
            <v>5796115</v>
          </cell>
          <cell r="D423">
            <v>2787514</v>
          </cell>
          <cell r="E423">
            <v>0.48089999999999999</v>
          </cell>
          <cell r="F423">
            <v>6</v>
          </cell>
        </row>
        <row r="424">
          <cell r="A424">
            <v>213085430</v>
          </cell>
          <cell r="B424" t="str">
            <v>TRINIDAD</v>
          </cell>
          <cell r="C424">
            <v>3910041</v>
          </cell>
          <cell r="D424">
            <v>1704705</v>
          </cell>
          <cell r="E424">
            <v>0.436</v>
          </cell>
          <cell r="F424">
            <v>6</v>
          </cell>
        </row>
        <row r="425">
          <cell r="A425">
            <v>213685136</v>
          </cell>
          <cell r="B425" t="str">
            <v>LA SALINA</v>
          </cell>
          <cell r="C425">
            <v>896866</v>
          </cell>
          <cell r="D425">
            <v>615335</v>
          </cell>
          <cell r="E425">
            <v>0.68610000000000004</v>
          </cell>
          <cell r="F425">
            <v>6</v>
          </cell>
        </row>
        <row r="426">
          <cell r="A426">
            <v>213985139</v>
          </cell>
          <cell r="B426" t="str">
            <v>MANÍ</v>
          </cell>
          <cell r="C426">
            <v>8125934</v>
          </cell>
          <cell r="D426">
            <v>3118893</v>
          </cell>
          <cell r="E426">
            <v>0.38379999999999997</v>
          </cell>
          <cell r="F426">
            <v>6</v>
          </cell>
        </row>
        <row r="427">
          <cell r="A427">
            <v>214085440</v>
          </cell>
          <cell r="B427" t="str">
            <v>VILLANUEVA - CASANARE</v>
          </cell>
          <cell r="C427">
            <v>7086356</v>
          </cell>
          <cell r="D427">
            <v>2732237</v>
          </cell>
          <cell r="E427">
            <v>0.3856</v>
          </cell>
          <cell r="F427">
            <v>6</v>
          </cell>
        </row>
        <row r="428">
          <cell r="A428">
            <v>215085250</v>
          </cell>
          <cell r="B428" t="str">
            <v>PAZ DE ARIPORO</v>
          </cell>
          <cell r="C428">
            <v>7771520</v>
          </cell>
          <cell r="D428">
            <v>3407880</v>
          </cell>
          <cell r="E428">
            <v>0.4385</v>
          </cell>
          <cell r="F428">
            <v>6</v>
          </cell>
        </row>
        <row r="429">
          <cell r="A429">
            <v>216285162</v>
          </cell>
          <cell r="B429" t="str">
            <v>MONTERREY</v>
          </cell>
          <cell r="C429">
            <v>6586192</v>
          </cell>
          <cell r="D429">
            <v>2270037</v>
          </cell>
          <cell r="E429">
            <v>0.34470000000000001</v>
          </cell>
          <cell r="F429">
            <v>6</v>
          </cell>
        </row>
        <row r="430">
          <cell r="A430">
            <v>216385263</v>
          </cell>
          <cell r="B430" t="str">
            <v>PORE</v>
          </cell>
          <cell r="C430">
            <v>4030144</v>
          </cell>
          <cell r="D430">
            <v>1177514</v>
          </cell>
          <cell r="E430">
            <v>0.29220000000000002</v>
          </cell>
          <cell r="F430">
            <v>6</v>
          </cell>
        </row>
        <row r="431">
          <cell r="A431">
            <v>217985279</v>
          </cell>
          <cell r="B431" t="str">
            <v>RECETOR</v>
          </cell>
          <cell r="C431">
            <v>1000726</v>
          </cell>
          <cell r="D431">
            <v>673648</v>
          </cell>
          <cell r="E431">
            <v>0.67320000000000002</v>
          </cell>
          <cell r="F431">
            <v>6</v>
          </cell>
        </row>
        <row r="432">
          <cell r="A432">
            <v>210020400</v>
          </cell>
          <cell r="B432" t="str">
            <v>LA JAGUA DE IBIRICO</v>
          </cell>
          <cell r="C432">
            <v>15426250</v>
          </cell>
          <cell r="D432">
            <v>6632245</v>
          </cell>
          <cell r="E432">
            <v>0.4299</v>
          </cell>
          <cell r="F432">
            <v>4</v>
          </cell>
        </row>
        <row r="433">
          <cell r="A433">
            <v>210120001</v>
          </cell>
          <cell r="B433" t="str">
            <v>VALLEDUPAR</v>
          </cell>
          <cell r="C433">
            <v>51887251</v>
          </cell>
          <cell r="D433">
            <v>28071372</v>
          </cell>
          <cell r="E433">
            <v>0.54100000000000004</v>
          </cell>
          <cell r="F433">
            <v>1</v>
          </cell>
        </row>
        <row r="434">
          <cell r="A434">
            <v>211020310</v>
          </cell>
          <cell r="B434" t="str">
            <v>GONZÁLEZ</v>
          </cell>
          <cell r="C434">
            <v>1364122</v>
          </cell>
          <cell r="D434">
            <v>985350</v>
          </cell>
          <cell r="E434">
            <v>0.72230000000000005</v>
          </cell>
          <cell r="F434">
            <v>6</v>
          </cell>
        </row>
        <row r="435">
          <cell r="A435">
            <v>211020710</v>
          </cell>
          <cell r="B435" t="str">
            <v>SAN ALBERTO</v>
          </cell>
          <cell r="C435">
            <v>4918563</v>
          </cell>
          <cell r="D435">
            <v>2107382</v>
          </cell>
          <cell r="E435">
            <v>0.42849999999999999</v>
          </cell>
          <cell r="F435">
            <v>6</v>
          </cell>
        </row>
        <row r="436">
          <cell r="A436">
            <v>211120011</v>
          </cell>
          <cell r="B436" t="str">
            <v>AGUACHICA</v>
          </cell>
          <cell r="C436">
            <v>5967633</v>
          </cell>
          <cell r="D436">
            <v>4599239</v>
          </cell>
          <cell r="E436">
            <v>0.77070000000000005</v>
          </cell>
          <cell r="F436">
            <v>4</v>
          </cell>
        </row>
        <row r="437">
          <cell r="A437">
            <v>211320013</v>
          </cell>
          <cell r="B437" t="str">
            <v>AGUSTÍN CODAZZI</v>
          </cell>
          <cell r="C437">
            <v>2880754</v>
          </cell>
          <cell r="D437">
            <v>2230624</v>
          </cell>
          <cell r="E437">
            <v>0.77429999999999999</v>
          </cell>
          <cell r="F437">
            <v>4</v>
          </cell>
        </row>
        <row r="438">
          <cell r="A438">
            <v>211420614</v>
          </cell>
          <cell r="B438" t="str">
            <v>RÍO DE ORO</v>
          </cell>
          <cell r="C438">
            <v>1629147</v>
          </cell>
          <cell r="D438">
            <v>841986</v>
          </cell>
          <cell r="E438">
            <v>0.51680000000000004</v>
          </cell>
          <cell r="F438">
            <v>6</v>
          </cell>
        </row>
        <row r="439">
          <cell r="A439">
            <v>211720517</v>
          </cell>
          <cell r="B439" t="str">
            <v>PAILITAS</v>
          </cell>
          <cell r="C439">
            <v>1850822</v>
          </cell>
          <cell r="D439">
            <v>1028480</v>
          </cell>
          <cell r="E439">
            <v>0.55569999999999997</v>
          </cell>
          <cell r="F439">
            <v>6</v>
          </cell>
        </row>
        <row r="440">
          <cell r="A440">
            <v>212120621</v>
          </cell>
          <cell r="B440" t="str">
            <v>LA PAZ (ROBLES) - CESAR</v>
          </cell>
          <cell r="C440">
            <v>2161772</v>
          </cell>
          <cell r="D440">
            <v>1238185</v>
          </cell>
          <cell r="E440">
            <v>0.57279999999999998</v>
          </cell>
          <cell r="F440">
            <v>6</v>
          </cell>
        </row>
        <row r="441">
          <cell r="A441">
            <v>212820228</v>
          </cell>
          <cell r="B441" t="str">
            <v>CURUMANÍ</v>
          </cell>
          <cell r="C441">
            <v>1957573</v>
          </cell>
          <cell r="D441">
            <v>1260499</v>
          </cell>
          <cell r="E441">
            <v>0.64390000000000003</v>
          </cell>
          <cell r="F441">
            <v>6</v>
          </cell>
        </row>
        <row r="442">
          <cell r="A442">
            <v>213220032</v>
          </cell>
          <cell r="B442" t="str">
            <v>ASTREA</v>
          </cell>
          <cell r="C442">
            <v>1571817</v>
          </cell>
          <cell r="D442">
            <v>885949</v>
          </cell>
          <cell r="E442">
            <v>0.56359999999999999</v>
          </cell>
          <cell r="F442">
            <v>6</v>
          </cell>
        </row>
        <row r="443">
          <cell r="A443">
            <v>213820238</v>
          </cell>
          <cell r="B443" t="str">
            <v>EL COPEY</v>
          </cell>
          <cell r="C443">
            <v>2681894</v>
          </cell>
          <cell r="D443">
            <v>1351780</v>
          </cell>
          <cell r="E443">
            <v>0.504</v>
          </cell>
          <cell r="F443">
            <v>6</v>
          </cell>
        </row>
        <row r="444">
          <cell r="A444">
            <v>214320443</v>
          </cell>
          <cell r="B444" t="str">
            <v>MANAURE (BALCÓN DEL CESAR)</v>
          </cell>
          <cell r="C444">
            <v>1038481</v>
          </cell>
          <cell r="D444">
            <v>521346</v>
          </cell>
          <cell r="E444">
            <v>0.502</v>
          </cell>
          <cell r="F444">
            <v>6</v>
          </cell>
        </row>
        <row r="445">
          <cell r="A445">
            <v>214520045</v>
          </cell>
          <cell r="B445" t="str">
            <v>BECERRIL</v>
          </cell>
          <cell r="C445">
            <v>4075906</v>
          </cell>
          <cell r="D445">
            <v>2310003</v>
          </cell>
          <cell r="E445">
            <v>0.56669999999999998</v>
          </cell>
          <cell r="F445">
            <v>6</v>
          </cell>
        </row>
        <row r="446">
          <cell r="A446">
            <v>215020250</v>
          </cell>
          <cell r="B446" t="str">
            <v>EL PASO</v>
          </cell>
          <cell r="C446">
            <v>5743234</v>
          </cell>
          <cell r="D446">
            <v>2141604</v>
          </cell>
          <cell r="E446">
            <v>0.37290000000000001</v>
          </cell>
          <cell r="F446">
            <v>6</v>
          </cell>
        </row>
        <row r="447">
          <cell r="A447">
            <v>215020550</v>
          </cell>
          <cell r="B447" t="str">
            <v>PELAYA</v>
          </cell>
          <cell r="C447">
            <v>1951648</v>
          </cell>
          <cell r="D447">
            <v>1305446</v>
          </cell>
          <cell r="E447">
            <v>0.66890000000000005</v>
          </cell>
          <cell r="F447">
            <v>6</v>
          </cell>
        </row>
        <row r="448">
          <cell r="A448">
            <v>215020750</v>
          </cell>
          <cell r="B448" t="str">
            <v>SAN DIEGO</v>
          </cell>
          <cell r="C448">
            <v>1367441</v>
          </cell>
          <cell r="D448">
            <v>949633</v>
          </cell>
          <cell r="E448">
            <v>0.69450000000000001</v>
          </cell>
          <cell r="F448">
            <v>6</v>
          </cell>
        </row>
        <row r="449">
          <cell r="A449">
            <v>216020060</v>
          </cell>
          <cell r="B449" t="str">
            <v>BOSCONIA</v>
          </cell>
          <cell r="C449">
            <v>2706398</v>
          </cell>
          <cell r="D449">
            <v>2031934</v>
          </cell>
          <cell r="E449">
            <v>0.75080000000000002</v>
          </cell>
          <cell r="F449">
            <v>6</v>
          </cell>
        </row>
        <row r="450">
          <cell r="A450">
            <v>217020570</v>
          </cell>
          <cell r="B450" t="str">
            <v>PUEBLO BELLO</v>
          </cell>
          <cell r="C450">
            <v>1533497</v>
          </cell>
          <cell r="D450">
            <v>911545</v>
          </cell>
          <cell r="E450">
            <v>0.59440000000000004</v>
          </cell>
          <cell r="F450">
            <v>6</v>
          </cell>
        </row>
        <row r="451">
          <cell r="A451">
            <v>217020770</v>
          </cell>
          <cell r="B451" t="str">
            <v>SAN MARTÍN - CESAR</v>
          </cell>
          <cell r="C451">
            <v>4007031</v>
          </cell>
          <cell r="D451">
            <v>1543489</v>
          </cell>
          <cell r="E451">
            <v>0.38519999999999999</v>
          </cell>
          <cell r="F451">
            <v>6</v>
          </cell>
        </row>
        <row r="452">
          <cell r="A452">
            <v>217520175</v>
          </cell>
          <cell r="B452" t="str">
            <v>CHIMICHAGUA</v>
          </cell>
          <cell r="C452">
            <v>1616690</v>
          </cell>
          <cell r="D452">
            <v>1083041</v>
          </cell>
          <cell r="E452">
            <v>0.66990000000000005</v>
          </cell>
          <cell r="F452">
            <v>6</v>
          </cell>
        </row>
        <row r="453">
          <cell r="A453">
            <v>217820178</v>
          </cell>
          <cell r="B453" t="str">
            <v>CHIRIGUANÁ</v>
          </cell>
          <cell r="C453">
            <v>4666273</v>
          </cell>
          <cell r="D453">
            <v>2508534</v>
          </cell>
          <cell r="E453">
            <v>0.53759999999999997</v>
          </cell>
          <cell r="F453">
            <v>6</v>
          </cell>
        </row>
        <row r="454">
          <cell r="A454">
            <v>218320383</v>
          </cell>
          <cell r="B454" t="str">
            <v>LA GLORIA</v>
          </cell>
          <cell r="C454">
            <v>2807385</v>
          </cell>
          <cell r="D454">
            <v>1348915</v>
          </cell>
          <cell r="E454">
            <v>0.48049999999999998</v>
          </cell>
          <cell r="F454">
            <v>6</v>
          </cell>
        </row>
        <row r="455">
          <cell r="A455">
            <v>218720787</v>
          </cell>
          <cell r="B455" t="str">
            <v>TAMALAMEQUE</v>
          </cell>
          <cell r="C455">
            <v>1396990</v>
          </cell>
          <cell r="D455">
            <v>754043</v>
          </cell>
          <cell r="E455">
            <v>0.53979999999999995</v>
          </cell>
          <cell r="F455">
            <v>6</v>
          </cell>
        </row>
        <row r="456">
          <cell r="A456">
            <v>219520295</v>
          </cell>
          <cell r="B456" t="str">
            <v>GAMARRA</v>
          </cell>
          <cell r="C456">
            <v>2072744</v>
          </cell>
          <cell r="D456">
            <v>1474451</v>
          </cell>
          <cell r="E456">
            <v>0.71140000000000003</v>
          </cell>
          <cell r="F456">
            <v>6</v>
          </cell>
        </row>
        <row r="457">
          <cell r="A457">
            <v>210023300</v>
          </cell>
          <cell r="B457" t="str">
            <v>COTORRA</v>
          </cell>
          <cell r="C457">
            <v>1596866</v>
          </cell>
          <cell r="D457">
            <v>995683</v>
          </cell>
          <cell r="E457">
            <v>0.62350000000000005</v>
          </cell>
          <cell r="F457">
            <v>6</v>
          </cell>
        </row>
        <row r="458">
          <cell r="A458">
            <v>210023500</v>
          </cell>
          <cell r="B458" t="str">
            <v>MOÑITOS</v>
          </cell>
          <cell r="C458">
            <v>1334567</v>
          </cell>
          <cell r="D458">
            <v>540737</v>
          </cell>
          <cell r="E458">
            <v>0.4052</v>
          </cell>
          <cell r="F458">
            <v>6</v>
          </cell>
        </row>
        <row r="459">
          <cell r="A459">
            <v>210123001</v>
          </cell>
          <cell r="B459" t="str">
            <v>MONTERÍA</v>
          </cell>
          <cell r="C459">
            <v>38543726</v>
          </cell>
          <cell r="D459">
            <v>20293339</v>
          </cell>
          <cell r="E459">
            <v>0.52649999999999997</v>
          </cell>
          <cell r="F459">
            <v>2</v>
          </cell>
        </row>
        <row r="460">
          <cell r="A460">
            <v>210723807</v>
          </cell>
          <cell r="B460" t="str">
            <v>TIERRALTA</v>
          </cell>
          <cell r="C460">
            <v>4209673</v>
          </cell>
          <cell r="D460">
            <v>2065040</v>
          </cell>
          <cell r="E460">
            <v>0.49049999999999999</v>
          </cell>
          <cell r="F460">
            <v>6</v>
          </cell>
        </row>
        <row r="461">
          <cell r="A461">
            <v>211723417</v>
          </cell>
          <cell r="B461" t="str">
            <v>SANTA CRUZ DE LORICA</v>
          </cell>
          <cell r="C461">
            <v>7064480</v>
          </cell>
          <cell r="D461">
            <v>3552959</v>
          </cell>
          <cell r="E461">
            <v>0.50290000000000001</v>
          </cell>
          <cell r="F461">
            <v>6</v>
          </cell>
        </row>
        <row r="462">
          <cell r="A462">
            <v>211923419</v>
          </cell>
          <cell r="B462" t="str">
            <v>LOS CÓRDOBAS</v>
          </cell>
          <cell r="C462">
            <v>1644670</v>
          </cell>
          <cell r="D462">
            <v>1068001</v>
          </cell>
          <cell r="E462">
            <v>0.64939999999999998</v>
          </cell>
          <cell r="F462">
            <v>6</v>
          </cell>
        </row>
        <row r="463">
          <cell r="A463">
            <v>215023350</v>
          </cell>
          <cell r="B463" t="str">
            <v>LA APARTADA</v>
          </cell>
          <cell r="C463">
            <v>1984252</v>
          </cell>
          <cell r="D463">
            <v>767799</v>
          </cell>
          <cell r="E463">
            <v>0.38690000000000002</v>
          </cell>
          <cell r="F463">
            <v>6</v>
          </cell>
        </row>
        <row r="464">
          <cell r="A464">
            <v>215523555</v>
          </cell>
          <cell r="B464" t="str">
            <v>PLANETA RICA</v>
          </cell>
          <cell r="C464">
            <v>6306875</v>
          </cell>
          <cell r="D464">
            <v>2948868</v>
          </cell>
          <cell r="E464">
            <v>0.46760000000000002</v>
          </cell>
          <cell r="F464">
            <v>6</v>
          </cell>
        </row>
        <row r="465">
          <cell r="A465">
            <v>215523855</v>
          </cell>
          <cell r="B465" t="str">
            <v>VALENCIA</v>
          </cell>
          <cell r="C465">
            <v>1838896</v>
          </cell>
          <cell r="D465">
            <v>1254590</v>
          </cell>
          <cell r="E465">
            <v>0.68230000000000002</v>
          </cell>
          <cell r="F465">
            <v>6</v>
          </cell>
        </row>
        <row r="466">
          <cell r="A466">
            <v>216023660</v>
          </cell>
          <cell r="B466" t="str">
            <v>SAHAGÚN</v>
          </cell>
          <cell r="C466">
            <v>5724813</v>
          </cell>
          <cell r="D466">
            <v>4907904</v>
          </cell>
          <cell r="E466">
            <v>0.85729999999999995</v>
          </cell>
          <cell r="F466">
            <v>6</v>
          </cell>
        </row>
        <row r="467">
          <cell r="A467">
            <v>216223162</v>
          </cell>
          <cell r="B467" t="str">
            <v>CERETÉ</v>
          </cell>
          <cell r="C467">
            <v>6528678</v>
          </cell>
          <cell r="D467">
            <v>3224817</v>
          </cell>
          <cell r="E467">
            <v>0.49390000000000001</v>
          </cell>
          <cell r="F467">
            <v>6</v>
          </cell>
        </row>
        <row r="468">
          <cell r="A468">
            <v>216423464</v>
          </cell>
          <cell r="B468" t="str">
            <v>MOMÍL</v>
          </cell>
          <cell r="C468">
            <v>1623546</v>
          </cell>
          <cell r="D468">
            <v>840527</v>
          </cell>
          <cell r="E468">
            <v>0.51770000000000005</v>
          </cell>
          <cell r="F468">
            <v>6</v>
          </cell>
        </row>
        <row r="469">
          <cell r="A469">
            <v>216623466</v>
          </cell>
          <cell r="B469" t="str">
            <v>MONTELÍBANO</v>
          </cell>
          <cell r="C469">
            <v>7378551</v>
          </cell>
          <cell r="D469">
            <v>2749050</v>
          </cell>
          <cell r="E469">
            <v>0.37259999999999999</v>
          </cell>
          <cell r="F469">
            <v>6</v>
          </cell>
        </row>
        <row r="470">
          <cell r="A470">
            <v>216823068</v>
          </cell>
          <cell r="B470" t="str">
            <v>AYAPEL</v>
          </cell>
          <cell r="C470">
            <v>2224995</v>
          </cell>
          <cell r="D470">
            <v>1329348</v>
          </cell>
          <cell r="E470">
            <v>0.59750000000000003</v>
          </cell>
          <cell r="F470">
            <v>6</v>
          </cell>
        </row>
        <row r="471">
          <cell r="A471">
            <v>216823168</v>
          </cell>
          <cell r="B471" t="str">
            <v>CHIMÁ - CORDOBA</v>
          </cell>
          <cell r="C471">
            <v>1267712</v>
          </cell>
          <cell r="D471">
            <v>595126</v>
          </cell>
          <cell r="E471">
            <v>0.46939999999999998</v>
          </cell>
          <cell r="F471">
            <v>6</v>
          </cell>
        </row>
        <row r="472">
          <cell r="A472">
            <v>217023570</v>
          </cell>
          <cell r="B472" t="str">
            <v>PUEBLO NUEVO</v>
          </cell>
          <cell r="C472">
            <v>2812486</v>
          </cell>
          <cell r="D472">
            <v>1723379</v>
          </cell>
          <cell r="E472">
            <v>0.61280000000000001</v>
          </cell>
          <cell r="F472">
            <v>6</v>
          </cell>
        </row>
        <row r="473">
          <cell r="A473">
            <v>217023670</v>
          </cell>
          <cell r="B473" t="str">
            <v>SAN ANDRÉS DE SOTAVENTO</v>
          </cell>
          <cell r="C473">
            <v>1605916</v>
          </cell>
          <cell r="D473">
            <v>3207450</v>
          </cell>
          <cell r="E473">
            <v>1.9973000000000001</v>
          </cell>
          <cell r="F473">
            <v>6</v>
          </cell>
        </row>
        <row r="474">
          <cell r="A474">
            <v>217223672</v>
          </cell>
          <cell r="B474" t="str">
            <v>SAN ANTERO</v>
          </cell>
          <cell r="C474">
            <v>3118951</v>
          </cell>
          <cell r="D474">
            <v>2037131</v>
          </cell>
          <cell r="E474">
            <v>0.65310000000000001</v>
          </cell>
          <cell r="F474">
            <v>6</v>
          </cell>
        </row>
        <row r="475">
          <cell r="A475">
            <v>217423574</v>
          </cell>
          <cell r="B475" t="str">
            <v>PUERTO ESCONDIDO</v>
          </cell>
          <cell r="C475">
            <v>1187814</v>
          </cell>
          <cell r="D475">
            <v>729357</v>
          </cell>
          <cell r="E475">
            <v>0.61399999999999999</v>
          </cell>
          <cell r="F475">
            <v>6</v>
          </cell>
        </row>
        <row r="476">
          <cell r="A476">
            <v>217523675</v>
          </cell>
          <cell r="B476" t="str">
            <v>SAN BERNARDO DEL VIENTO</v>
          </cell>
          <cell r="C476">
            <v>1594684</v>
          </cell>
          <cell r="D476">
            <v>1159739</v>
          </cell>
          <cell r="E476">
            <v>0.72729999999999995</v>
          </cell>
          <cell r="F476">
            <v>6</v>
          </cell>
        </row>
        <row r="477">
          <cell r="A477">
            <v>217823678</v>
          </cell>
          <cell r="B477" t="str">
            <v>SAN CARLOS - CORDOBA</v>
          </cell>
          <cell r="C477">
            <v>1535944</v>
          </cell>
          <cell r="D477">
            <v>885170</v>
          </cell>
          <cell r="E477">
            <v>0.57630000000000003</v>
          </cell>
          <cell r="F477">
            <v>6</v>
          </cell>
        </row>
        <row r="478">
          <cell r="A478">
            <v>217923079</v>
          </cell>
          <cell r="B478" t="str">
            <v>BUENAVISTA - CORDOBA</v>
          </cell>
          <cell r="C478">
            <v>2137924</v>
          </cell>
          <cell r="D478">
            <v>1364134</v>
          </cell>
          <cell r="E478">
            <v>0.6381</v>
          </cell>
          <cell r="F478">
            <v>6</v>
          </cell>
        </row>
        <row r="479">
          <cell r="A479">
            <v>218023580</v>
          </cell>
          <cell r="B479" t="str">
            <v>PUERTO LIBERTADOR</v>
          </cell>
          <cell r="C479">
            <v>2184638</v>
          </cell>
          <cell r="D479">
            <v>1399569</v>
          </cell>
          <cell r="E479">
            <v>0.64059999999999995</v>
          </cell>
          <cell r="F479">
            <v>6</v>
          </cell>
        </row>
        <row r="480">
          <cell r="A480">
            <v>218223182</v>
          </cell>
          <cell r="B480" t="str">
            <v>CHINÚ</v>
          </cell>
          <cell r="C480">
            <v>2817919</v>
          </cell>
          <cell r="D480">
            <v>2034093</v>
          </cell>
          <cell r="E480">
            <v>0.7218</v>
          </cell>
          <cell r="F480">
            <v>6</v>
          </cell>
        </row>
        <row r="481">
          <cell r="A481">
            <v>218623586</v>
          </cell>
          <cell r="B481" t="str">
            <v>PURÍSIMA</v>
          </cell>
          <cell r="C481">
            <v>1404175</v>
          </cell>
          <cell r="D481">
            <v>826300</v>
          </cell>
          <cell r="E481">
            <v>0.58850000000000002</v>
          </cell>
          <cell r="F481">
            <v>6</v>
          </cell>
        </row>
        <row r="482">
          <cell r="A482">
            <v>218623686</v>
          </cell>
          <cell r="B482" t="str">
            <v>SAN PELAYO</v>
          </cell>
          <cell r="C482">
            <v>5038918</v>
          </cell>
          <cell r="D482">
            <v>1380072</v>
          </cell>
          <cell r="E482">
            <v>0.27389999999999998</v>
          </cell>
          <cell r="F482">
            <v>6</v>
          </cell>
        </row>
        <row r="483">
          <cell r="A483">
            <v>218923189</v>
          </cell>
          <cell r="B483" t="str">
            <v>CIÉNAGA DE ORO</v>
          </cell>
          <cell r="C483">
            <v>3631824</v>
          </cell>
          <cell r="D483">
            <v>2005962</v>
          </cell>
          <cell r="E483">
            <v>0.55230000000000001</v>
          </cell>
          <cell r="F483">
            <v>6</v>
          </cell>
        </row>
        <row r="484">
          <cell r="A484">
            <v>219023090</v>
          </cell>
          <cell r="B484" t="str">
            <v>CANALETE</v>
          </cell>
          <cell r="C484">
            <v>2517785</v>
          </cell>
          <cell r="D484">
            <v>1523920</v>
          </cell>
          <cell r="E484">
            <v>0.60529999999999995</v>
          </cell>
          <cell r="F484">
            <v>6</v>
          </cell>
        </row>
        <row r="485">
          <cell r="A485">
            <v>923271475</v>
          </cell>
          <cell r="B485" t="str">
            <v>SAN JOSE DE URE</v>
          </cell>
          <cell r="C485">
            <v>1377796</v>
          </cell>
          <cell r="D485">
            <v>935039</v>
          </cell>
          <cell r="E485">
            <v>0.67859999999999998</v>
          </cell>
          <cell r="F485">
            <v>6</v>
          </cell>
        </row>
        <row r="486">
          <cell r="A486">
            <v>923271490</v>
          </cell>
          <cell r="B486" t="str">
            <v>TUCHIN</v>
          </cell>
          <cell r="C486">
            <v>1393568</v>
          </cell>
          <cell r="D486">
            <v>968203</v>
          </cell>
          <cell r="E486">
            <v>0.69479999999999997</v>
          </cell>
          <cell r="F486">
            <v>6</v>
          </cell>
        </row>
        <row r="487">
          <cell r="A487">
            <v>210025200</v>
          </cell>
          <cell r="B487" t="str">
            <v>COGUA</v>
          </cell>
          <cell r="C487">
            <v>8077284</v>
          </cell>
          <cell r="D487">
            <v>2480578</v>
          </cell>
          <cell r="E487">
            <v>0.30709999999999998</v>
          </cell>
          <cell r="F487">
            <v>6</v>
          </cell>
        </row>
        <row r="488">
          <cell r="A488">
            <v>210111001</v>
          </cell>
          <cell r="B488" t="str">
            <v>BOGOTÁ D.C.</v>
          </cell>
          <cell r="C488">
            <v>4373835771</v>
          </cell>
          <cell r="D488">
            <v>1404979823</v>
          </cell>
          <cell r="E488">
            <v>0.32119999999999999</v>
          </cell>
          <cell r="F488" t="str">
            <v>ESP</v>
          </cell>
        </row>
        <row r="489">
          <cell r="A489">
            <v>210125001</v>
          </cell>
          <cell r="B489" t="str">
            <v>AGUA DE DIOS</v>
          </cell>
          <cell r="C489">
            <v>2880341</v>
          </cell>
          <cell r="D489">
            <v>1256464</v>
          </cell>
          <cell r="E489">
            <v>0.43619999999999998</v>
          </cell>
          <cell r="F489">
            <v>6</v>
          </cell>
        </row>
        <row r="490">
          <cell r="A490">
            <v>210225402</v>
          </cell>
          <cell r="B490" t="str">
            <v>LA VEGA - CUNDINAMARCA</v>
          </cell>
          <cell r="C490">
            <v>4543471</v>
          </cell>
          <cell r="D490">
            <v>1948546</v>
          </cell>
          <cell r="E490">
            <v>0.4289</v>
          </cell>
          <cell r="F490">
            <v>6</v>
          </cell>
        </row>
        <row r="491">
          <cell r="A491">
            <v>210525805</v>
          </cell>
          <cell r="B491" t="str">
            <v>TIBACUY</v>
          </cell>
          <cell r="C491">
            <v>993285</v>
          </cell>
          <cell r="D491">
            <v>592279</v>
          </cell>
          <cell r="E491">
            <v>0.59630000000000005</v>
          </cell>
          <cell r="F491">
            <v>6</v>
          </cell>
        </row>
        <row r="492">
          <cell r="A492">
            <v>210625506</v>
          </cell>
          <cell r="B492" t="str">
            <v>VENECIA - CUNDINAMARCA</v>
          </cell>
          <cell r="C492">
            <v>769529</v>
          </cell>
          <cell r="D492">
            <v>456538</v>
          </cell>
          <cell r="E492">
            <v>0.59330000000000005</v>
          </cell>
          <cell r="F492">
            <v>6</v>
          </cell>
        </row>
        <row r="493">
          <cell r="A493">
            <v>210725307</v>
          </cell>
          <cell r="B493" t="str">
            <v>GIRARDOT</v>
          </cell>
          <cell r="C493">
            <v>27543438</v>
          </cell>
          <cell r="D493">
            <v>12695541</v>
          </cell>
          <cell r="E493">
            <v>0.46089999999999998</v>
          </cell>
          <cell r="F493">
            <v>3</v>
          </cell>
        </row>
        <row r="494">
          <cell r="A494">
            <v>210725407</v>
          </cell>
          <cell r="B494" t="str">
            <v>LENGUAZAQUE</v>
          </cell>
          <cell r="C494">
            <v>2222461</v>
          </cell>
          <cell r="D494">
            <v>1041012</v>
          </cell>
          <cell r="E494">
            <v>0.46839999999999998</v>
          </cell>
          <cell r="F494">
            <v>6</v>
          </cell>
        </row>
        <row r="495">
          <cell r="A495">
            <v>210725807</v>
          </cell>
          <cell r="B495" t="str">
            <v>TIBIRITA</v>
          </cell>
          <cell r="C495">
            <v>765681</v>
          </cell>
          <cell r="D495">
            <v>488903</v>
          </cell>
          <cell r="E495">
            <v>0.63849999999999996</v>
          </cell>
          <cell r="F495">
            <v>6</v>
          </cell>
        </row>
        <row r="496">
          <cell r="A496">
            <v>211225312</v>
          </cell>
          <cell r="B496" t="str">
            <v>GRANADA - CUNDINAMARCA</v>
          </cell>
          <cell r="C496">
            <v>2012296</v>
          </cell>
          <cell r="D496">
            <v>985050</v>
          </cell>
          <cell r="E496">
            <v>0.48949999999999999</v>
          </cell>
          <cell r="F496">
            <v>6</v>
          </cell>
        </row>
        <row r="497">
          <cell r="A497">
            <v>211225612</v>
          </cell>
          <cell r="B497" t="str">
            <v>RICAURTE - CUNDINAMARCA</v>
          </cell>
          <cell r="C497">
            <v>9310690</v>
          </cell>
          <cell r="D497">
            <v>2933271</v>
          </cell>
          <cell r="E497">
            <v>0.315</v>
          </cell>
          <cell r="F497">
            <v>6</v>
          </cell>
        </row>
        <row r="498">
          <cell r="A498">
            <v>211325513</v>
          </cell>
          <cell r="B498" t="str">
            <v>PACHO</v>
          </cell>
          <cell r="C498">
            <v>3283642</v>
          </cell>
          <cell r="D498">
            <v>1759644</v>
          </cell>
          <cell r="E498">
            <v>0.53590000000000004</v>
          </cell>
          <cell r="F498">
            <v>6</v>
          </cell>
        </row>
        <row r="499">
          <cell r="A499">
            <v>211425214</v>
          </cell>
          <cell r="B499" t="str">
            <v>COTA</v>
          </cell>
          <cell r="C499">
            <v>54449127</v>
          </cell>
          <cell r="D499">
            <v>10866090</v>
          </cell>
          <cell r="E499">
            <v>0.1996</v>
          </cell>
          <cell r="F499">
            <v>2</v>
          </cell>
        </row>
        <row r="500">
          <cell r="A500">
            <v>211525815</v>
          </cell>
          <cell r="B500" t="str">
            <v>TOCAIMA</v>
          </cell>
          <cell r="C500">
            <v>3921589</v>
          </cell>
          <cell r="D500">
            <v>1957803</v>
          </cell>
          <cell r="E500">
            <v>0.49919999999999998</v>
          </cell>
          <cell r="F500">
            <v>6</v>
          </cell>
        </row>
        <row r="501">
          <cell r="A501">
            <v>211725317</v>
          </cell>
          <cell r="B501" t="str">
            <v>GUACHETÁ</v>
          </cell>
          <cell r="C501">
            <v>1702613</v>
          </cell>
          <cell r="D501">
            <v>1124047</v>
          </cell>
          <cell r="E501">
            <v>0.66020000000000001</v>
          </cell>
          <cell r="F501">
            <v>6</v>
          </cell>
        </row>
        <row r="502">
          <cell r="A502">
            <v>211725817</v>
          </cell>
          <cell r="B502" t="str">
            <v>TOCANCIPÁ</v>
          </cell>
          <cell r="C502">
            <v>35783840</v>
          </cell>
          <cell r="D502">
            <v>8721886</v>
          </cell>
          <cell r="E502">
            <v>0.2437</v>
          </cell>
          <cell r="F502">
            <v>3</v>
          </cell>
        </row>
        <row r="503">
          <cell r="A503">
            <v>211825518</v>
          </cell>
          <cell r="B503" t="str">
            <v>PAIME</v>
          </cell>
          <cell r="C503">
            <v>1110602</v>
          </cell>
          <cell r="D503">
            <v>591997</v>
          </cell>
          <cell r="E503">
            <v>0.53300000000000003</v>
          </cell>
          <cell r="F503">
            <v>6</v>
          </cell>
        </row>
        <row r="504">
          <cell r="A504">
            <v>211825718</v>
          </cell>
          <cell r="B504" t="str">
            <v>SASAIMA</v>
          </cell>
          <cell r="C504">
            <v>1879784</v>
          </cell>
          <cell r="D504">
            <v>1075882</v>
          </cell>
          <cell r="E504">
            <v>0.57230000000000003</v>
          </cell>
          <cell r="F504">
            <v>6</v>
          </cell>
        </row>
        <row r="505">
          <cell r="A505">
            <v>211925019</v>
          </cell>
          <cell r="B505" t="str">
            <v>ALBÁN</v>
          </cell>
          <cell r="C505">
            <v>1219183</v>
          </cell>
          <cell r="D505">
            <v>693563</v>
          </cell>
          <cell r="E505">
            <v>0.56889999999999996</v>
          </cell>
          <cell r="F505">
            <v>6</v>
          </cell>
        </row>
        <row r="506">
          <cell r="A506">
            <v>212025120</v>
          </cell>
          <cell r="B506" t="str">
            <v>CABRERA - CUNDINAMARCA</v>
          </cell>
          <cell r="C506">
            <v>981251</v>
          </cell>
          <cell r="D506">
            <v>579020</v>
          </cell>
          <cell r="E506">
            <v>0.59009999999999996</v>
          </cell>
          <cell r="F506">
            <v>6</v>
          </cell>
        </row>
        <row r="507">
          <cell r="A507">
            <v>212025320</v>
          </cell>
          <cell r="B507" t="str">
            <v>GUADUAS</v>
          </cell>
          <cell r="C507">
            <v>4031620</v>
          </cell>
          <cell r="D507">
            <v>2996996</v>
          </cell>
          <cell r="E507">
            <v>0.74339999999999995</v>
          </cell>
          <cell r="F507">
            <v>6</v>
          </cell>
        </row>
        <row r="508">
          <cell r="A508">
            <v>212225322</v>
          </cell>
          <cell r="B508" t="str">
            <v>GUASCA</v>
          </cell>
          <cell r="C508">
            <v>4184721</v>
          </cell>
          <cell r="D508">
            <v>1825335</v>
          </cell>
          <cell r="E508">
            <v>0.43619999999999998</v>
          </cell>
          <cell r="F508">
            <v>6</v>
          </cell>
        </row>
        <row r="509">
          <cell r="A509">
            <v>212325123</v>
          </cell>
          <cell r="B509" t="str">
            <v>CACHIPAY</v>
          </cell>
          <cell r="C509">
            <v>1632402</v>
          </cell>
          <cell r="D509">
            <v>1072602</v>
          </cell>
          <cell r="E509">
            <v>0.65710000000000002</v>
          </cell>
          <cell r="F509">
            <v>6</v>
          </cell>
        </row>
        <row r="510">
          <cell r="A510">
            <v>212325823</v>
          </cell>
          <cell r="B510" t="str">
            <v>TOPAIPÍ</v>
          </cell>
          <cell r="C510">
            <v>1245965</v>
          </cell>
          <cell r="D510">
            <v>703184</v>
          </cell>
          <cell r="E510">
            <v>0.56440000000000001</v>
          </cell>
          <cell r="F510">
            <v>6</v>
          </cell>
        </row>
        <row r="511">
          <cell r="A511">
            <v>212425224</v>
          </cell>
          <cell r="B511" t="str">
            <v>CUCUNUBÁ</v>
          </cell>
          <cell r="C511">
            <v>1777214</v>
          </cell>
          <cell r="D511">
            <v>1236249</v>
          </cell>
          <cell r="E511">
            <v>0.6956</v>
          </cell>
          <cell r="F511">
            <v>6</v>
          </cell>
        </row>
        <row r="512">
          <cell r="A512">
            <v>212425324</v>
          </cell>
          <cell r="B512" t="str">
            <v>GUATAQUÍ</v>
          </cell>
          <cell r="C512">
            <v>812548</v>
          </cell>
          <cell r="D512">
            <v>492391</v>
          </cell>
          <cell r="E512">
            <v>0.60599999999999998</v>
          </cell>
          <cell r="F512">
            <v>6</v>
          </cell>
        </row>
        <row r="513">
          <cell r="A513">
            <v>212425524</v>
          </cell>
          <cell r="B513" t="str">
            <v>PANDI</v>
          </cell>
          <cell r="C513">
            <v>1146145</v>
          </cell>
          <cell r="D513">
            <v>736798</v>
          </cell>
          <cell r="E513">
            <v>0.64280000000000004</v>
          </cell>
          <cell r="F513">
            <v>6</v>
          </cell>
        </row>
        <row r="514">
          <cell r="A514">
            <v>212625126</v>
          </cell>
          <cell r="B514" t="str">
            <v>CAJICA</v>
          </cell>
          <cell r="C514">
            <v>24416616</v>
          </cell>
          <cell r="D514">
            <v>5728053</v>
          </cell>
          <cell r="E514">
            <v>0.2346</v>
          </cell>
          <cell r="F514">
            <v>3</v>
          </cell>
        </row>
        <row r="515">
          <cell r="A515">
            <v>212625326</v>
          </cell>
          <cell r="B515" t="str">
            <v>GUATAVITA</v>
          </cell>
          <cell r="C515">
            <v>1751842</v>
          </cell>
          <cell r="D515">
            <v>902156</v>
          </cell>
          <cell r="E515">
            <v>0.51500000000000001</v>
          </cell>
          <cell r="F515">
            <v>6</v>
          </cell>
        </row>
        <row r="516">
          <cell r="A516">
            <v>212625426</v>
          </cell>
          <cell r="B516" t="str">
            <v>MACHETÁ</v>
          </cell>
          <cell r="C516">
            <v>1356020</v>
          </cell>
          <cell r="D516">
            <v>772983</v>
          </cell>
          <cell r="E516">
            <v>0.56999999999999995</v>
          </cell>
          <cell r="F516">
            <v>6</v>
          </cell>
        </row>
        <row r="517">
          <cell r="A517">
            <v>212825328</v>
          </cell>
          <cell r="B517" t="str">
            <v>GUAYABAL DE SÍQUIMA</v>
          </cell>
          <cell r="C517">
            <v>1047655</v>
          </cell>
          <cell r="D517">
            <v>653841</v>
          </cell>
          <cell r="E517">
            <v>0.62409999999999999</v>
          </cell>
          <cell r="F517">
            <v>6</v>
          </cell>
        </row>
        <row r="518">
          <cell r="A518">
            <v>213025430</v>
          </cell>
          <cell r="B518" t="str">
            <v>MADRID - CUNDINAMARCA</v>
          </cell>
          <cell r="C518">
            <v>18320788</v>
          </cell>
          <cell r="D518">
            <v>6350048</v>
          </cell>
          <cell r="E518">
            <v>0.34660000000000002</v>
          </cell>
          <cell r="F518">
            <v>3</v>
          </cell>
        </row>
        <row r="519">
          <cell r="A519">
            <v>213025530</v>
          </cell>
          <cell r="B519" t="str">
            <v>PARATEBUENO</v>
          </cell>
          <cell r="C519">
            <v>2160968</v>
          </cell>
          <cell r="D519">
            <v>1347639</v>
          </cell>
          <cell r="E519">
            <v>0.62360000000000004</v>
          </cell>
          <cell r="F519">
            <v>6</v>
          </cell>
        </row>
        <row r="520">
          <cell r="A520">
            <v>213525035</v>
          </cell>
          <cell r="B520" t="str">
            <v>ANAPOIMA</v>
          </cell>
          <cell r="C520">
            <v>7373986</v>
          </cell>
          <cell r="D520">
            <v>3307370</v>
          </cell>
          <cell r="E520">
            <v>0.44850000000000001</v>
          </cell>
          <cell r="F520">
            <v>6</v>
          </cell>
        </row>
        <row r="521">
          <cell r="A521">
            <v>213525335</v>
          </cell>
          <cell r="B521" t="str">
            <v>GUAYABETAL</v>
          </cell>
          <cell r="C521">
            <v>3468147</v>
          </cell>
          <cell r="D521">
            <v>1062510</v>
          </cell>
          <cell r="E521">
            <v>0.30640000000000001</v>
          </cell>
          <cell r="F521">
            <v>6</v>
          </cell>
        </row>
        <row r="522">
          <cell r="A522">
            <v>213525535</v>
          </cell>
          <cell r="B522" t="str">
            <v>PASCA</v>
          </cell>
          <cell r="C522">
            <v>1465763</v>
          </cell>
          <cell r="D522">
            <v>911071</v>
          </cell>
          <cell r="E522">
            <v>0.62160000000000004</v>
          </cell>
          <cell r="F522">
            <v>6</v>
          </cell>
        </row>
        <row r="523">
          <cell r="A523">
            <v>213625436</v>
          </cell>
          <cell r="B523" t="str">
            <v>MANTA</v>
          </cell>
          <cell r="C523">
            <v>1043725</v>
          </cell>
          <cell r="D523">
            <v>554044</v>
          </cell>
          <cell r="E523">
            <v>0.53080000000000005</v>
          </cell>
          <cell r="F523">
            <v>6</v>
          </cell>
        </row>
        <row r="524">
          <cell r="A524">
            <v>213625736</v>
          </cell>
          <cell r="B524" t="str">
            <v>SESQUILÉ</v>
          </cell>
          <cell r="C524">
            <v>2766100</v>
          </cell>
          <cell r="D524">
            <v>1432960</v>
          </cell>
          <cell r="E524">
            <v>0.51800000000000002</v>
          </cell>
          <cell r="F524">
            <v>6</v>
          </cell>
        </row>
        <row r="525">
          <cell r="A525">
            <v>213825438</v>
          </cell>
          <cell r="B525" t="str">
            <v>MEDINA</v>
          </cell>
          <cell r="C525">
            <v>1507589</v>
          </cell>
          <cell r="D525">
            <v>919843</v>
          </cell>
          <cell r="E525">
            <v>0.61009999999999998</v>
          </cell>
          <cell r="F525">
            <v>6</v>
          </cell>
        </row>
        <row r="526">
          <cell r="A526">
            <v>213925339</v>
          </cell>
          <cell r="B526" t="str">
            <v>GUTIÉRREZ</v>
          </cell>
          <cell r="C526">
            <v>918094</v>
          </cell>
          <cell r="D526">
            <v>624894</v>
          </cell>
          <cell r="E526">
            <v>0.68059999999999998</v>
          </cell>
          <cell r="F526">
            <v>6</v>
          </cell>
        </row>
        <row r="527">
          <cell r="A527">
            <v>213925839</v>
          </cell>
          <cell r="B527" t="str">
            <v>UBALÁ</v>
          </cell>
          <cell r="C527">
            <v>2523542</v>
          </cell>
          <cell r="D527">
            <v>1234034</v>
          </cell>
          <cell r="E527">
            <v>0.48899999999999999</v>
          </cell>
          <cell r="F527">
            <v>6</v>
          </cell>
        </row>
        <row r="528">
          <cell r="A528">
            <v>214025040</v>
          </cell>
          <cell r="B528" t="str">
            <v>ANOLAIMA</v>
          </cell>
          <cell r="C528">
            <v>2341249</v>
          </cell>
          <cell r="D528">
            <v>1552831</v>
          </cell>
          <cell r="E528">
            <v>0.66320000000000001</v>
          </cell>
          <cell r="F528">
            <v>6</v>
          </cell>
        </row>
        <row r="529">
          <cell r="A529">
            <v>214025740</v>
          </cell>
          <cell r="B529" t="str">
            <v>SIBATÉ</v>
          </cell>
          <cell r="C529">
            <v>14242849</v>
          </cell>
          <cell r="D529">
            <v>4662957</v>
          </cell>
          <cell r="E529">
            <v>0.32740000000000002</v>
          </cell>
          <cell r="F529">
            <v>5</v>
          </cell>
        </row>
        <row r="530">
          <cell r="A530">
            <v>214125841</v>
          </cell>
          <cell r="B530" t="str">
            <v>UBAQUE</v>
          </cell>
          <cell r="C530">
            <v>1234623</v>
          </cell>
          <cell r="D530">
            <v>699729</v>
          </cell>
          <cell r="E530">
            <v>0.56679999999999997</v>
          </cell>
          <cell r="F530">
            <v>6</v>
          </cell>
        </row>
        <row r="531">
          <cell r="A531">
            <v>214325743</v>
          </cell>
          <cell r="B531" t="str">
            <v>SILVANIA</v>
          </cell>
          <cell r="C531">
            <v>3464014</v>
          </cell>
          <cell r="D531">
            <v>1545484</v>
          </cell>
          <cell r="E531">
            <v>0.44619999999999999</v>
          </cell>
          <cell r="F531">
            <v>6</v>
          </cell>
        </row>
        <row r="532">
          <cell r="A532">
            <v>214325843</v>
          </cell>
          <cell r="B532" t="str">
            <v>UBATÉ</v>
          </cell>
          <cell r="C532">
            <v>9870287</v>
          </cell>
          <cell r="D532">
            <v>3747266</v>
          </cell>
          <cell r="E532">
            <v>0.37969999999999998</v>
          </cell>
          <cell r="F532">
            <v>5</v>
          </cell>
        </row>
        <row r="533">
          <cell r="A533">
            <v>214525245</v>
          </cell>
          <cell r="B533" t="str">
            <v>MESITAS DEL COLEGIO</v>
          </cell>
          <cell r="C533">
            <v>5093947</v>
          </cell>
          <cell r="D533">
            <v>3097551</v>
          </cell>
          <cell r="E533">
            <v>0.60809999999999997</v>
          </cell>
          <cell r="F533">
            <v>6</v>
          </cell>
        </row>
        <row r="534">
          <cell r="A534">
            <v>214525645</v>
          </cell>
          <cell r="B534" t="str">
            <v>SAN ANTONIO DEL TEQUENDAMA</v>
          </cell>
          <cell r="C534">
            <v>2395251</v>
          </cell>
          <cell r="D534">
            <v>1302649</v>
          </cell>
          <cell r="E534">
            <v>0.54379999999999995</v>
          </cell>
          <cell r="F534">
            <v>6</v>
          </cell>
        </row>
        <row r="535">
          <cell r="A535">
            <v>214525745</v>
          </cell>
          <cell r="B535" t="str">
            <v>SIMIJACA</v>
          </cell>
          <cell r="C535">
            <v>2978312</v>
          </cell>
          <cell r="D535">
            <v>1119418</v>
          </cell>
          <cell r="E535">
            <v>0.37590000000000001</v>
          </cell>
          <cell r="F535">
            <v>6</v>
          </cell>
        </row>
        <row r="536">
          <cell r="A536">
            <v>214525845</v>
          </cell>
          <cell r="B536" t="str">
            <v>UNE</v>
          </cell>
          <cell r="C536">
            <v>1434321</v>
          </cell>
          <cell r="D536">
            <v>1015067</v>
          </cell>
          <cell r="E536">
            <v>0.7077</v>
          </cell>
          <cell r="F536">
            <v>6</v>
          </cell>
        </row>
        <row r="537">
          <cell r="A537">
            <v>214825148</v>
          </cell>
          <cell r="B537" t="str">
            <v>CAPARRAPÍ</v>
          </cell>
          <cell r="C537">
            <v>1583613</v>
          </cell>
          <cell r="D537">
            <v>1056698</v>
          </cell>
          <cell r="E537">
            <v>0.6673</v>
          </cell>
          <cell r="F537">
            <v>6</v>
          </cell>
        </row>
        <row r="538">
          <cell r="A538">
            <v>214925649</v>
          </cell>
          <cell r="B538" t="str">
            <v>SAN BERNARDO - CUNDINAMARCA</v>
          </cell>
          <cell r="C538">
            <v>1360744</v>
          </cell>
          <cell r="D538">
            <v>789159</v>
          </cell>
          <cell r="E538">
            <v>0.57989999999999997</v>
          </cell>
          <cell r="F538">
            <v>6</v>
          </cell>
        </row>
        <row r="539">
          <cell r="A539">
            <v>215125151</v>
          </cell>
          <cell r="B539" t="str">
            <v>CÁQUEZA</v>
          </cell>
          <cell r="C539">
            <v>3950510</v>
          </cell>
          <cell r="D539">
            <v>1602241</v>
          </cell>
          <cell r="E539">
            <v>0.40560000000000002</v>
          </cell>
          <cell r="F539">
            <v>6</v>
          </cell>
        </row>
        <row r="540">
          <cell r="A540">
            <v>215125851</v>
          </cell>
          <cell r="B540" t="str">
            <v>ÚTICA</v>
          </cell>
          <cell r="C540">
            <v>1251260</v>
          </cell>
          <cell r="D540">
            <v>632759</v>
          </cell>
          <cell r="E540">
            <v>0.50570000000000004</v>
          </cell>
          <cell r="F540">
            <v>6</v>
          </cell>
        </row>
        <row r="541">
          <cell r="A541">
            <v>215325053</v>
          </cell>
          <cell r="B541" t="str">
            <v>ARBELÁEZ</v>
          </cell>
          <cell r="C541">
            <v>2116115</v>
          </cell>
          <cell r="D541">
            <v>1341998</v>
          </cell>
          <cell r="E541">
            <v>0.63419999999999999</v>
          </cell>
          <cell r="F541">
            <v>6</v>
          </cell>
        </row>
        <row r="542">
          <cell r="A542">
            <v>215325653</v>
          </cell>
          <cell r="B542" t="str">
            <v>SAN CAYETANO - CUNDINAMARCA</v>
          </cell>
          <cell r="C542">
            <v>991146</v>
          </cell>
          <cell r="D542">
            <v>608445</v>
          </cell>
          <cell r="E542">
            <v>0.6139</v>
          </cell>
          <cell r="F542">
            <v>6</v>
          </cell>
        </row>
        <row r="543">
          <cell r="A543">
            <v>215425154</v>
          </cell>
          <cell r="B543" t="str">
            <v>CARMEN DE CARUPA</v>
          </cell>
          <cell r="C543">
            <v>1366722</v>
          </cell>
          <cell r="D543">
            <v>976500</v>
          </cell>
          <cell r="E543">
            <v>0.71450000000000002</v>
          </cell>
          <cell r="F543">
            <v>6</v>
          </cell>
        </row>
        <row r="544">
          <cell r="A544">
            <v>215425754</v>
          </cell>
          <cell r="B544" t="str">
            <v>SOACHA</v>
          </cell>
          <cell r="C544">
            <v>70139148</v>
          </cell>
          <cell r="D544">
            <v>23616281</v>
          </cell>
          <cell r="E544">
            <v>0.3367</v>
          </cell>
          <cell r="F544">
            <v>2</v>
          </cell>
        </row>
        <row r="545">
          <cell r="A545">
            <v>215825258</v>
          </cell>
          <cell r="B545" t="str">
            <v>EL PEÑÓN - CUNDINAMARCA</v>
          </cell>
          <cell r="C545">
            <v>1134010</v>
          </cell>
          <cell r="D545">
            <v>454014</v>
          </cell>
          <cell r="E545">
            <v>0.40039999999999998</v>
          </cell>
          <cell r="F545">
            <v>6</v>
          </cell>
        </row>
        <row r="546">
          <cell r="A546">
            <v>215825658</v>
          </cell>
          <cell r="B546" t="str">
            <v>SAN FRANCISCO - CUNDINAMARCA</v>
          </cell>
          <cell r="C546">
            <v>1888938</v>
          </cell>
          <cell r="D546">
            <v>1086454</v>
          </cell>
          <cell r="E546">
            <v>0.57520000000000004</v>
          </cell>
          <cell r="F546">
            <v>6</v>
          </cell>
        </row>
        <row r="547">
          <cell r="A547">
            <v>215825758</v>
          </cell>
          <cell r="B547" t="str">
            <v>SOPÓ</v>
          </cell>
          <cell r="C547">
            <v>17037305</v>
          </cell>
          <cell r="D547">
            <v>4217938</v>
          </cell>
          <cell r="E547">
            <v>0.24759999999999999</v>
          </cell>
          <cell r="F547">
            <v>4</v>
          </cell>
        </row>
        <row r="548">
          <cell r="A548">
            <v>216025260</v>
          </cell>
          <cell r="B548" t="str">
            <v>EL ROSAL</v>
          </cell>
          <cell r="C548">
            <v>4264094</v>
          </cell>
          <cell r="D548">
            <v>1465881</v>
          </cell>
          <cell r="E548">
            <v>0.34379999999999999</v>
          </cell>
          <cell r="F548">
            <v>6</v>
          </cell>
        </row>
        <row r="549">
          <cell r="A549">
            <v>216225662</v>
          </cell>
          <cell r="B549" t="str">
            <v>SAN JUAN DE RIO SECO</v>
          </cell>
          <cell r="C549">
            <v>1682725</v>
          </cell>
          <cell r="D549">
            <v>935306</v>
          </cell>
          <cell r="E549">
            <v>0.55579999999999996</v>
          </cell>
          <cell r="F549">
            <v>6</v>
          </cell>
        </row>
        <row r="550">
          <cell r="A550">
            <v>216225862</v>
          </cell>
          <cell r="B550" t="str">
            <v>VERGARA</v>
          </cell>
          <cell r="C550">
            <v>1339162</v>
          </cell>
          <cell r="D550">
            <v>896306</v>
          </cell>
          <cell r="E550">
            <v>0.66930000000000001</v>
          </cell>
          <cell r="F550">
            <v>6</v>
          </cell>
        </row>
        <row r="551">
          <cell r="A551">
            <v>216725867</v>
          </cell>
          <cell r="B551" t="str">
            <v>VIANÍ</v>
          </cell>
          <cell r="C551">
            <v>940166</v>
          </cell>
          <cell r="D551">
            <v>529668</v>
          </cell>
          <cell r="E551">
            <v>0.56340000000000001</v>
          </cell>
          <cell r="F551">
            <v>6</v>
          </cell>
        </row>
        <row r="552">
          <cell r="A552">
            <v>216825168</v>
          </cell>
          <cell r="B552" t="str">
            <v>CHAGUANÍ</v>
          </cell>
          <cell r="C552">
            <v>972438</v>
          </cell>
          <cell r="D552">
            <v>590518</v>
          </cell>
          <cell r="E552">
            <v>0.60729999999999995</v>
          </cell>
          <cell r="F552">
            <v>6</v>
          </cell>
        </row>
        <row r="553">
          <cell r="A553">
            <v>216825368</v>
          </cell>
          <cell r="B553" t="str">
            <v>JERUSALÉN</v>
          </cell>
          <cell r="C553">
            <v>1007895</v>
          </cell>
          <cell r="D553">
            <v>524413</v>
          </cell>
          <cell r="E553">
            <v>0.52029999999999998</v>
          </cell>
          <cell r="F553">
            <v>6</v>
          </cell>
        </row>
        <row r="554">
          <cell r="A554">
            <v>216925269</v>
          </cell>
          <cell r="B554" t="str">
            <v>FACATATIVÁ</v>
          </cell>
          <cell r="C554">
            <v>27301568</v>
          </cell>
          <cell r="D554">
            <v>13723698</v>
          </cell>
          <cell r="E554">
            <v>0.50270000000000004</v>
          </cell>
          <cell r="F554">
            <v>3</v>
          </cell>
        </row>
        <row r="555">
          <cell r="A555">
            <v>216925769</v>
          </cell>
          <cell r="B555" t="str">
            <v>SUBACHOQUE</v>
          </cell>
          <cell r="C555">
            <v>5950343</v>
          </cell>
          <cell r="D555">
            <v>1797340</v>
          </cell>
          <cell r="E555">
            <v>0.30209999999999998</v>
          </cell>
          <cell r="F555">
            <v>6</v>
          </cell>
        </row>
        <row r="556">
          <cell r="A556">
            <v>217125871</v>
          </cell>
          <cell r="B556" t="str">
            <v>VILLAGÓMEZ</v>
          </cell>
          <cell r="C556">
            <v>715912</v>
          </cell>
          <cell r="D556">
            <v>320513</v>
          </cell>
          <cell r="E556">
            <v>0.44769999999999999</v>
          </cell>
          <cell r="F556">
            <v>6</v>
          </cell>
        </row>
        <row r="557">
          <cell r="A557">
            <v>217225372</v>
          </cell>
          <cell r="B557" t="str">
            <v>JUNÍN</v>
          </cell>
          <cell r="C557">
            <v>1265261</v>
          </cell>
          <cell r="D557">
            <v>568468</v>
          </cell>
          <cell r="E557">
            <v>0.44929999999999998</v>
          </cell>
          <cell r="F557">
            <v>6</v>
          </cell>
        </row>
        <row r="558">
          <cell r="A558">
            <v>217225572</v>
          </cell>
          <cell r="B558" t="str">
            <v>PUERTO SALGAR</v>
          </cell>
          <cell r="C558">
            <v>5541999</v>
          </cell>
          <cell r="D558">
            <v>1719967</v>
          </cell>
          <cell r="E558">
            <v>0.31040000000000001</v>
          </cell>
          <cell r="F558">
            <v>6</v>
          </cell>
        </row>
        <row r="559">
          <cell r="A559">
            <v>217225772</v>
          </cell>
          <cell r="B559" t="str">
            <v>SUESCA</v>
          </cell>
          <cell r="C559">
            <v>3362601</v>
          </cell>
          <cell r="D559">
            <v>1455371</v>
          </cell>
          <cell r="E559">
            <v>0.43280000000000002</v>
          </cell>
          <cell r="F559">
            <v>6</v>
          </cell>
        </row>
        <row r="560">
          <cell r="A560">
            <v>217325473</v>
          </cell>
          <cell r="B560" t="str">
            <v>MOSQUERA - CUNDINAMARCA</v>
          </cell>
          <cell r="C560">
            <v>42953269</v>
          </cell>
          <cell r="D560">
            <v>8997644</v>
          </cell>
          <cell r="E560">
            <v>0.20949999999999999</v>
          </cell>
          <cell r="F560">
            <v>2</v>
          </cell>
        </row>
        <row r="561">
          <cell r="A561">
            <v>217325873</v>
          </cell>
          <cell r="B561" t="str">
            <v>VILLAPINZÓN</v>
          </cell>
          <cell r="C561">
            <v>3381066</v>
          </cell>
          <cell r="D561">
            <v>1728019</v>
          </cell>
          <cell r="E561">
            <v>0.5111</v>
          </cell>
          <cell r="F561">
            <v>6</v>
          </cell>
        </row>
        <row r="562">
          <cell r="A562">
            <v>217525175</v>
          </cell>
          <cell r="B562" t="str">
            <v>CHIA</v>
          </cell>
          <cell r="C562">
            <v>49518872</v>
          </cell>
          <cell r="D562">
            <v>20438122</v>
          </cell>
          <cell r="E562">
            <v>0.41270000000000001</v>
          </cell>
          <cell r="F562">
            <v>2</v>
          </cell>
        </row>
        <row r="563">
          <cell r="A563">
            <v>217525875</v>
          </cell>
          <cell r="B563" t="str">
            <v>VILLETA</v>
          </cell>
          <cell r="C563">
            <v>6026637</v>
          </cell>
          <cell r="D563">
            <v>2340600</v>
          </cell>
          <cell r="E563">
            <v>0.38840000000000002</v>
          </cell>
          <cell r="F563">
            <v>6</v>
          </cell>
        </row>
        <row r="564">
          <cell r="A564">
            <v>217725377</v>
          </cell>
          <cell r="B564" t="str">
            <v>LA CALERA</v>
          </cell>
          <cell r="C564">
            <v>13444483</v>
          </cell>
          <cell r="D564">
            <v>5450232</v>
          </cell>
          <cell r="E564">
            <v>0.40539999999999998</v>
          </cell>
          <cell r="F564">
            <v>5</v>
          </cell>
        </row>
        <row r="565">
          <cell r="A565">
            <v>217725777</v>
          </cell>
          <cell r="B565" t="str">
            <v>SUPATÁ</v>
          </cell>
          <cell r="C565">
            <v>834216</v>
          </cell>
          <cell r="D565">
            <v>607095</v>
          </cell>
          <cell r="E565">
            <v>0.72770000000000001</v>
          </cell>
          <cell r="F565">
            <v>6</v>
          </cell>
        </row>
        <row r="566">
          <cell r="A566">
            <v>217825178</v>
          </cell>
          <cell r="B566" t="str">
            <v>CHIPAQUE</v>
          </cell>
          <cell r="C566">
            <v>3470310</v>
          </cell>
          <cell r="D566">
            <v>606947</v>
          </cell>
          <cell r="E566">
            <v>0.1749</v>
          </cell>
          <cell r="F566">
            <v>6</v>
          </cell>
        </row>
        <row r="567">
          <cell r="A567">
            <v>217825878</v>
          </cell>
          <cell r="B567" t="str">
            <v>VIOTÁ</v>
          </cell>
          <cell r="C567">
            <v>1511647</v>
          </cell>
          <cell r="D567">
            <v>1075771</v>
          </cell>
          <cell r="E567">
            <v>0.7117</v>
          </cell>
          <cell r="F567">
            <v>6</v>
          </cell>
        </row>
        <row r="568">
          <cell r="A568">
            <v>217925279</v>
          </cell>
          <cell r="B568" t="str">
            <v>FÓMEQUE</v>
          </cell>
          <cell r="C568">
            <v>2136468</v>
          </cell>
          <cell r="D568">
            <v>1139703</v>
          </cell>
          <cell r="E568">
            <v>0.53349999999999997</v>
          </cell>
          <cell r="F568">
            <v>6</v>
          </cell>
        </row>
        <row r="569">
          <cell r="A569">
            <v>217925779</v>
          </cell>
          <cell r="B569" t="str">
            <v>SUSA</v>
          </cell>
          <cell r="C569">
            <v>1277916</v>
          </cell>
          <cell r="D569">
            <v>742813</v>
          </cell>
          <cell r="E569">
            <v>0.58130000000000004</v>
          </cell>
          <cell r="F569">
            <v>6</v>
          </cell>
        </row>
        <row r="570">
          <cell r="A570">
            <v>218025580</v>
          </cell>
          <cell r="B570" t="str">
            <v>PULÍ</v>
          </cell>
          <cell r="C570">
            <v>801981</v>
          </cell>
          <cell r="D570">
            <v>473262</v>
          </cell>
          <cell r="E570">
            <v>0.59009999999999996</v>
          </cell>
          <cell r="F570">
            <v>6</v>
          </cell>
        </row>
        <row r="571">
          <cell r="A571">
            <v>218125181</v>
          </cell>
          <cell r="B571" t="str">
            <v>CHOACHÍ</v>
          </cell>
          <cell r="C571">
            <v>1888873</v>
          </cell>
          <cell r="D571">
            <v>948422</v>
          </cell>
          <cell r="E571">
            <v>0.50209999999999999</v>
          </cell>
          <cell r="F571">
            <v>6</v>
          </cell>
        </row>
        <row r="572">
          <cell r="A572">
            <v>218125281</v>
          </cell>
          <cell r="B572" t="str">
            <v>FOSCA</v>
          </cell>
          <cell r="C572">
            <v>1043000</v>
          </cell>
          <cell r="D572">
            <v>647429</v>
          </cell>
          <cell r="E572">
            <v>0.62070000000000003</v>
          </cell>
          <cell r="F572">
            <v>6</v>
          </cell>
        </row>
        <row r="573">
          <cell r="A573">
            <v>218125781</v>
          </cell>
          <cell r="B573" t="str">
            <v>SUTATAUSA</v>
          </cell>
          <cell r="C573">
            <v>1323987</v>
          </cell>
          <cell r="D573">
            <v>480422</v>
          </cell>
          <cell r="E573">
            <v>0.3629</v>
          </cell>
          <cell r="F573">
            <v>6</v>
          </cell>
        </row>
        <row r="574">
          <cell r="A574">
            <v>218325183</v>
          </cell>
          <cell r="B574" t="str">
            <v>CHOCONTÁ</v>
          </cell>
          <cell r="C574">
            <v>3867013</v>
          </cell>
          <cell r="D574">
            <v>1507569</v>
          </cell>
          <cell r="E574">
            <v>0.38990000000000002</v>
          </cell>
          <cell r="F574">
            <v>6</v>
          </cell>
        </row>
        <row r="575">
          <cell r="A575">
            <v>218325483</v>
          </cell>
          <cell r="B575" t="str">
            <v>NARIÑO - CUNDINAMARCA</v>
          </cell>
          <cell r="C575">
            <v>1031952</v>
          </cell>
          <cell r="D575">
            <v>764906</v>
          </cell>
          <cell r="E575">
            <v>0.74119999999999997</v>
          </cell>
          <cell r="F575">
            <v>6</v>
          </cell>
        </row>
        <row r="576">
          <cell r="A576">
            <v>218525785</v>
          </cell>
          <cell r="B576" t="str">
            <v>TABIO</v>
          </cell>
          <cell r="C576">
            <v>5754212</v>
          </cell>
          <cell r="D576">
            <v>2694221</v>
          </cell>
          <cell r="E576">
            <v>0.46820000000000001</v>
          </cell>
          <cell r="F576">
            <v>6</v>
          </cell>
        </row>
        <row r="577">
          <cell r="A577">
            <v>218525885</v>
          </cell>
          <cell r="B577" t="str">
            <v>YACOPÍ</v>
          </cell>
          <cell r="C577">
            <v>1701470</v>
          </cell>
          <cell r="D577">
            <v>649647</v>
          </cell>
          <cell r="E577">
            <v>0.38179999999999997</v>
          </cell>
          <cell r="F577">
            <v>6</v>
          </cell>
        </row>
        <row r="578">
          <cell r="A578">
            <v>218625086</v>
          </cell>
          <cell r="B578" t="str">
            <v>BELTRÁN</v>
          </cell>
          <cell r="C578">
            <v>617019</v>
          </cell>
          <cell r="D578">
            <v>577823</v>
          </cell>
          <cell r="E578">
            <v>0.9365</v>
          </cell>
          <cell r="F578">
            <v>6</v>
          </cell>
        </row>
        <row r="579">
          <cell r="A579">
            <v>218625286</v>
          </cell>
          <cell r="B579" t="str">
            <v>FUNZA</v>
          </cell>
          <cell r="C579">
            <v>34023387</v>
          </cell>
          <cell r="D579">
            <v>9210692</v>
          </cell>
          <cell r="E579">
            <v>0.2707</v>
          </cell>
          <cell r="F579">
            <v>3</v>
          </cell>
        </row>
        <row r="580">
          <cell r="A580">
            <v>218625386</v>
          </cell>
          <cell r="B580" t="str">
            <v>LA MESA</v>
          </cell>
          <cell r="C580">
            <v>8493232</v>
          </cell>
          <cell r="D580">
            <v>3698897</v>
          </cell>
          <cell r="E580">
            <v>0.4355</v>
          </cell>
          <cell r="F580">
            <v>6</v>
          </cell>
        </row>
        <row r="581">
          <cell r="A581">
            <v>218625486</v>
          </cell>
          <cell r="B581" t="str">
            <v>NEMOCÓN</v>
          </cell>
          <cell r="C581">
            <v>3217248</v>
          </cell>
          <cell r="D581">
            <v>1462261</v>
          </cell>
          <cell r="E581">
            <v>0.45450000000000002</v>
          </cell>
          <cell r="F581">
            <v>6</v>
          </cell>
        </row>
        <row r="582">
          <cell r="A582">
            <v>218825288</v>
          </cell>
          <cell r="B582" t="str">
            <v>FÚQUENE</v>
          </cell>
          <cell r="C582">
            <v>1140010</v>
          </cell>
          <cell r="D582">
            <v>585723</v>
          </cell>
          <cell r="E582">
            <v>0.51380000000000003</v>
          </cell>
          <cell r="F582">
            <v>6</v>
          </cell>
        </row>
        <row r="583">
          <cell r="A583">
            <v>218825488</v>
          </cell>
          <cell r="B583" t="str">
            <v>NILO</v>
          </cell>
          <cell r="C583">
            <v>4925813</v>
          </cell>
          <cell r="D583">
            <v>2357813</v>
          </cell>
          <cell r="E583">
            <v>0.47870000000000001</v>
          </cell>
          <cell r="F583">
            <v>6</v>
          </cell>
        </row>
        <row r="584">
          <cell r="A584">
            <v>218925489</v>
          </cell>
          <cell r="B584" t="str">
            <v>NIMAIMA</v>
          </cell>
          <cell r="C584">
            <v>1186842</v>
          </cell>
          <cell r="D584">
            <v>655610</v>
          </cell>
          <cell r="E584">
            <v>0.5524</v>
          </cell>
          <cell r="F584">
            <v>6</v>
          </cell>
        </row>
        <row r="585">
          <cell r="A585">
            <v>219025290</v>
          </cell>
          <cell r="B585" t="str">
            <v>FUSAGASUGÁ</v>
          </cell>
          <cell r="C585">
            <v>20405876</v>
          </cell>
          <cell r="D585">
            <v>12205505</v>
          </cell>
          <cell r="E585">
            <v>0.59809999999999997</v>
          </cell>
          <cell r="F585">
            <v>3</v>
          </cell>
        </row>
        <row r="586">
          <cell r="A586">
            <v>219125491</v>
          </cell>
          <cell r="B586" t="str">
            <v>NOCAIMA</v>
          </cell>
          <cell r="C586">
            <v>1517737</v>
          </cell>
          <cell r="D586">
            <v>1101722</v>
          </cell>
          <cell r="E586">
            <v>0.72589999999999999</v>
          </cell>
          <cell r="F586">
            <v>6</v>
          </cell>
        </row>
        <row r="587">
          <cell r="A587">
            <v>219225592</v>
          </cell>
          <cell r="B587" t="str">
            <v>QUEBRADANEGRA</v>
          </cell>
          <cell r="C587">
            <v>1252325</v>
          </cell>
          <cell r="D587">
            <v>719421</v>
          </cell>
          <cell r="E587">
            <v>0.57450000000000001</v>
          </cell>
          <cell r="F587">
            <v>6</v>
          </cell>
        </row>
        <row r="588">
          <cell r="A588">
            <v>219325293</v>
          </cell>
          <cell r="B588" t="str">
            <v>GACHALÁ</v>
          </cell>
          <cell r="C588">
            <v>1523685</v>
          </cell>
          <cell r="D588">
            <v>1018064</v>
          </cell>
          <cell r="E588">
            <v>0.66820000000000002</v>
          </cell>
          <cell r="F588">
            <v>6</v>
          </cell>
        </row>
        <row r="589">
          <cell r="A589">
            <v>219325793</v>
          </cell>
          <cell r="B589" t="str">
            <v>TAUSA</v>
          </cell>
          <cell r="C589">
            <v>1637120</v>
          </cell>
          <cell r="D589">
            <v>824748</v>
          </cell>
          <cell r="E589">
            <v>0.50380000000000003</v>
          </cell>
          <cell r="F589">
            <v>6</v>
          </cell>
        </row>
        <row r="590">
          <cell r="A590">
            <v>219425394</v>
          </cell>
          <cell r="B590" t="str">
            <v>LA PALMA</v>
          </cell>
          <cell r="C590">
            <v>1215413</v>
          </cell>
          <cell r="D590">
            <v>685044</v>
          </cell>
          <cell r="E590">
            <v>0.56359999999999999</v>
          </cell>
          <cell r="F590">
            <v>6</v>
          </cell>
        </row>
        <row r="591">
          <cell r="A591">
            <v>219425594</v>
          </cell>
          <cell r="B591" t="str">
            <v>QUETAME</v>
          </cell>
          <cell r="C591">
            <v>1882243</v>
          </cell>
          <cell r="D591">
            <v>629947</v>
          </cell>
          <cell r="E591">
            <v>0.3347</v>
          </cell>
          <cell r="F591">
            <v>6</v>
          </cell>
        </row>
        <row r="592">
          <cell r="A592">
            <v>219525095</v>
          </cell>
          <cell r="B592" t="str">
            <v>BITUIMA</v>
          </cell>
          <cell r="C592">
            <v>768467</v>
          </cell>
          <cell r="D592">
            <v>465063</v>
          </cell>
          <cell r="E592">
            <v>0.60519999999999996</v>
          </cell>
          <cell r="F592">
            <v>6</v>
          </cell>
        </row>
        <row r="593">
          <cell r="A593">
            <v>219525295</v>
          </cell>
          <cell r="B593" t="str">
            <v>GACHANCIPÁ</v>
          </cell>
          <cell r="C593">
            <v>3848919</v>
          </cell>
          <cell r="D593">
            <v>1235238</v>
          </cell>
          <cell r="E593">
            <v>0.32090000000000002</v>
          </cell>
          <cell r="F593">
            <v>6</v>
          </cell>
        </row>
        <row r="594">
          <cell r="A594">
            <v>219625596</v>
          </cell>
          <cell r="B594" t="str">
            <v>QUIPILE</v>
          </cell>
          <cell r="C594">
            <v>1032517</v>
          </cell>
          <cell r="D594">
            <v>694856</v>
          </cell>
          <cell r="E594">
            <v>0.67300000000000004</v>
          </cell>
          <cell r="F594">
            <v>6</v>
          </cell>
        </row>
        <row r="595">
          <cell r="A595">
            <v>219725297</v>
          </cell>
          <cell r="B595" t="str">
            <v>GACHETÁ</v>
          </cell>
          <cell r="C595">
            <v>1915153</v>
          </cell>
          <cell r="D595">
            <v>1120393</v>
          </cell>
          <cell r="E595">
            <v>0.58499999999999996</v>
          </cell>
          <cell r="F595">
            <v>6</v>
          </cell>
        </row>
        <row r="596">
          <cell r="A596">
            <v>219725797</v>
          </cell>
          <cell r="B596" t="str">
            <v>TENA</v>
          </cell>
          <cell r="C596">
            <v>2213733</v>
          </cell>
          <cell r="D596">
            <v>1209038</v>
          </cell>
          <cell r="E596">
            <v>0.54620000000000002</v>
          </cell>
          <cell r="F596">
            <v>6</v>
          </cell>
        </row>
        <row r="597">
          <cell r="A597">
            <v>219825398</v>
          </cell>
          <cell r="B597" t="str">
            <v>LA PEÑA</v>
          </cell>
          <cell r="C597">
            <v>1216169</v>
          </cell>
          <cell r="D597">
            <v>650911</v>
          </cell>
          <cell r="E597">
            <v>0.53520000000000001</v>
          </cell>
          <cell r="F597">
            <v>6</v>
          </cell>
        </row>
        <row r="598">
          <cell r="A598">
            <v>219825898</v>
          </cell>
          <cell r="B598" t="str">
            <v>ZIPACÓN</v>
          </cell>
          <cell r="C598">
            <v>1294409</v>
          </cell>
          <cell r="D598">
            <v>517222</v>
          </cell>
          <cell r="E598">
            <v>0.39960000000000001</v>
          </cell>
          <cell r="F598">
            <v>6</v>
          </cell>
        </row>
        <row r="599">
          <cell r="A599">
            <v>219925099</v>
          </cell>
          <cell r="B599" t="str">
            <v>BOJACÁ</v>
          </cell>
          <cell r="C599">
            <v>2790005</v>
          </cell>
          <cell r="D599">
            <v>1826063</v>
          </cell>
          <cell r="E599">
            <v>0.65449999999999997</v>
          </cell>
          <cell r="F599">
            <v>6</v>
          </cell>
        </row>
        <row r="600">
          <cell r="A600">
            <v>219925299</v>
          </cell>
          <cell r="B600" t="str">
            <v>GAMA</v>
          </cell>
          <cell r="C600">
            <v>773645</v>
          </cell>
          <cell r="D600">
            <v>480823</v>
          </cell>
          <cell r="E600">
            <v>0.62150000000000005</v>
          </cell>
          <cell r="F600">
            <v>6</v>
          </cell>
        </row>
        <row r="601">
          <cell r="A601">
            <v>219925599</v>
          </cell>
          <cell r="B601" t="str">
            <v>APULO - RAFAEL REYES</v>
          </cell>
          <cell r="C601">
            <v>1668372</v>
          </cell>
          <cell r="D601">
            <v>876824</v>
          </cell>
          <cell r="E601">
            <v>0.52559999999999996</v>
          </cell>
          <cell r="F601">
            <v>6</v>
          </cell>
        </row>
        <row r="602">
          <cell r="A602">
            <v>219925799</v>
          </cell>
          <cell r="B602" t="str">
            <v>TENJO</v>
          </cell>
          <cell r="C602">
            <v>18582807</v>
          </cell>
          <cell r="D602">
            <v>4014749</v>
          </cell>
          <cell r="E602">
            <v>0.216</v>
          </cell>
          <cell r="F602">
            <v>4</v>
          </cell>
        </row>
        <row r="603">
          <cell r="A603">
            <v>219925899</v>
          </cell>
          <cell r="B603" t="str">
            <v>ZIPAQUIRÁ</v>
          </cell>
          <cell r="C603">
            <v>27218863</v>
          </cell>
          <cell r="D603">
            <v>11141507</v>
          </cell>
          <cell r="E603">
            <v>0.4093</v>
          </cell>
          <cell r="F603">
            <v>3</v>
          </cell>
        </row>
        <row r="604">
          <cell r="A604">
            <v>210027600</v>
          </cell>
          <cell r="B604" t="str">
            <v>RIO QUITO</v>
          </cell>
          <cell r="C604">
            <v>1645979</v>
          </cell>
          <cell r="D604">
            <v>768456</v>
          </cell>
          <cell r="E604">
            <v>0.46689999999999998</v>
          </cell>
          <cell r="F604">
            <v>6</v>
          </cell>
        </row>
        <row r="605">
          <cell r="A605">
            <v>210027800</v>
          </cell>
          <cell r="B605" t="str">
            <v>UNGUÍA</v>
          </cell>
          <cell r="C605">
            <v>1716971</v>
          </cell>
          <cell r="D605">
            <v>1278228</v>
          </cell>
          <cell r="E605">
            <v>0.74450000000000005</v>
          </cell>
          <cell r="F605">
            <v>6</v>
          </cell>
        </row>
        <row r="606">
          <cell r="A606">
            <v>210127001</v>
          </cell>
          <cell r="B606" t="str">
            <v>QUIBDÓ</v>
          </cell>
          <cell r="C606">
            <v>9338215</v>
          </cell>
          <cell r="D606">
            <v>8137545</v>
          </cell>
          <cell r="E606">
            <v>0.87139999999999995</v>
          </cell>
          <cell r="F606">
            <v>5</v>
          </cell>
        </row>
        <row r="607">
          <cell r="A607">
            <v>210527205</v>
          </cell>
          <cell r="B607" t="str">
            <v>CONDOTO</v>
          </cell>
          <cell r="C607">
            <v>1526893</v>
          </cell>
          <cell r="D607">
            <v>995235</v>
          </cell>
          <cell r="E607">
            <v>0.65180000000000005</v>
          </cell>
          <cell r="F607">
            <v>6</v>
          </cell>
        </row>
        <row r="608">
          <cell r="A608">
            <v>210627006</v>
          </cell>
          <cell r="B608" t="str">
            <v>ACANDÍ</v>
          </cell>
          <cell r="C608">
            <v>1193506</v>
          </cell>
          <cell r="D608">
            <v>913473</v>
          </cell>
          <cell r="E608">
            <v>0.76539999999999997</v>
          </cell>
          <cell r="F608">
            <v>6</v>
          </cell>
        </row>
        <row r="609">
          <cell r="A609">
            <v>211027810</v>
          </cell>
          <cell r="B609" t="str">
            <v>UNIÓN PANAMERICANA</v>
          </cell>
          <cell r="C609">
            <v>1721275</v>
          </cell>
          <cell r="D609">
            <v>1271153</v>
          </cell>
          <cell r="E609">
            <v>0.73850000000000005</v>
          </cell>
          <cell r="F609">
            <v>6</v>
          </cell>
        </row>
        <row r="610">
          <cell r="A610">
            <v>211327413</v>
          </cell>
          <cell r="B610" t="str">
            <v>LLORÓ</v>
          </cell>
          <cell r="C610">
            <v>1738086</v>
          </cell>
          <cell r="D610">
            <v>636367</v>
          </cell>
          <cell r="E610">
            <v>0.36609999999999998</v>
          </cell>
          <cell r="F610">
            <v>6</v>
          </cell>
        </row>
        <row r="611">
          <cell r="A611">
            <v>211527615</v>
          </cell>
          <cell r="B611" t="str">
            <v>RIOSUCIO - CHOCÓ</v>
          </cell>
          <cell r="C611">
            <v>3110967</v>
          </cell>
          <cell r="D611">
            <v>2066858</v>
          </cell>
          <cell r="E611">
            <v>0.66439999999999999</v>
          </cell>
          <cell r="F611">
            <v>6</v>
          </cell>
        </row>
        <row r="612">
          <cell r="A612">
            <v>212527025</v>
          </cell>
          <cell r="B612" t="str">
            <v>ALTO BAUDÓ (PIE DE PATO)</v>
          </cell>
          <cell r="C612">
            <v>3075287</v>
          </cell>
          <cell r="D612">
            <v>2110411</v>
          </cell>
          <cell r="E612">
            <v>0.68620000000000003</v>
          </cell>
          <cell r="F612">
            <v>6</v>
          </cell>
        </row>
        <row r="613">
          <cell r="A613">
            <v>212527425</v>
          </cell>
          <cell r="B613" t="str">
            <v>MEDIO ATRATO</v>
          </cell>
          <cell r="C613">
            <v>2597381</v>
          </cell>
          <cell r="D613">
            <v>1663840</v>
          </cell>
          <cell r="E613">
            <v>0.64059999999999995</v>
          </cell>
          <cell r="F613">
            <v>6</v>
          </cell>
        </row>
        <row r="614">
          <cell r="A614">
            <v>213027430</v>
          </cell>
          <cell r="B614" t="str">
            <v>MEDIO BAUDÓ</v>
          </cell>
          <cell r="C614">
            <v>2027618</v>
          </cell>
          <cell r="D614">
            <v>1261916</v>
          </cell>
          <cell r="E614">
            <v>0.62239999999999995</v>
          </cell>
          <cell r="F614">
            <v>6</v>
          </cell>
        </row>
        <row r="615">
          <cell r="A615">
            <v>213527135</v>
          </cell>
          <cell r="B615" t="str">
            <v>EL CANTÓN DE SAN PABLO (MANAGRÚ)</v>
          </cell>
          <cell r="C615">
            <v>1644094</v>
          </cell>
          <cell r="D615">
            <v>777878</v>
          </cell>
          <cell r="E615">
            <v>0.47310000000000002</v>
          </cell>
          <cell r="F615">
            <v>6</v>
          </cell>
        </row>
        <row r="616">
          <cell r="A616">
            <v>214527245</v>
          </cell>
          <cell r="B616" t="str">
            <v>EL CARMEN DE ATRATO</v>
          </cell>
          <cell r="C616">
            <v>993001</v>
          </cell>
          <cell r="D616">
            <v>752162</v>
          </cell>
          <cell r="E616">
            <v>0.75749999999999995</v>
          </cell>
          <cell r="F616">
            <v>6</v>
          </cell>
        </row>
        <row r="617">
          <cell r="A617">
            <v>214527745</v>
          </cell>
          <cell r="B617" t="str">
            <v>SIPÍ</v>
          </cell>
          <cell r="C617">
            <v>1155698</v>
          </cell>
          <cell r="D617">
            <v>830530</v>
          </cell>
          <cell r="E617">
            <v>0.71860000000000002</v>
          </cell>
          <cell r="F617">
            <v>6</v>
          </cell>
        </row>
        <row r="618">
          <cell r="A618">
            <v>215027050</v>
          </cell>
          <cell r="B618" t="str">
            <v>ATRATO</v>
          </cell>
          <cell r="C618">
            <v>1245135</v>
          </cell>
          <cell r="D618">
            <v>994025</v>
          </cell>
          <cell r="E618">
            <v>0.79830000000000001</v>
          </cell>
          <cell r="F618">
            <v>6</v>
          </cell>
        </row>
        <row r="619">
          <cell r="A619">
            <v>215027150</v>
          </cell>
          <cell r="B619" t="str">
            <v>CARMEN DEL DARIEN</v>
          </cell>
          <cell r="C619">
            <v>2136140</v>
          </cell>
          <cell r="D619">
            <v>1612627</v>
          </cell>
          <cell r="E619">
            <v>0.75490000000000002</v>
          </cell>
          <cell r="F619">
            <v>6</v>
          </cell>
        </row>
        <row r="620">
          <cell r="A620">
            <v>215027250</v>
          </cell>
          <cell r="B620" t="str">
            <v>LITORAL DEL SAN JUAN (SANTA GENOVEVA DE D.) - BAJO SAN JUAN</v>
          </cell>
          <cell r="C620">
            <v>1843355</v>
          </cell>
          <cell r="D620">
            <v>1106209</v>
          </cell>
          <cell r="E620">
            <v>0.60009999999999997</v>
          </cell>
          <cell r="F620">
            <v>6</v>
          </cell>
        </row>
        <row r="621">
          <cell r="A621">
            <v>215027450</v>
          </cell>
          <cell r="B621" t="str">
            <v>MEDIO SAN JUAN</v>
          </cell>
          <cell r="C621">
            <v>1272454</v>
          </cell>
          <cell r="D621">
            <v>939745</v>
          </cell>
          <cell r="E621">
            <v>0.73850000000000005</v>
          </cell>
          <cell r="F621">
            <v>6</v>
          </cell>
        </row>
        <row r="622">
          <cell r="A622">
            <v>216027160</v>
          </cell>
          <cell r="B622" t="str">
            <v>CERTEGUÍ</v>
          </cell>
          <cell r="C622">
            <v>1749096</v>
          </cell>
          <cell r="D622">
            <v>1126182</v>
          </cell>
          <cell r="E622">
            <v>0.64390000000000003</v>
          </cell>
          <cell r="F622">
            <v>6</v>
          </cell>
        </row>
        <row r="623">
          <cell r="A623">
            <v>216027660</v>
          </cell>
          <cell r="B623" t="str">
            <v>SAN JOSÉ DEL PALMAR</v>
          </cell>
          <cell r="C623">
            <v>894370</v>
          </cell>
          <cell r="D623">
            <v>524340</v>
          </cell>
          <cell r="E623">
            <v>0.58630000000000004</v>
          </cell>
          <cell r="F623">
            <v>6</v>
          </cell>
        </row>
        <row r="624">
          <cell r="A624">
            <v>216127361</v>
          </cell>
          <cell r="B624" t="str">
            <v>ISTMINA</v>
          </cell>
          <cell r="C624">
            <v>3932521</v>
          </cell>
          <cell r="D624">
            <v>2385006</v>
          </cell>
          <cell r="E624">
            <v>0.60650000000000004</v>
          </cell>
          <cell r="F624">
            <v>6</v>
          </cell>
        </row>
        <row r="625">
          <cell r="A625">
            <v>217227372</v>
          </cell>
          <cell r="B625" t="str">
            <v>JURADÓ</v>
          </cell>
          <cell r="C625">
            <v>3592840</v>
          </cell>
          <cell r="D625">
            <v>1688370</v>
          </cell>
          <cell r="E625">
            <v>0.46989999999999998</v>
          </cell>
          <cell r="F625">
            <v>6</v>
          </cell>
        </row>
        <row r="626">
          <cell r="A626">
            <v>217327073</v>
          </cell>
          <cell r="B626" t="str">
            <v>BAGADÓ</v>
          </cell>
          <cell r="C626">
            <v>2331101</v>
          </cell>
          <cell r="D626">
            <v>925614</v>
          </cell>
          <cell r="E626">
            <v>0.39710000000000001</v>
          </cell>
          <cell r="F626">
            <v>6</v>
          </cell>
        </row>
        <row r="627">
          <cell r="A627">
            <v>217527075</v>
          </cell>
          <cell r="B627" t="str">
            <v>BAHÍA SOLANO - CIUDAD MUTIS</v>
          </cell>
          <cell r="C627">
            <v>1369145</v>
          </cell>
          <cell r="D627">
            <v>1040654</v>
          </cell>
          <cell r="E627">
            <v>0.7601</v>
          </cell>
          <cell r="F627">
            <v>6</v>
          </cell>
        </row>
        <row r="628">
          <cell r="A628">
            <v>217727077</v>
          </cell>
          <cell r="B628" t="str">
            <v>BAJO BAUDÓ - PIZARRO</v>
          </cell>
          <cell r="C628">
            <v>4362297</v>
          </cell>
          <cell r="D628">
            <v>1696153</v>
          </cell>
          <cell r="E628">
            <v>0.38879999999999998</v>
          </cell>
          <cell r="F628">
            <v>6</v>
          </cell>
        </row>
        <row r="629">
          <cell r="A629">
            <v>218027580</v>
          </cell>
          <cell r="B629" t="str">
            <v>RIO IRÓ</v>
          </cell>
          <cell r="C629">
            <v>1898667</v>
          </cell>
          <cell r="D629">
            <v>1439808</v>
          </cell>
          <cell r="E629">
            <v>0.75829999999999997</v>
          </cell>
          <cell r="F629">
            <v>6</v>
          </cell>
        </row>
        <row r="630">
          <cell r="A630">
            <v>218727787</v>
          </cell>
          <cell r="B630" t="str">
            <v>TADÓ</v>
          </cell>
          <cell r="C630">
            <v>2476623</v>
          </cell>
          <cell r="D630">
            <v>1838722</v>
          </cell>
          <cell r="E630">
            <v>0.74239999999999995</v>
          </cell>
          <cell r="F630">
            <v>6</v>
          </cell>
        </row>
        <row r="631">
          <cell r="A631">
            <v>219127491</v>
          </cell>
          <cell r="B631" t="str">
            <v>NÓVITA</v>
          </cell>
          <cell r="C631">
            <v>1568418</v>
          </cell>
          <cell r="D631">
            <v>928329</v>
          </cell>
          <cell r="E631">
            <v>0.59189999999999998</v>
          </cell>
          <cell r="F631">
            <v>6</v>
          </cell>
        </row>
        <row r="632">
          <cell r="A632">
            <v>219527495</v>
          </cell>
          <cell r="B632" t="str">
            <v>NUQUÍ</v>
          </cell>
          <cell r="C632">
            <v>1224136</v>
          </cell>
          <cell r="D632">
            <v>766833</v>
          </cell>
          <cell r="E632">
            <v>0.62639999999999996</v>
          </cell>
          <cell r="F632">
            <v>6</v>
          </cell>
        </row>
        <row r="633">
          <cell r="A633">
            <v>219927099</v>
          </cell>
          <cell r="B633" t="str">
            <v>BOJAYÁ (BELLAVISTA)</v>
          </cell>
          <cell r="C633">
            <v>2638691</v>
          </cell>
          <cell r="D633">
            <v>1302074</v>
          </cell>
          <cell r="E633">
            <v>0.49349999999999999</v>
          </cell>
          <cell r="F633">
            <v>6</v>
          </cell>
        </row>
        <row r="634">
          <cell r="A634">
            <v>210141001</v>
          </cell>
          <cell r="B634" t="str">
            <v>NEIVA</v>
          </cell>
          <cell r="C634">
            <v>76732086</v>
          </cell>
          <cell r="D634">
            <v>39867667</v>
          </cell>
          <cell r="E634">
            <v>0.51959999999999995</v>
          </cell>
          <cell r="F634">
            <v>1</v>
          </cell>
        </row>
        <row r="635">
          <cell r="A635">
            <v>210141801</v>
          </cell>
          <cell r="B635" t="str">
            <v>TERUEL</v>
          </cell>
          <cell r="C635">
            <v>1010164</v>
          </cell>
          <cell r="D635">
            <v>591469</v>
          </cell>
          <cell r="E635">
            <v>0.58550000000000002</v>
          </cell>
          <cell r="F635">
            <v>6</v>
          </cell>
        </row>
        <row r="636">
          <cell r="A636">
            <v>210341503</v>
          </cell>
          <cell r="B636" t="str">
            <v>OPORAPA</v>
          </cell>
          <cell r="C636">
            <v>1469571</v>
          </cell>
          <cell r="D636">
            <v>577512</v>
          </cell>
          <cell r="E636">
            <v>0.39300000000000002</v>
          </cell>
          <cell r="F636">
            <v>6</v>
          </cell>
        </row>
        <row r="637">
          <cell r="A637">
            <v>210641006</v>
          </cell>
          <cell r="B637" t="str">
            <v>ACEVEDO</v>
          </cell>
          <cell r="C637">
            <v>1889947</v>
          </cell>
          <cell r="D637">
            <v>1096454</v>
          </cell>
          <cell r="E637">
            <v>0.58020000000000005</v>
          </cell>
          <cell r="F637">
            <v>6</v>
          </cell>
        </row>
        <row r="638">
          <cell r="A638">
            <v>210641206</v>
          </cell>
          <cell r="B638" t="str">
            <v>COLOMBIA</v>
          </cell>
          <cell r="C638">
            <v>1250183</v>
          </cell>
          <cell r="D638">
            <v>686772</v>
          </cell>
          <cell r="E638">
            <v>0.54930000000000001</v>
          </cell>
          <cell r="F638">
            <v>6</v>
          </cell>
        </row>
        <row r="639">
          <cell r="A639">
            <v>210641306</v>
          </cell>
          <cell r="B639" t="str">
            <v>GIGANTE</v>
          </cell>
          <cell r="C639">
            <v>3972895</v>
          </cell>
          <cell r="D639">
            <v>1362772</v>
          </cell>
          <cell r="E639">
            <v>0.34300000000000003</v>
          </cell>
          <cell r="F639">
            <v>6</v>
          </cell>
        </row>
        <row r="640">
          <cell r="A640">
            <v>210741807</v>
          </cell>
          <cell r="B640" t="str">
            <v>TIMANÁ</v>
          </cell>
          <cell r="C640">
            <v>1695903</v>
          </cell>
          <cell r="D640">
            <v>996961</v>
          </cell>
          <cell r="E640">
            <v>0.58789999999999998</v>
          </cell>
          <cell r="F640">
            <v>6</v>
          </cell>
        </row>
        <row r="641">
          <cell r="A641">
            <v>211341013</v>
          </cell>
          <cell r="B641" t="str">
            <v>EL AGRADO</v>
          </cell>
          <cell r="C641">
            <v>1471827</v>
          </cell>
          <cell r="D641">
            <v>746242</v>
          </cell>
          <cell r="E641">
            <v>0.50700000000000001</v>
          </cell>
          <cell r="F641">
            <v>6</v>
          </cell>
        </row>
        <row r="642">
          <cell r="A642">
            <v>211541615</v>
          </cell>
          <cell r="B642" t="str">
            <v>RIVERA</v>
          </cell>
          <cell r="C642">
            <v>3808295</v>
          </cell>
          <cell r="D642">
            <v>1383906</v>
          </cell>
          <cell r="E642">
            <v>0.3634</v>
          </cell>
          <cell r="F642">
            <v>6</v>
          </cell>
        </row>
        <row r="643">
          <cell r="A643">
            <v>211641016</v>
          </cell>
          <cell r="B643" t="str">
            <v>AIPE</v>
          </cell>
          <cell r="C643">
            <v>3270492</v>
          </cell>
          <cell r="D643">
            <v>2524591</v>
          </cell>
          <cell r="E643">
            <v>0.77190000000000003</v>
          </cell>
          <cell r="F643">
            <v>6</v>
          </cell>
        </row>
        <row r="644">
          <cell r="A644">
            <v>211841518</v>
          </cell>
          <cell r="B644" t="str">
            <v>PAICOL</v>
          </cell>
          <cell r="C644">
            <v>1183920</v>
          </cell>
          <cell r="D644">
            <v>535969</v>
          </cell>
          <cell r="E644">
            <v>0.45269999999999999</v>
          </cell>
          <cell r="F644">
            <v>6</v>
          </cell>
        </row>
        <row r="645">
          <cell r="A645">
            <v>211941319</v>
          </cell>
          <cell r="B645" t="str">
            <v>GUADALUPE - HUILA</v>
          </cell>
          <cell r="C645">
            <v>1767332</v>
          </cell>
          <cell r="D645">
            <v>428265</v>
          </cell>
          <cell r="E645">
            <v>0.24229999999999999</v>
          </cell>
          <cell r="F645">
            <v>6</v>
          </cell>
        </row>
        <row r="646">
          <cell r="A646">
            <v>212041020</v>
          </cell>
          <cell r="B646" t="str">
            <v>ALGECIRAS</v>
          </cell>
          <cell r="C646">
            <v>1792792</v>
          </cell>
          <cell r="D646">
            <v>1054772</v>
          </cell>
          <cell r="E646">
            <v>0.58830000000000005</v>
          </cell>
          <cell r="F646">
            <v>6</v>
          </cell>
        </row>
        <row r="647">
          <cell r="A647">
            <v>212441524</v>
          </cell>
          <cell r="B647" t="str">
            <v>PALERMO</v>
          </cell>
          <cell r="C647">
            <v>4403373</v>
          </cell>
          <cell r="D647">
            <v>2193496</v>
          </cell>
          <cell r="E647">
            <v>0.49809999999999999</v>
          </cell>
          <cell r="F647">
            <v>6</v>
          </cell>
        </row>
        <row r="648">
          <cell r="A648">
            <v>212641026</v>
          </cell>
          <cell r="B648" t="str">
            <v>ALTAMIRA</v>
          </cell>
          <cell r="C648">
            <v>915210</v>
          </cell>
          <cell r="D648">
            <v>386213</v>
          </cell>
          <cell r="E648">
            <v>0.42199999999999999</v>
          </cell>
          <cell r="F648">
            <v>6</v>
          </cell>
        </row>
        <row r="649">
          <cell r="A649">
            <v>213041530</v>
          </cell>
          <cell r="B649" t="str">
            <v>PALESTINA - HUILA</v>
          </cell>
          <cell r="C649">
            <v>1249025</v>
          </cell>
          <cell r="D649">
            <v>887650</v>
          </cell>
          <cell r="E649">
            <v>0.7107</v>
          </cell>
          <cell r="F649">
            <v>6</v>
          </cell>
        </row>
        <row r="650">
          <cell r="A650">
            <v>213241132</v>
          </cell>
          <cell r="B650" t="str">
            <v>CAMPOALEGRE</v>
          </cell>
          <cell r="C650">
            <v>3373665</v>
          </cell>
          <cell r="D650">
            <v>2277734</v>
          </cell>
          <cell r="E650">
            <v>0.67520000000000002</v>
          </cell>
          <cell r="F650">
            <v>6</v>
          </cell>
        </row>
        <row r="651">
          <cell r="A651">
            <v>214441244</v>
          </cell>
          <cell r="B651" t="str">
            <v>ELÍAS</v>
          </cell>
          <cell r="C651">
            <v>948331</v>
          </cell>
          <cell r="D651">
            <v>469365</v>
          </cell>
          <cell r="E651">
            <v>0.49490000000000001</v>
          </cell>
          <cell r="F651">
            <v>6</v>
          </cell>
        </row>
        <row r="652">
          <cell r="A652">
            <v>214841548</v>
          </cell>
          <cell r="B652" t="str">
            <v>EL PITAL</v>
          </cell>
          <cell r="C652">
            <v>1536057</v>
          </cell>
          <cell r="D652">
            <v>888623</v>
          </cell>
          <cell r="E652">
            <v>0.57850000000000001</v>
          </cell>
          <cell r="F652">
            <v>6</v>
          </cell>
        </row>
        <row r="653">
          <cell r="A653">
            <v>214941349</v>
          </cell>
          <cell r="B653" t="str">
            <v>HOBO</v>
          </cell>
          <cell r="C653">
            <v>1065498</v>
          </cell>
          <cell r="D653">
            <v>725422</v>
          </cell>
          <cell r="E653">
            <v>0.68079999999999996</v>
          </cell>
          <cell r="F653">
            <v>6</v>
          </cell>
        </row>
        <row r="654">
          <cell r="A654">
            <v>215141551</v>
          </cell>
          <cell r="B654" t="str">
            <v>PITALITO</v>
          </cell>
          <cell r="C654">
            <v>12322509</v>
          </cell>
          <cell r="D654">
            <v>6595863</v>
          </cell>
          <cell r="E654">
            <v>0.5353</v>
          </cell>
          <cell r="F654">
            <v>5</v>
          </cell>
        </row>
        <row r="655">
          <cell r="A655">
            <v>215741357</v>
          </cell>
          <cell r="B655" t="str">
            <v>IQUIRA</v>
          </cell>
          <cell r="C655">
            <v>1066679</v>
          </cell>
          <cell r="D655">
            <v>297047</v>
          </cell>
          <cell r="E655">
            <v>0.27850000000000003</v>
          </cell>
          <cell r="F655">
            <v>6</v>
          </cell>
        </row>
        <row r="656">
          <cell r="A656">
            <v>215941359</v>
          </cell>
          <cell r="B656" t="str">
            <v>ISNOS</v>
          </cell>
          <cell r="C656">
            <v>1334305</v>
          </cell>
          <cell r="D656">
            <v>757967</v>
          </cell>
          <cell r="E656">
            <v>0.56810000000000005</v>
          </cell>
          <cell r="F656">
            <v>6</v>
          </cell>
        </row>
        <row r="657">
          <cell r="A657">
            <v>216041660</v>
          </cell>
          <cell r="B657" t="str">
            <v>SALADOBLANCO</v>
          </cell>
          <cell r="C657">
            <v>1314380</v>
          </cell>
          <cell r="D657">
            <v>665249</v>
          </cell>
          <cell r="E657">
            <v>0.50609999999999999</v>
          </cell>
          <cell r="F657">
            <v>6</v>
          </cell>
        </row>
        <row r="658">
          <cell r="A658">
            <v>216841668</v>
          </cell>
          <cell r="B658" t="str">
            <v>SAN AGUSTÍN</v>
          </cell>
          <cell r="C658">
            <v>1833273</v>
          </cell>
          <cell r="D658">
            <v>1208069</v>
          </cell>
          <cell r="E658">
            <v>0.65900000000000003</v>
          </cell>
          <cell r="F658">
            <v>6</v>
          </cell>
        </row>
        <row r="659">
          <cell r="A659">
            <v>217041770</v>
          </cell>
          <cell r="B659" t="str">
            <v>SUAZA</v>
          </cell>
          <cell r="C659">
            <v>1753394</v>
          </cell>
          <cell r="D659">
            <v>645326</v>
          </cell>
          <cell r="E659">
            <v>0.36799999999999999</v>
          </cell>
          <cell r="F659">
            <v>6</v>
          </cell>
        </row>
        <row r="660">
          <cell r="A660">
            <v>217241872</v>
          </cell>
          <cell r="B660" t="str">
            <v>VILLAVIEJA</v>
          </cell>
          <cell r="C660">
            <v>1173451</v>
          </cell>
          <cell r="D660">
            <v>577658</v>
          </cell>
          <cell r="E660">
            <v>0.49230000000000002</v>
          </cell>
          <cell r="F660">
            <v>6</v>
          </cell>
        </row>
        <row r="661">
          <cell r="A661">
            <v>217641676</v>
          </cell>
          <cell r="B661" t="str">
            <v>SANTA MARÍA - HUILA</v>
          </cell>
          <cell r="C661">
            <v>1277615</v>
          </cell>
          <cell r="D661">
            <v>858250</v>
          </cell>
          <cell r="E661">
            <v>0.67179999999999995</v>
          </cell>
          <cell r="F661">
            <v>6</v>
          </cell>
        </row>
        <row r="662">
          <cell r="A662">
            <v>217841078</v>
          </cell>
          <cell r="B662" t="str">
            <v>BARAYA</v>
          </cell>
          <cell r="C662">
            <v>1790579</v>
          </cell>
          <cell r="D662">
            <v>967419</v>
          </cell>
          <cell r="E662">
            <v>0.5403</v>
          </cell>
          <cell r="F662">
            <v>6</v>
          </cell>
        </row>
        <row r="663">
          <cell r="A663">
            <v>217841378</v>
          </cell>
          <cell r="B663" t="str">
            <v>LA ARGENTINA</v>
          </cell>
          <cell r="C663">
            <v>1296309</v>
          </cell>
          <cell r="D663">
            <v>671211</v>
          </cell>
          <cell r="E663">
            <v>0.51780000000000004</v>
          </cell>
          <cell r="F663">
            <v>6</v>
          </cell>
        </row>
        <row r="664">
          <cell r="A664">
            <v>218341483</v>
          </cell>
          <cell r="B664" t="str">
            <v>NÁTAGA</v>
          </cell>
          <cell r="C664">
            <v>1024778</v>
          </cell>
          <cell r="D664">
            <v>531066</v>
          </cell>
          <cell r="E664">
            <v>0.51819999999999999</v>
          </cell>
          <cell r="F664">
            <v>6</v>
          </cell>
        </row>
        <row r="665">
          <cell r="A665">
            <v>218541885</v>
          </cell>
          <cell r="B665" t="str">
            <v>YAGUARA</v>
          </cell>
          <cell r="C665">
            <v>2788838</v>
          </cell>
          <cell r="D665">
            <v>2141982</v>
          </cell>
          <cell r="E665">
            <v>0.7681</v>
          </cell>
          <cell r="F665">
            <v>6</v>
          </cell>
        </row>
        <row r="666">
          <cell r="A666">
            <v>219141791</v>
          </cell>
          <cell r="B666" t="str">
            <v>TÁRQUI</v>
          </cell>
          <cell r="C666">
            <v>1453995</v>
          </cell>
          <cell r="D666">
            <v>1004698</v>
          </cell>
          <cell r="E666">
            <v>0.69099999999999995</v>
          </cell>
          <cell r="F666">
            <v>6</v>
          </cell>
        </row>
        <row r="667">
          <cell r="A667">
            <v>219641396</v>
          </cell>
          <cell r="B667" t="str">
            <v>LA PLATA</v>
          </cell>
          <cell r="C667">
            <v>3765830</v>
          </cell>
          <cell r="D667">
            <v>2289263</v>
          </cell>
          <cell r="E667">
            <v>0.6079</v>
          </cell>
          <cell r="F667">
            <v>6</v>
          </cell>
        </row>
        <row r="668">
          <cell r="A668">
            <v>219741797</v>
          </cell>
          <cell r="B668" t="str">
            <v>TESALIA</v>
          </cell>
          <cell r="C668">
            <v>1819395</v>
          </cell>
          <cell r="D668">
            <v>891798</v>
          </cell>
          <cell r="E668">
            <v>0.49020000000000002</v>
          </cell>
          <cell r="F668">
            <v>6</v>
          </cell>
        </row>
        <row r="669">
          <cell r="A669">
            <v>219841298</v>
          </cell>
          <cell r="B669" t="str">
            <v>GARZÓN</v>
          </cell>
          <cell r="C669">
            <v>6323497</v>
          </cell>
          <cell r="D669">
            <v>3970055</v>
          </cell>
          <cell r="E669">
            <v>0.62780000000000002</v>
          </cell>
          <cell r="F669">
            <v>6</v>
          </cell>
        </row>
        <row r="670">
          <cell r="A670">
            <v>219941799</v>
          </cell>
          <cell r="B670" t="str">
            <v>TELLO</v>
          </cell>
          <cell r="C670">
            <v>1593253</v>
          </cell>
          <cell r="D670">
            <v>884763</v>
          </cell>
          <cell r="E670">
            <v>0.55530000000000002</v>
          </cell>
          <cell r="F670">
            <v>6</v>
          </cell>
        </row>
        <row r="671">
          <cell r="A671">
            <v>210144001</v>
          </cell>
          <cell r="B671" t="str">
            <v>RIOHACHA</v>
          </cell>
          <cell r="C671">
            <v>14479231</v>
          </cell>
          <cell r="D671">
            <v>5605542</v>
          </cell>
          <cell r="E671">
            <v>0.3871</v>
          </cell>
          <cell r="F671">
            <v>4</v>
          </cell>
        </row>
        <row r="672">
          <cell r="A672">
            <v>211044110</v>
          </cell>
          <cell r="B672" t="str">
            <v>EL MOLINO</v>
          </cell>
          <cell r="C672">
            <v>867519</v>
          </cell>
          <cell r="D672">
            <v>601948</v>
          </cell>
          <cell r="E672">
            <v>0.69389999999999996</v>
          </cell>
          <cell r="F672">
            <v>6</v>
          </cell>
        </row>
        <row r="673">
          <cell r="A673">
            <v>212044420</v>
          </cell>
          <cell r="B673" t="str">
            <v>LA JAGUA DEL PILAR</v>
          </cell>
          <cell r="C673">
            <v>1101572</v>
          </cell>
          <cell r="D673">
            <v>534665</v>
          </cell>
          <cell r="E673">
            <v>0.4854</v>
          </cell>
          <cell r="F673">
            <v>6</v>
          </cell>
        </row>
        <row r="674">
          <cell r="A674">
            <v>213044430</v>
          </cell>
          <cell r="B674" t="str">
            <v>MAICAO</v>
          </cell>
          <cell r="C674">
            <v>6521378</v>
          </cell>
          <cell r="D674">
            <v>4023246</v>
          </cell>
          <cell r="E674">
            <v>0.6169</v>
          </cell>
          <cell r="F674">
            <v>4</v>
          </cell>
        </row>
        <row r="675">
          <cell r="A675">
            <v>213544035</v>
          </cell>
          <cell r="B675" t="str">
            <v>ALBANIA - GUAJIRA</v>
          </cell>
          <cell r="C675">
            <v>8131636</v>
          </cell>
          <cell r="D675">
            <v>3785127</v>
          </cell>
          <cell r="E675">
            <v>0.46550000000000002</v>
          </cell>
          <cell r="F675">
            <v>6</v>
          </cell>
        </row>
        <row r="676">
          <cell r="A676">
            <v>214744847</v>
          </cell>
          <cell r="B676" t="str">
            <v>URIBIA</v>
          </cell>
          <cell r="C676">
            <v>7563793</v>
          </cell>
          <cell r="D676">
            <v>5377999</v>
          </cell>
          <cell r="E676">
            <v>0.71099999999999997</v>
          </cell>
          <cell r="F676">
            <v>4</v>
          </cell>
        </row>
        <row r="677">
          <cell r="A677">
            <v>215044650</v>
          </cell>
          <cell r="B677" t="str">
            <v>SAN JUAN DEL CESAR</v>
          </cell>
          <cell r="C677">
            <v>3681965</v>
          </cell>
          <cell r="D677">
            <v>1808759</v>
          </cell>
          <cell r="E677">
            <v>0.49120000000000003</v>
          </cell>
          <cell r="F677">
            <v>6</v>
          </cell>
        </row>
        <row r="678">
          <cell r="A678">
            <v>215544855</v>
          </cell>
          <cell r="B678" t="str">
            <v>URUMITA</v>
          </cell>
          <cell r="C678">
            <v>1474802</v>
          </cell>
          <cell r="D678">
            <v>901086</v>
          </cell>
          <cell r="E678">
            <v>0.61099999999999999</v>
          </cell>
          <cell r="F678">
            <v>6</v>
          </cell>
        </row>
        <row r="679">
          <cell r="A679">
            <v>216044560</v>
          </cell>
          <cell r="B679" t="str">
            <v>MANAURE</v>
          </cell>
          <cell r="C679">
            <v>3315491</v>
          </cell>
          <cell r="D679">
            <v>2093463</v>
          </cell>
          <cell r="E679">
            <v>0.63139999999999996</v>
          </cell>
          <cell r="F679">
            <v>4</v>
          </cell>
        </row>
        <row r="680">
          <cell r="A680">
            <v>217444874</v>
          </cell>
          <cell r="B680" t="str">
            <v>VILLANUEVA - GUAJIRA</v>
          </cell>
          <cell r="C680">
            <v>1589938</v>
          </cell>
          <cell r="D680">
            <v>517820</v>
          </cell>
          <cell r="E680">
            <v>0.32569999999999999</v>
          </cell>
          <cell r="F680">
            <v>6</v>
          </cell>
        </row>
        <row r="681">
          <cell r="A681">
            <v>217844078</v>
          </cell>
          <cell r="B681" t="str">
            <v>BARRANCAS</v>
          </cell>
          <cell r="C681">
            <v>5220055</v>
          </cell>
          <cell r="D681">
            <v>2743032</v>
          </cell>
          <cell r="E681">
            <v>0.52549999999999997</v>
          </cell>
          <cell r="F681">
            <v>6</v>
          </cell>
        </row>
        <row r="682">
          <cell r="A682">
            <v>217844378</v>
          </cell>
          <cell r="B682" t="str">
            <v>HATO NUEVO</v>
          </cell>
          <cell r="C682">
            <v>2855294</v>
          </cell>
          <cell r="D682">
            <v>2057552</v>
          </cell>
          <cell r="E682">
            <v>0.72060000000000002</v>
          </cell>
          <cell r="F682">
            <v>6</v>
          </cell>
        </row>
        <row r="683">
          <cell r="A683">
            <v>217944279</v>
          </cell>
          <cell r="B683" t="str">
            <v>FONSECA</v>
          </cell>
          <cell r="C683">
            <v>2077854</v>
          </cell>
          <cell r="D683">
            <v>1106722</v>
          </cell>
          <cell r="E683">
            <v>0.53259999999999996</v>
          </cell>
          <cell r="F683">
            <v>6</v>
          </cell>
        </row>
        <row r="684">
          <cell r="A684">
            <v>219044090</v>
          </cell>
          <cell r="B684" t="str">
            <v>DIBULLA</v>
          </cell>
          <cell r="C684">
            <v>2728746</v>
          </cell>
          <cell r="D684">
            <v>1601330</v>
          </cell>
          <cell r="E684">
            <v>0.58679999999999999</v>
          </cell>
          <cell r="F684">
            <v>6</v>
          </cell>
        </row>
        <row r="685">
          <cell r="A685">
            <v>219844098</v>
          </cell>
          <cell r="B685" t="str">
            <v>DISTRACCIÓN</v>
          </cell>
          <cell r="C685">
            <v>1385427</v>
          </cell>
          <cell r="D685">
            <v>629259</v>
          </cell>
          <cell r="E685">
            <v>0.45419999999999999</v>
          </cell>
          <cell r="F685">
            <v>6</v>
          </cell>
        </row>
        <row r="686">
          <cell r="A686">
            <v>210194001</v>
          </cell>
          <cell r="B686" t="str">
            <v>PUERTO INÍRIDA</v>
          </cell>
          <cell r="C686">
            <v>2231664</v>
          </cell>
          <cell r="D686">
            <v>1767440</v>
          </cell>
          <cell r="E686">
            <v>0.79200000000000004</v>
          </cell>
          <cell r="F686">
            <v>6</v>
          </cell>
        </row>
        <row r="687">
          <cell r="A687">
            <v>210095200</v>
          </cell>
          <cell r="B687" t="str">
            <v>MIRAFLORES - GUAVIARE</v>
          </cell>
          <cell r="C687">
            <v>1001118</v>
          </cell>
          <cell r="D687">
            <v>786518</v>
          </cell>
          <cell r="E687">
            <v>0.78559999999999997</v>
          </cell>
          <cell r="F687">
            <v>6</v>
          </cell>
        </row>
        <row r="688">
          <cell r="A688">
            <v>210195001</v>
          </cell>
          <cell r="B688" t="str">
            <v>SAN JOSÉ DEL GUAVIARE</v>
          </cell>
          <cell r="C688">
            <v>6376647</v>
          </cell>
          <cell r="D688">
            <v>3869361</v>
          </cell>
          <cell r="E688">
            <v>0.60680000000000001</v>
          </cell>
          <cell r="F688">
            <v>6</v>
          </cell>
        </row>
        <row r="689">
          <cell r="A689">
            <v>211595015</v>
          </cell>
          <cell r="B689" t="str">
            <v>CALAMAR - GUAVIARE</v>
          </cell>
          <cell r="C689">
            <v>1429772</v>
          </cell>
          <cell r="D689">
            <v>1095554</v>
          </cell>
          <cell r="E689">
            <v>0.76619999999999999</v>
          </cell>
          <cell r="F689">
            <v>6</v>
          </cell>
        </row>
        <row r="690">
          <cell r="A690">
            <v>212595025</v>
          </cell>
          <cell r="B690" t="str">
            <v>EL RETORNO</v>
          </cell>
          <cell r="C690">
            <v>2758940</v>
          </cell>
          <cell r="D690">
            <v>1847811</v>
          </cell>
          <cell r="E690">
            <v>0.66979999999999995</v>
          </cell>
          <cell r="F690">
            <v>6</v>
          </cell>
        </row>
        <row r="691">
          <cell r="A691">
            <v>210147001</v>
          </cell>
          <cell r="B691" t="str">
            <v>SANTA MARTA, DISTRITO TURISTICO, CULTURAL E HISTORICO</v>
          </cell>
          <cell r="C691">
            <v>66307098</v>
          </cell>
          <cell r="D691">
            <v>21768503</v>
          </cell>
          <cell r="E691">
            <v>0.32829999999999998</v>
          </cell>
          <cell r="F691">
            <v>2</v>
          </cell>
        </row>
        <row r="692">
          <cell r="A692">
            <v>210347703</v>
          </cell>
          <cell r="B692" t="str">
            <v>SAN ZENÓN</v>
          </cell>
          <cell r="C692">
            <v>1080551</v>
          </cell>
          <cell r="D692">
            <v>716707</v>
          </cell>
          <cell r="E692">
            <v>0.6633</v>
          </cell>
          <cell r="F692">
            <v>6</v>
          </cell>
        </row>
        <row r="693">
          <cell r="A693">
            <v>210547205</v>
          </cell>
          <cell r="B693" t="str">
            <v>CONCORDIA - MAGDALENA</v>
          </cell>
          <cell r="C693">
            <v>1055556</v>
          </cell>
          <cell r="D693">
            <v>569193</v>
          </cell>
          <cell r="E693">
            <v>0.53920000000000001</v>
          </cell>
          <cell r="F693">
            <v>6</v>
          </cell>
        </row>
        <row r="694">
          <cell r="A694">
            <v>210547605</v>
          </cell>
          <cell r="B694" t="str">
            <v>REMOLINO</v>
          </cell>
          <cell r="C694">
            <v>1659400</v>
          </cell>
          <cell r="D694">
            <v>627915</v>
          </cell>
          <cell r="E694">
            <v>0.37840000000000001</v>
          </cell>
          <cell r="F694">
            <v>6</v>
          </cell>
        </row>
        <row r="695">
          <cell r="A695">
            <v>210747707</v>
          </cell>
          <cell r="B695" t="str">
            <v>SANTA ANA</v>
          </cell>
          <cell r="C695">
            <v>1723390</v>
          </cell>
          <cell r="D695">
            <v>783896</v>
          </cell>
          <cell r="E695">
            <v>0.45490000000000003</v>
          </cell>
          <cell r="F695">
            <v>6</v>
          </cell>
        </row>
        <row r="696">
          <cell r="A696">
            <v>211847318</v>
          </cell>
          <cell r="B696" t="str">
            <v>GUAMAL - MAGDALENA</v>
          </cell>
          <cell r="C696">
            <v>1060089</v>
          </cell>
          <cell r="D696">
            <v>817653</v>
          </cell>
          <cell r="E696">
            <v>0.77129999999999999</v>
          </cell>
          <cell r="F696">
            <v>6</v>
          </cell>
        </row>
        <row r="697">
          <cell r="A697">
            <v>212047720</v>
          </cell>
          <cell r="B697" t="str">
            <v>SANTA BÁRBARA DE PINTO</v>
          </cell>
          <cell r="C697">
            <v>1461580</v>
          </cell>
          <cell r="D697">
            <v>873199</v>
          </cell>
          <cell r="E697">
            <v>0.59740000000000004</v>
          </cell>
          <cell r="F697">
            <v>6</v>
          </cell>
        </row>
        <row r="698">
          <cell r="A698">
            <v>213047030</v>
          </cell>
          <cell r="B698" t="str">
            <v>ALGARROBO</v>
          </cell>
          <cell r="C698">
            <v>1757721</v>
          </cell>
          <cell r="D698">
            <v>915656</v>
          </cell>
          <cell r="E698">
            <v>0.52090000000000003</v>
          </cell>
          <cell r="F698">
            <v>6</v>
          </cell>
        </row>
        <row r="699">
          <cell r="A699">
            <v>214147541</v>
          </cell>
          <cell r="B699" t="str">
            <v>PEDRAZA</v>
          </cell>
          <cell r="C699">
            <v>1069268</v>
          </cell>
          <cell r="D699">
            <v>686496</v>
          </cell>
          <cell r="E699">
            <v>0.64200000000000002</v>
          </cell>
          <cell r="F699">
            <v>6</v>
          </cell>
        </row>
        <row r="700">
          <cell r="A700">
            <v>214547245</v>
          </cell>
          <cell r="B700" t="str">
            <v>EL BANCO</v>
          </cell>
          <cell r="C700">
            <v>2094685</v>
          </cell>
          <cell r="D700">
            <v>1654557</v>
          </cell>
          <cell r="E700">
            <v>0.78990000000000005</v>
          </cell>
          <cell r="F700">
            <v>6</v>
          </cell>
        </row>
        <row r="701">
          <cell r="A701">
            <v>214547545</v>
          </cell>
          <cell r="B701" t="str">
            <v>PIJIÑO DEL CARMEN</v>
          </cell>
          <cell r="C701">
            <v>1779648</v>
          </cell>
          <cell r="D701">
            <v>1143693</v>
          </cell>
          <cell r="E701">
            <v>0.64270000000000005</v>
          </cell>
          <cell r="F701">
            <v>6</v>
          </cell>
        </row>
        <row r="702">
          <cell r="A702">
            <v>214547745</v>
          </cell>
          <cell r="B702" t="str">
            <v>SITIONUEVO</v>
          </cell>
          <cell r="C702">
            <v>2467019</v>
          </cell>
          <cell r="D702">
            <v>778064</v>
          </cell>
          <cell r="E702">
            <v>0.31540000000000001</v>
          </cell>
          <cell r="F702">
            <v>6</v>
          </cell>
        </row>
        <row r="703">
          <cell r="A703">
            <v>215147551</v>
          </cell>
          <cell r="B703" t="str">
            <v>PIVIJAY</v>
          </cell>
          <cell r="C703">
            <v>2608037</v>
          </cell>
          <cell r="D703">
            <v>1285763</v>
          </cell>
          <cell r="E703">
            <v>0.49299999999999999</v>
          </cell>
          <cell r="F703">
            <v>6</v>
          </cell>
        </row>
        <row r="704">
          <cell r="A704">
            <v>215347053</v>
          </cell>
          <cell r="B704" t="str">
            <v>ARACATACA</v>
          </cell>
          <cell r="C704">
            <v>1892338</v>
          </cell>
          <cell r="D704">
            <v>889875</v>
          </cell>
          <cell r="E704">
            <v>0.4703</v>
          </cell>
          <cell r="F704">
            <v>6</v>
          </cell>
        </row>
        <row r="705">
          <cell r="A705">
            <v>215547555</v>
          </cell>
          <cell r="B705" t="str">
            <v>PLATO</v>
          </cell>
          <cell r="C705">
            <v>3140446</v>
          </cell>
          <cell r="D705">
            <v>1828477</v>
          </cell>
          <cell r="E705">
            <v>0.58220000000000005</v>
          </cell>
          <cell r="F705">
            <v>6</v>
          </cell>
        </row>
        <row r="706">
          <cell r="A706">
            <v>215847058</v>
          </cell>
          <cell r="B706" t="str">
            <v>ARIGUANÍ</v>
          </cell>
          <cell r="C706">
            <v>1661965</v>
          </cell>
          <cell r="D706">
            <v>1194384</v>
          </cell>
          <cell r="E706">
            <v>0.71870000000000001</v>
          </cell>
          <cell r="F706">
            <v>6</v>
          </cell>
        </row>
        <row r="707">
          <cell r="A707">
            <v>215847258</v>
          </cell>
          <cell r="B707" t="str">
            <v>EL PIÑÓN</v>
          </cell>
          <cell r="C707">
            <v>1851687</v>
          </cell>
          <cell r="D707">
            <v>602720</v>
          </cell>
          <cell r="E707">
            <v>0.32550000000000001</v>
          </cell>
          <cell r="F707">
            <v>6</v>
          </cell>
        </row>
        <row r="708">
          <cell r="A708">
            <v>216047460</v>
          </cell>
          <cell r="B708" t="str">
            <v>NUEVA GRANADA</v>
          </cell>
          <cell r="C708">
            <v>2045723</v>
          </cell>
          <cell r="D708">
            <v>1192480</v>
          </cell>
          <cell r="E708">
            <v>0.58289999999999997</v>
          </cell>
          <cell r="F708">
            <v>6</v>
          </cell>
        </row>
        <row r="709">
          <cell r="A709">
            <v>216047660</v>
          </cell>
          <cell r="B709" t="str">
            <v>SABANAS DE SAN ANGEL</v>
          </cell>
          <cell r="C709">
            <v>1513983</v>
          </cell>
          <cell r="D709">
            <v>555926</v>
          </cell>
          <cell r="E709">
            <v>0.36720000000000003</v>
          </cell>
          <cell r="F709">
            <v>6</v>
          </cell>
        </row>
        <row r="710">
          <cell r="A710">
            <v>216047960</v>
          </cell>
          <cell r="B710" t="str">
            <v>ZAPAYÁN</v>
          </cell>
          <cell r="C710">
            <v>1181994</v>
          </cell>
          <cell r="D710">
            <v>694973</v>
          </cell>
          <cell r="E710">
            <v>0.58799999999999997</v>
          </cell>
          <cell r="F710">
            <v>6</v>
          </cell>
        </row>
        <row r="711">
          <cell r="A711">
            <v>216147161</v>
          </cell>
          <cell r="B711" t="str">
            <v>CERRO DE SAN ANTONIO</v>
          </cell>
          <cell r="C711">
            <v>985811</v>
          </cell>
          <cell r="D711">
            <v>569631</v>
          </cell>
          <cell r="E711">
            <v>0.57779999999999998</v>
          </cell>
          <cell r="F711">
            <v>6</v>
          </cell>
        </row>
        <row r="712">
          <cell r="A712">
            <v>216847268</v>
          </cell>
          <cell r="B712" t="str">
            <v>EL RETÉN</v>
          </cell>
          <cell r="C712">
            <v>1500249</v>
          </cell>
          <cell r="D712">
            <v>1163479</v>
          </cell>
          <cell r="E712">
            <v>0.77549999999999997</v>
          </cell>
          <cell r="F712">
            <v>6</v>
          </cell>
        </row>
        <row r="713">
          <cell r="A713">
            <v>217047170</v>
          </cell>
          <cell r="B713" t="str">
            <v>CHIVOLO</v>
          </cell>
          <cell r="C713">
            <v>1683338</v>
          </cell>
          <cell r="D713">
            <v>1278062</v>
          </cell>
          <cell r="E713">
            <v>0.75919999999999999</v>
          </cell>
          <cell r="F713">
            <v>6</v>
          </cell>
        </row>
        <row r="714">
          <cell r="A714">
            <v>217047570</v>
          </cell>
          <cell r="B714" t="str">
            <v>PUEBLOVIEJO</v>
          </cell>
          <cell r="C714">
            <v>1445828</v>
          </cell>
          <cell r="D714">
            <v>964848</v>
          </cell>
          <cell r="E714">
            <v>0.6673</v>
          </cell>
          <cell r="F714">
            <v>6</v>
          </cell>
        </row>
        <row r="715">
          <cell r="A715">
            <v>217547675</v>
          </cell>
          <cell r="B715" t="str">
            <v>SALAMINA - MAGDALENA</v>
          </cell>
          <cell r="C715">
            <v>1174659</v>
          </cell>
          <cell r="D715">
            <v>681797</v>
          </cell>
          <cell r="E715">
            <v>0.58040000000000003</v>
          </cell>
          <cell r="F715">
            <v>6</v>
          </cell>
        </row>
        <row r="716">
          <cell r="A716">
            <v>218047980</v>
          </cell>
          <cell r="B716" t="str">
            <v>ZONA BANANERA</v>
          </cell>
          <cell r="C716">
            <v>3402325</v>
          </cell>
          <cell r="D716">
            <v>2117940</v>
          </cell>
          <cell r="E716">
            <v>0.62250000000000005</v>
          </cell>
          <cell r="F716">
            <v>6</v>
          </cell>
        </row>
        <row r="717">
          <cell r="A717">
            <v>218847288</v>
          </cell>
          <cell r="B717" t="str">
            <v>FUNDACIÓN</v>
          </cell>
          <cell r="C717">
            <v>3594728</v>
          </cell>
          <cell r="D717">
            <v>1917086</v>
          </cell>
          <cell r="E717">
            <v>0.5333</v>
          </cell>
          <cell r="F717">
            <v>6</v>
          </cell>
        </row>
        <row r="718">
          <cell r="A718">
            <v>218947189</v>
          </cell>
          <cell r="B718" t="str">
            <v>CIÉNAGA</v>
          </cell>
          <cell r="C718">
            <v>10770647</v>
          </cell>
          <cell r="D718">
            <v>5183370</v>
          </cell>
          <cell r="E718">
            <v>0.48120000000000002</v>
          </cell>
          <cell r="F718">
            <v>4</v>
          </cell>
        </row>
        <row r="719">
          <cell r="A719">
            <v>219247692</v>
          </cell>
          <cell r="B719" t="str">
            <v>SAN SEBASTIAN DE BUENAVISTA</v>
          </cell>
          <cell r="C719">
            <v>1536128</v>
          </cell>
          <cell r="D719">
            <v>1022319</v>
          </cell>
          <cell r="E719">
            <v>0.66549999999999998</v>
          </cell>
          <cell r="F719">
            <v>6</v>
          </cell>
        </row>
        <row r="720">
          <cell r="A720">
            <v>219847798</v>
          </cell>
          <cell r="B720" t="str">
            <v>TENERIFE</v>
          </cell>
          <cell r="C720">
            <v>1222912</v>
          </cell>
          <cell r="D720">
            <v>831566</v>
          </cell>
          <cell r="E720">
            <v>0.68</v>
          </cell>
          <cell r="F720">
            <v>6</v>
          </cell>
        </row>
        <row r="721">
          <cell r="A721">
            <v>210050400</v>
          </cell>
          <cell r="B721" t="str">
            <v>LEJANÍAS</v>
          </cell>
          <cell r="C721">
            <v>1481821</v>
          </cell>
          <cell r="D721">
            <v>915012</v>
          </cell>
          <cell r="E721">
            <v>0.61750000000000005</v>
          </cell>
          <cell r="F721">
            <v>6</v>
          </cell>
        </row>
        <row r="722">
          <cell r="A722">
            <v>210150001</v>
          </cell>
          <cell r="B722" t="str">
            <v>VILLAVICENCIO</v>
          </cell>
          <cell r="C722">
            <v>100611624</v>
          </cell>
          <cell r="D722">
            <v>48861438</v>
          </cell>
          <cell r="E722">
            <v>0.48559999999999998</v>
          </cell>
          <cell r="F722">
            <v>1</v>
          </cell>
        </row>
        <row r="723">
          <cell r="A723">
            <v>210650006</v>
          </cell>
          <cell r="B723" t="str">
            <v>ACACÍAS</v>
          </cell>
          <cell r="C723">
            <v>17725760</v>
          </cell>
          <cell r="D723">
            <v>9730689</v>
          </cell>
          <cell r="E723">
            <v>0.54900000000000004</v>
          </cell>
          <cell r="F723">
            <v>4</v>
          </cell>
        </row>
        <row r="724">
          <cell r="A724">
            <v>210650606</v>
          </cell>
          <cell r="B724" t="str">
            <v>RESTREPO - META</v>
          </cell>
          <cell r="C724">
            <v>4817800</v>
          </cell>
          <cell r="D724">
            <v>2441830</v>
          </cell>
          <cell r="E724">
            <v>0.50680000000000003</v>
          </cell>
          <cell r="F724">
            <v>6</v>
          </cell>
        </row>
        <row r="725">
          <cell r="A725">
            <v>211050110</v>
          </cell>
          <cell r="B725" t="str">
            <v>BARRANCA DE UPÍA</v>
          </cell>
          <cell r="C725">
            <v>3387402</v>
          </cell>
          <cell r="D725">
            <v>2006039</v>
          </cell>
          <cell r="E725">
            <v>0.59219999999999995</v>
          </cell>
          <cell r="F725">
            <v>6</v>
          </cell>
        </row>
        <row r="726">
          <cell r="A726">
            <v>211150711</v>
          </cell>
          <cell r="B726" t="str">
            <v>VISTA HERMOSA</v>
          </cell>
          <cell r="C726">
            <v>2465939</v>
          </cell>
          <cell r="D726">
            <v>1716237</v>
          </cell>
          <cell r="E726">
            <v>0.69599999999999995</v>
          </cell>
          <cell r="F726">
            <v>6</v>
          </cell>
        </row>
        <row r="727">
          <cell r="A727">
            <v>211350313</v>
          </cell>
          <cell r="B727" t="str">
            <v>GRANADA - META</v>
          </cell>
          <cell r="C727">
            <v>8552397</v>
          </cell>
          <cell r="D727">
            <v>3985346</v>
          </cell>
          <cell r="E727">
            <v>0.46600000000000003</v>
          </cell>
          <cell r="F727">
            <v>6</v>
          </cell>
        </row>
        <row r="728">
          <cell r="A728">
            <v>211850318</v>
          </cell>
          <cell r="B728" t="str">
            <v>GUAMAL - META</v>
          </cell>
          <cell r="C728">
            <v>3573909</v>
          </cell>
          <cell r="D728">
            <v>1726489</v>
          </cell>
          <cell r="E728">
            <v>0.48309999999999997</v>
          </cell>
          <cell r="F728">
            <v>6</v>
          </cell>
        </row>
        <row r="729">
          <cell r="A729">
            <v>212350223</v>
          </cell>
          <cell r="B729" t="str">
            <v>CUBARRAL</v>
          </cell>
          <cell r="C729">
            <v>1032077</v>
          </cell>
          <cell r="D729">
            <v>817519</v>
          </cell>
          <cell r="E729">
            <v>0.79210000000000003</v>
          </cell>
          <cell r="F729">
            <v>6</v>
          </cell>
        </row>
        <row r="730">
          <cell r="A730">
            <v>212450124</v>
          </cell>
          <cell r="B730" t="str">
            <v>CABUYARO</v>
          </cell>
          <cell r="C730">
            <v>3498678</v>
          </cell>
          <cell r="D730">
            <v>1081207</v>
          </cell>
          <cell r="E730">
            <v>0.309</v>
          </cell>
          <cell r="F730">
            <v>6</v>
          </cell>
        </row>
        <row r="731">
          <cell r="A731">
            <v>212550325</v>
          </cell>
          <cell r="B731" t="str">
            <v>MAPIRIPÁN</v>
          </cell>
          <cell r="C731">
            <v>1938610</v>
          </cell>
          <cell r="D731">
            <v>1106127</v>
          </cell>
          <cell r="E731">
            <v>0.5706</v>
          </cell>
          <cell r="F731">
            <v>6</v>
          </cell>
        </row>
        <row r="732">
          <cell r="A732">
            <v>212650226</v>
          </cell>
          <cell r="B732" t="str">
            <v>CUMARAL</v>
          </cell>
          <cell r="C732">
            <v>3154668</v>
          </cell>
          <cell r="D732">
            <v>1899454</v>
          </cell>
          <cell r="E732">
            <v>0.60209999999999997</v>
          </cell>
          <cell r="F732">
            <v>6</v>
          </cell>
        </row>
        <row r="733">
          <cell r="A733">
            <v>213050330</v>
          </cell>
          <cell r="B733" t="str">
            <v>MESETAS</v>
          </cell>
          <cell r="C733">
            <v>2209915</v>
          </cell>
          <cell r="D733">
            <v>1346306</v>
          </cell>
          <cell r="E733">
            <v>0.60919999999999996</v>
          </cell>
          <cell r="F733">
            <v>6</v>
          </cell>
        </row>
        <row r="734">
          <cell r="A734">
            <v>214550245</v>
          </cell>
          <cell r="B734" t="str">
            <v>EL CALVARIO</v>
          </cell>
          <cell r="C734">
            <v>534322</v>
          </cell>
          <cell r="D734">
            <v>279913</v>
          </cell>
          <cell r="E734">
            <v>0.52390000000000003</v>
          </cell>
          <cell r="F734">
            <v>6</v>
          </cell>
        </row>
        <row r="735">
          <cell r="A735">
            <v>215050150</v>
          </cell>
          <cell r="B735" t="str">
            <v>CASTILLA LA NUEVA</v>
          </cell>
          <cell r="C735">
            <v>9623649</v>
          </cell>
          <cell r="D735">
            <v>4324033</v>
          </cell>
          <cell r="E735">
            <v>0.44929999999999998</v>
          </cell>
          <cell r="F735">
            <v>6</v>
          </cell>
        </row>
        <row r="736">
          <cell r="A736">
            <v>215050350</v>
          </cell>
          <cell r="B736" t="str">
            <v>LA MACARENA</v>
          </cell>
          <cell r="C736">
            <v>2004565</v>
          </cell>
          <cell r="D736">
            <v>1239103</v>
          </cell>
          <cell r="E736">
            <v>0.61809999999999998</v>
          </cell>
          <cell r="F736">
            <v>6</v>
          </cell>
        </row>
        <row r="737">
          <cell r="A737">
            <v>215050450</v>
          </cell>
          <cell r="B737" t="str">
            <v>PUERTO CONCORDIA</v>
          </cell>
          <cell r="C737">
            <v>2579367</v>
          </cell>
          <cell r="D737">
            <v>1334445</v>
          </cell>
          <cell r="E737">
            <v>0.51739999999999997</v>
          </cell>
          <cell r="F737">
            <v>6</v>
          </cell>
        </row>
        <row r="738">
          <cell r="A738">
            <v>215150251</v>
          </cell>
          <cell r="B738" t="str">
            <v>EL CASTILLO</v>
          </cell>
          <cell r="C738">
            <v>1198747</v>
          </cell>
          <cell r="D738">
            <v>888044</v>
          </cell>
          <cell r="E738">
            <v>0.74080000000000001</v>
          </cell>
          <cell r="F738">
            <v>6</v>
          </cell>
        </row>
        <row r="739">
          <cell r="A739">
            <v>216850568</v>
          </cell>
          <cell r="B739" t="str">
            <v>PUERTO GAITÁN</v>
          </cell>
          <cell r="C739">
            <v>40299881</v>
          </cell>
          <cell r="D739">
            <v>4931311</v>
          </cell>
          <cell r="E739">
            <v>0.12239999999999999</v>
          </cell>
          <cell r="F739">
            <v>3</v>
          </cell>
        </row>
        <row r="740">
          <cell r="A740">
            <v>217050270</v>
          </cell>
          <cell r="B740" t="str">
            <v>EL DORADO</v>
          </cell>
          <cell r="C740">
            <v>934010</v>
          </cell>
          <cell r="D740">
            <v>610606</v>
          </cell>
          <cell r="E740">
            <v>0.65369999999999995</v>
          </cell>
          <cell r="F740">
            <v>6</v>
          </cell>
        </row>
        <row r="741">
          <cell r="A741">
            <v>217050370</v>
          </cell>
          <cell r="B741" t="str">
            <v>LA URIBE</v>
          </cell>
          <cell r="C741">
            <v>1483647</v>
          </cell>
          <cell r="D741">
            <v>663667</v>
          </cell>
          <cell r="E741">
            <v>0.44729999999999998</v>
          </cell>
          <cell r="F741">
            <v>6</v>
          </cell>
        </row>
        <row r="742">
          <cell r="A742">
            <v>217350573</v>
          </cell>
          <cell r="B742" t="str">
            <v>PUERTO LÓPEZ</v>
          </cell>
          <cell r="C742">
            <v>6391996</v>
          </cell>
          <cell r="D742">
            <v>3515783</v>
          </cell>
          <cell r="E742">
            <v>0.55000000000000004</v>
          </cell>
          <cell r="F742">
            <v>6</v>
          </cell>
        </row>
        <row r="743">
          <cell r="A743">
            <v>217750577</v>
          </cell>
          <cell r="B743" t="str">
            <v>PUERTO LLERAS</v>
          </cell>
          <cell r="C743">
            <v>2521677</v>
          </cell>
          <cell r="D743">
            <v>1408417</v>
          </cell>
          <cell r="E743">
            <v>0.5585</v>
          </cell>
          <cell r="F743">
            <v>6</v>
          </cell>
        </row>
        <row r="744">
          <cell r="A744">
            <v>218050680</v>
          </cell>
          <cell r="B744" t="str">
            <v>SAN CARLOS DE GUAROA</v>
          </cell>
          <cell r="C744">
            <v>4421554</v>
          </cell>
          <cell r="D744">
            <v>2287559</v>
          </cell>
          <cell r="E744">
            <v>0.51739999999999997</v>
          </cell>
          <cell r="F744">
            <v>6</v>
          </cell>
        </row>
        <row r="745">
          <cell r="A745">
            <v>218350683</v>
          </cell>
          <cell r="B745" t="str">
            <v>SAN JUAN DE ARAMA</v>
          </cell>
          <cell r="C745">
            <v>1579886</v>
          </cell>
          <cell r="D745">
            <v>390156</v>
          </cell>
          <cell r="E745">
            <v>0.247</v>
          </cell>
          <cell r="F745">
            <v>6</v>
          </cell>
        </row>
        <row r="746">
          <cell r="A746">
            <v>218650686</v>
          </cell>
          <cell r="B746" t="str">
            <v>SAN JUANITO</v>
          </cell>
          <cell r="C746">
            <v>602871</v>
          </cell>
          <cell r="D746">
            <v>399978</v>
          </cell>
          <cell r="E746">
            <v>0.66349999999999998</v>
          </cell>
          <cell r="F746">
            <v>6</v>
          </cell>
        </row>
        <row r="747">
          <cell r="A747">
            <v>218750287</v>
          </cell>
          <cell r="B747" t="str">
            <v>FUENTE DE ORO</v>
          </cell>
          <cell r="C747">
            <v>2518649</v>
          </cell>
          <cell r="D747">
            <v>1460571</v>
          </cell>
          <cell r="E747">
            <v>0.57989999999999997</v>
          </cell>
          <cell r="F747">
            <v>6</v>
          </cell>
        </row>
        <row r="748">
          <cell r="A748">
            <v>218950689</v>
          </cell>
          <cell r="B748" t="str">
            <v>SAN MARTÍN - META</v>
          </cell>
          <cell r="C748">
            <v>7916690</v>
          </cell>
          <cell r="D748">
            <v>4252532</v>
          </cell>
          <cell r="E748">
            <v>0.53720000000000001</v>
          </cell>
          <cell r="F748">
            <v>6</v>
          </cell>
        </row>
        <row r="749">
          <cell r="A749">
            <v>219050590</v>
          </cell>
          <cell r="B749" t="str">
            <v>PUERTO RICO - META</v>
          </cell>
          <cell r="C749">
            <v>2617124</v>
          </cell>
          <cell r="D749">
            <v>1134012</v>
          </cell>
          <cell r="E749">
            <v>0.43330000000000002</v>
          </cell>
          <cell r="F749">
            <v>6</v>
          </cell>
        </row>
        <row r="750">
          <cell r="A750">
            <v>210152001</v>
          </cell>
          <cell r="B750" t="str">
            <v>SAN JUAN DE PASTO</v>
          </cell>
          <cell r="C750">
            <v>50618441</v>
          </cell>
          <cell r="D750">
            <v>28947233</v>
          </cell>
          <cell r="E750">
            <v>0.57189999999999996</v>
          </cell>
          <cell r="F750">
            <v>2</v>
          </cell>
        </row>
        <row r="751">
          <cell r="A751">
            <v>210352203</v>
          </cell>
          <cell r="B751" t="str">
            <v>COLÓN (GÉNOVA) - NARIÑO</v>
          </cell>
          <cell r="C751">
            <v>1118739</v>
          </cell>
          <cell r="D751">
            <v>548571</v>
          </cell>
          <cell r="E751">
            <v>0.49030000000000001</v>
          </cell>
          <cell r="F751">
            <v>6</v>
          </cell>
        </row>
        <row r="752">
          <cell r="A752">
            <v>210552405</v>
          </cell>
          <cell r="B752" t="str">
            <v>LEIVA</v>
          </cell>
          <cell r="C752">
            <v>1296449</v>
          </cell>
          <cell r="D752">
            <v>774734</v>
          </cell>
          <cell r="E752">
            <v>0.59760000000000002</v>
          </cell>
          <cell r="F752">
            <v>6</v>
          </cell>
        </row>
        <row r="753">
          <cell r="A753">
            <v>210652506</v>
          </cell>
          <cell r="B753" t="str">
            <v>OSPINA</v>
          </cell>
          <cell r="C753">
            <v>1243050</v>
          </cell>
          <cell r="D753">
            <v>518136</v>
          </cell>
          <cell r="E753">
            <v>0.4168</v>
          </cell>
          <cell r="F753">
            <v>6</v>
          </cell>
        </row>
        <row r="754">
          <cell r="A754">
            <v>210752207</v>
          </cell>
          <cell r="B754" t="str">
            <v>CONSACÁ</v>
          </cell>
          <cell r="C754">
            <v>1240047</v>
          </cell>
          <cell r="D754">
            <v>698191</v>
          </cell>
          <cell r="E754">
            <v>0.56299999999999994</v>
          </cell>
          <cell r="F754">
            <v>6</v>
          </cell>
        </row>
        <row r="755">
          <cell r="A755">
            <v>211052110</v>
          </cell>
          <cell r="B755" t="str">
            <v>BUESACO</v>
          </cell>
          <cell r="C755">
            <v>1608401</v>
          </cell>
          <cell r="D755">
            <v>998979</v>
          </cell>
          <cell r="E755">
            <v>0.62109999999999999</v>
          </cell>
          <cell r="F755">
            <v>6</v>
          </cell>
        </row>
        <row r="756">
          <cell r="A756">
            <v>211052210</v>
          </cell>
          <cell r="B756" t="str">
            <v>CONTADERO</v>
          </cell>
          <cell r="C756">
            <v>1235537</v>
          </cell>
          <cell r="D756">
            <v>751111</v>
          </cell>
          <cell r="E756">
            <v>0.6079</v>
          </cell>
          <cell r="F756">
            <v>6</v>
          </cell>
        </row>
        <row r="757">
          <cell r="A757">
            <v>211152411</v>
          </cell>
          <cell r="B757" t="str">
            <v>LINARES</v>
          </cell>
          <cell r="C757">
            <v>1070194</v>
          </cell>
          <cell r="D757">
            <v>726104</v>
          </cell>
          <cell r="E757">
            <v>0.67849999999999999</v>
          </cell>
          <cell r="F757">
            <v>6</v>
          </cell>
        </row>
        <row r="758">
          <cell r="A758">
            <v>211252612</v>
          </cell>
          <cell r="B758" t="str">
            <v>RICAURTE - NARIÑO</v>
          </cell>
          <cell r="C758">
            <v>1881868</v>
          </cell>
          <cell r="D758">
            <v>1048314</v>
          </cell>
          <cell r="E758">
            <v>0.55710000000000004</v>
          </cell>
          <cell r="F758">
            <v>6</v>
          </cell>
        </row>
        <row r="759">
          <cell r="A759">
            <v>211552215</v>
          </cell>
          <cell r="B759" t="str">
            <v>CÓRDOBA - NARIÑO</v>
          </cell>
          <cell r="C759">
            <v>1299218</v>
          </cell>
          <cell r="D759">
            <v>766088</v>
          </cell>
          <cell r="E759">
            <v>0.5897</v>
          </cell>
          <cell r="F759">
            <v>6</v>
          </cell>
        </row>
        <row r="760">
          <cell r="A760">
            <v>211752317</v>
          </cell>
          <cell r="B760" t="str">
            <v>GUACHUCAL</v>
          </cell>
          <cell r="C760">
            <v>1309303</v>
          </cell>
          <cell r="D760">
            <v>669867</v>
          </cell>
          <cell r="E760">
            <v>0.51160000000000005</v>
          </cell>
          <cell r="F760">
            <v>6</v>
          </cell>
        </row>
        <row r="761">
          <cell r="A761">
            <v>211852418</v>
          </cell>
          <cell r="B761" t="str">
            <v>LOS ANDES (SOTOMAYOR)</v>
          </cell>
          <cell r="C761">
            <v>1312239</v>
          </cell>
          <cell r="D761">
            <v>761881</v>
          </cell>
          <cell r="E761">
            <v>0.5806</v>
          </cell>
          <cell r="F761">
            <v>6</v>
          </cell>
        </row>
        <row r="762">
          <cell r="A762">
            <v>211952019</v>
          </cell>
          <cell r="B762" t="str">
            <v>ALBÁN (SAN JOSÉ)</v>
          </cell>
          <cell r="C762">
            <v>1234580</v>
          </cell>
          <cell r="D762">
            <v>853804</v>
          </cell>
          <cell r="E762">
            <v>0.69159999999999999</v>
          </cell>
          <cell r="F762">
            <v>6</v>
          </cell>
        </row>
        <row r="763">
          <cell r="A763">
            <v>212052320</v>
          </cell>
          <cell r="B763" t="str">
            <v>GUAITARILLA</v>
          </cell>
          <cell r="C763">
            <v>1159403</v>
          </cell>
          <cell r="D763">
            <v>664616</v>
          </cell>
          <cell r="E763">
            <v>0.57320000000000004</v>
          </cell>
          <cell r="F763">
            <v>6</v>
          </cell>
        </row>
        <row r="764">
          <cell r="A764">
            <v>212052520</v>
          </cell>
          <cell r="B764" t="str">
            <v>FRANCISCO PIZARRO (SALAHONDA)</v>
          </cell>
          <cell r="C764">
            <v>1143529</v>
          </cell>
          <cell r="D764">
            <v>736460</v>
          </cell>
          <cell r="E764">
            <v>0.64400000000000002</v>
          </cell>
          <cell r="F764">
            <v>6</v>
          </cell>
        </row>
        <row r="765">
          <cell r="A765">
            <v>212052720</v>
          </cell>
          <cell r="B765" t="str">
            <v>SAPUYES</v>
          </cell>
          <cell r="C765">
            <v>788345</v>
          </cell>
          <cell r="D765">
            <v>397938</v>
          </cell>
          <cell r="E765">
            <v>0.50480000000000003</v>
          </cell>
          <cell r="F765">
            <v>6</v>
          </cell>
        </row>
        <row r="766">
          <cell r="A766">
            <v>212152621</v>
          </cell>
          <cell r="B766" t="str">
            <v>ROBERTO PAYÁN (SAN JOSÉ)</v>
          </cell>
          <cell r="C766">
            <v>1462052</v>
          </cell>
          <cell r="D766">
            <v>1104392</v>
          </cell>
          <cell r="E766">
            <v>0.75539999999999996</v>
          </cell>
          <cell r="F766">
            <v>6</v>
          </cell>
        </row>
        <row r="767">
          <cell r="A767">
            <v>212252022</v>
          </cell>
          <cell r="B767" t="str">
            <v>ALDANA</v>
          </cell>
          <cell r="C767">
            <v>845652</v>
          </cell>
          <cell r="D767">
            <v>496066</v>
          </cell>
          <cell r="E767">
            <v>0.58660000000000001</v>
          </cell>
          <cell r="F767">
            <v>6</v>
          </cell>
        </row>
        <row r="768">
          <cell r="A768">
            <v>212352323</v>
          </cell>
          <cell r="B768" t="str">
            <v>GUALMATÁN</v>
          </cell>
          <cell r="C768">
            <v>1067657</v>
          </cell>
          <cell r="D768">
            <v>777772</v>
          </cell>
          <cell r="E768">
            <v>0.72850000000000004</v>
          </cell>
          <cell r="F768">
            <v>6</v>
          </cell>
        </row>
        <row r="769">
          <cell r="A769">
            <v>212452224</v>
          </cell>
          <cell r="B769" t="str">
            <v>CUASPUD (CARLOSAMA)</v>
          </cell>
          <cell r="C769">
            <v>1107911</v>
          </cell>
          <cell r="D769">
            <v>579723</v>
          </cell>
          <cell r="E769">
            <v>0.52329999999999999</v>
          </cell>
          <cell r="F769">
            <v>6</v>
          </cell>
        </row>
        <row r="770">
          <cell r="A770">
            <v>212752227</v>
          </cell>
          <cell r="B770" t="str">
            <v>CUMBAL</v>
          </cell>
          <cell r="C770">
            <v>978325</v>
          </cell>
          <cell r="D770">
            <v>504914</v>
          </cell>
          <cell r="E770">
            <v>0.5161</v>
          </cell>
          <cell r="F770">
            <v>6</v>
          </cell>
        </row>
        <row r="771">
          <cell r="A771">
            <v>212752427</v>
          </cell>
          <cell r="B771" t="str">
            <v>MAGÜÍ (PAYÁN)</v>
          </cell>
          <cell r="C771">
            <v>1487894</v>
          </cell>
          <cell r="D771">
            <v>1137085</v>
          </cell>
          <cell r="E771">
            <v>0.76419999999999999</v>
          </cell>
          <cell r="F771">
            <v>6</v>
          </cell>
        </row>
        <row r="772">
          <cell r="A772">
            <v>213352233</v>
          </cell>
          <cell r="B772" t="str">
            <v>CUMBITARA</v>
          </cell>
          <cell r="C772">
            <v>1657984</v>
          </cell>
          <cell r="D772">
            <v>628698</v>
          </cell>
          <cell r="E772">
            <v>0.37919999999999998</v>
          </cell>
          <cell r="F772">
            <v>6</v>
          </cell>
        </row>
        <row r="773">
          <cell r="A773">
            <v>213552435</v>
          </cell>
          <cell r="B773" t="str">
            <v>MALLAMA (PIEDRANCHA)</v>
          </cell>
          <cell r="C773">
            <v>916038</v>
          </cell>
          <cell r="D773">
            <v>449707</v>
          </cell>
          <cell r="E773">
            <v>0.4909</v>
          </cell>
          <cell r="F773">
            <v>6</v>
          </cell>
        </row>
        <row r="774">
          <cell r="A774">
            <v>213552835</v>
          </cell>
          <cell r="B774" t="str">
            <v>TUMACO</v>
          </cell>
          <cell r="C774">
            <v>8597439</v>
          </cell>
          <cell r="D774">
            <v>6756432</v>
          </cell>
          <cell r="E774">
            <v>0.78590000000000004</v>
          </cell>
          <cell r="F774">
            <v>4</v>
          </cell>
        </row>
        <row r="775">
          <cell r="A775">
            <v>213652036</v>
          </cell>
          <cell r="B775" t="str">
            <v>ANCUYA</v>
          </cell>
          <cell r="C775">
            <v>1035171</v>
          </cell>
          <cell r="D775">
            <v>562535</v>
          </cell>
          <cell r="E775">
            <v>0.54339999999999999</v>
          </cell>
          <cell r="F775">
            <v>6</v>
          </cell>
        </row>
        <row r="776">
          <cell r="A776">
            <v>213852838</v>
          </cell>
          <cell r="B776" t="str">
            <v>TUQUERRES</v>
          </cell>
          <cell r="C776">
            <v>2273189</v>
          </cell>
          <cell r="D776">
            <v>1635890</v>
          </cell>
          <cell r="E776">
            <v>0.71960000000000002</v>
          </cell>
          <cell r="F776">
            <v>6</v>
          </cell>
        </row>
        <row r="777">
          <cell r="A777">
            <v>214052240</v>
          </cell>
          <cell r="B777" t="str">
            <v>CHACHAGüÍ</v>
          </cell>
          <cell r="C777">
            <v>1890353</v>
          </cell>
          <cell r="D777">
            <v>1022351</v>
          </cell>
          <cell r="E777">
            <v>0.54079999999999995</v>
          </cell>
          <cell r="F777">
            <v>6</v>
          </cell>
        </row>
        <row r="778">
          <cell r="A778">
            <v>214052540</v>
          </cell>
          <cell r="B778" t="str">
            <v>POLICARPA</v>
          </cell>
          <cell r="C778">
            <v>1174822</v>
          </cell>
          <cell r="D778">
            <v>699356</v>
          </cell>
          <cell r="E778">
            <v>0.59530000000000005</v>
          </cell>
          <cell r="F778">
            <v>6</v>
          </cell>
        </row>
        <row r="779">
          <cell r="A779">
            <v>215052250</v>
          </cell>
          <cell r="B779" t="str">
            <v>EL CHARCO</v>
          </cell>
          <cell r="C779">
            <v>1500979</v>
          </cell>
          <cell r="D779">
            <v>435402</v>
          </cell>
          <cell r="E779">
            <v>0.29010000000000002</v>
          </cell>
          <cell r="F779">
            <v>6</v>
          </cell>
        </row>
        <row r="780">
          <cell r="A780">
            <v>215152051</v>
          </cell>
          <cell r="B780" t="str">
            <v>ARBOLEDA - BERRUECOS</v>
          </cell>
          <cell r="C780">
            <v>1525198</v>
          </cell>
          <cell r="D780">
            <v>653540</v>
          </cell>
          <cell r="E780">
            <v>0.42849999999999999</v>
          </cell>
          <cell r="F780">
            <v>6</v>
          </cell>
        </row>
        <row r="781">
          <cell r="A781">
            <v>215252352</v>
          </cell>
          <cell r="B781" t="str">
            <v>ILES</v>
          </cell>
          <cell r="C781">
            <v>1085962</v>
          </cell>
          <cell r="D781">
            <v>586704</v>
          </cell>
          <cell r="E781">
            <v>0.5403</v>
          </cell>
          <cell r="F781">
            <v>6</v>
          </cell>
        </row>
        <row r="782">
          <cell r="A782">
            <v>215452254</v>
          </cell>
          <cell r="B782" t="str">
            <v>EL PEÑOL - NARIÑO</v>
          </cell>
          <cell r="C782">
            <v>1084017</v>
          </cell>
          <cell r="D782">
            <v>552169</v>
          </cell>
          <cell r="E782">
            <v>0.50939999999999996</v>
          </cell>
          <cell r="F782">
            <v>6</v>
          </cell>
        </row>
        <row r="783">
          <cell r="A783">
            <v>215452354</v>
          </cell>
          <cell r="B783" t="str">
            <v>IMUÉS</v>
          </cell>
          <cell r="C783">
            <v>1610483</v>
          </cell>
          <cell r="D783">
            <v>581096</v>
          </cell>
          <cell r="E783">
            <v>0.36080000000000001</v>
          </cell>
          <cell r="F783">
            <v>6</v>
          </cell>
        </row>
        <row r="784">
          <cell r="A784">
            <v>215652256</v>
          </cell>
          <cell r="B784" t="str">
            <v>EL ROSARIO</v>
          </cell>
          <cell r="C784">
            <v>1300386</v>
          </cell>
          <cell r="D784">
            <v>791721</v>
          </cell>
          <cell r="E784">
            <v>0.60880000000000001</v>
          </cell>
          <cell r="F784">
            <v>6</v>
          </cell>
        </row>
        <row r="785">
          <cell r="A785">
            <v>215652356</v>
          </cell>
          <cell r="B785" t="str">
            <v>IPIALES</v>
          </cell>
          <cell r="C785">
            <v>12124302</v>
          </cell>
          <cell r="D785">
            <v>7563890</v>
          </cell>
          <cell r="E785">
            <v>0.62390000000000001</v>
          </cell>
          <cell r="F785">
            <v>4</v>
          </cell>
        </row>
        <row r="786">
          <cell r="A786">
            <v>215852258</v>
          </cell>
          <cell r="B786" t="str">
            <v>EL TABLÓN DE GÓMEZ</v>
          </cell>
          <cell r="C786">
            <v>1178719</v>
          </cell>
          <cell r="D786">
            <v>612055</v>
          </cell>
          <cell r="E786">
            <v>0.51929999999999998</v>
          </cell>
          <cell r="F786">
            <v>6</v>
          </cell>
        </row>
        <row r="787">
          <cell r="A787">
            <v>216052260</v>
          </cell>
          <cell r="B787" t="str">
            <v>EL TAMBO - NARIÑO</v>
          </cell>
          <cell r="C787">
            <v>1082958</v>
          </cell>
          <cell r="D787">
            <v>695535</v>
          </cell>
          <cell r="E787">
            <v>0.64229999999999998</v>
          </cell>
          <cell r="F787">
            <v>6</v>
          </cell>
        </row>
        <row r="788">
          <cell r="A788">
            <v>216052560</v>
          </cell>
          <cell r="B788" t="str">
            <v>POTOSÍ</v>
          </cell>
          <cell r="C788">
            <v>864449</v>
          </cell>
          <cell r="D788">
            <v>504181</v>
          </cell>
          <cell r="E788">
            <v>0.58320000000000005</v>
          </cell>
          <cell r="F788">
            <v>6</v>
          </cell>
        </row>
        <row r="789">
          <cell r="A789">
            <v>216552565</v>
          </cell>
          <cell r="B789" t="str">
            <v>PROVIDENCIA - NARIÑO</v>
          </cell>
          <cell r="C789">
            <v>1374442</v>
          </cell>
          <cell r="D789">
            <v>561347</v>
          </cell>
          <cell r="E789">
            <v>0.40839999999999999</v>
          </cell>
          <cell r="F789">
            <v>6</v>
          </cell>
        </row>
        <row r="790">
          <cell r="A790">
            <v>217352473</v>
          </cell>
          <cell r="B790" t="str">
            <v>MOSQUERA - NARIÑO</v>
          </cell>
          <cell r="C790">
            <v>1405542</v>
          </cell>
          <cell r="D790">
            <v>476924</v>
          </cell>
          <cell r="E790">
            <v>0.33929999999999999</v>
          </cell>
          <cell r="F790">
            <v>6</v>
          </cell>
        </row>
        <row r="791">
          <cell r="A791">
            <v>217352573</v>
          </cell>
          <cell r="B791" t="str">
            <v>PUERRES</v>
          </cell>
          <cell r="C791">
            <v>1498031</v>
          </cell>
          <cell r="D791">
            <v>750319</v>
          </cell>
          <cell r="E791">
            <v>0.50090000000000001</v>
          </cell>
          <cell r="F791">
            <v>6</v>
          </cell>
        </row>
        <row r="792">
          <cell r="A792">
            <v>217852378</v>
          </cell>
          <cell r="B792" t="str">
            <v>LA CRUZ</v>
          </cell>
          <cell r="C792">
            <v>1504152</v>
          </cell>
          <cell r="D792">
            <v>857954</v>
          </cell>
          <cell r="E792">
            <v>0.57040000000000002</v>
          </cell>
          <cell r="F792">
            <v>6</v>
          </cell>
        </row>
        <row r="793">
          <cell r="A793">
            <v>217852678</v>
          </cell>
          <cell r="B793" t="str">
            <v>SAMANIEGO</v>
          </cell>
          <cell r="C793">
            <v>2063478</v>
          </cell>
          <cell r="D793">
            <v>1169613</v>
          </cell>
          <cell r="E793">
            <v>0.56679999999999997</v>
          </cell>
          <cell r="F793">
            <v>6</v>
          </cell>
        </row>
        <row r="794">
          <cell r="A794">
            <v>217952079</v>
          </cell>
          <cell r="B794" t="str">
            <v>BARBACOAS</v>
          </cell>
          <cell r="C794">
            <v>2050794</v>
          </cell>
          <cell r="D794">
            <v>1422032</v>
          </cell>
          <cell r="E794">
            <v>0.69340000000000002</v>
          </cell>
          <cell r="F794">
            <v>6</v>
          </cell>
        </row>
        <row r="795">
          <cell r="A795">
            <v>218052480</v>
          </cell>
          <cell r="B795" t="str">
            <v>NARIÑO - NARIÑO</v>
          </cell>
          <cell r="C795">
            <v>751580</v>
          </cell>
          <cell r="D795">
            <v>409927</v>
          </cell>
          <cell r="E795">
            <v>0.5454</v>
          </cell>
          <cell r="F795">
            <v>6</v>
          </cell>
        </row>
        <row r="796">
          <cell r="A796">
            <v>218152381</v>
          </cell>
          <cell r="B796" t="str">
            <v>LA FLORIDA</v>
          </cell>
          <cell r="C796">
            <v>1087249</v>
          </cell>
          <cell r="D796">
            <v>571850</v>
          </cell>
          <cell r="E796">
            <v>0.52600000000000002</v>
          </cell>
          <cell r="F796">
            <v>6</v>
          </cell>
        </row>
        <row r="797">
          <cell r="A797">
            <v>218352083</v>
          </cell>
          <cell r="B797" t="str">
            <v>BELÉN - NARIÑO</v>
          </cell>
          <cell r="C797">
            <v>849896</v>
          </cell>
          <cell r="D797">
            <v>434776</v>
          </cell>
          <cell r="E797">
            <v>0.51160000000000005</v>
          </cell>
          <cell r="F797">
            <v>6</v>
          </cell>
        </row>
        <row r="798">
          <cell r="A798">
            <v>218352683</v>
          </cell>
          <cell r="B798" t="str">
            <v>SANDONÁ</v>
          </cell>
          <cell r="C798">
            <v>1386840</v>
          </cell>
          <cell r="D798">
            <v>716614</v>
          </cell>
          <cell r="E798">
            <v>0.51670000000000005</v>
          </cell>
          <cell r="F798">
            <v>6</v>
          </cell>
        </row>
        <row r="799">
          <cell r="A799">
            <v>218552385</v>
          </cell>
          <cell r="B799" t="str">
            <v>LA LLANADA</v>
          </cell>
          <cell r="C799">
            <v>856290</v>
          </cell>
          <cell r="D799">
            <v>395882</v>
          </cell>
          <cell r="E799">
            <v>0.46229999999999999</v>
          </cell>
          <cell r="F799">
            <v>6</v>
          </cell>
        </row>
        <row r="800">
          <cell r="A800">
            <v>218552585</v>
          </cell>
          <cell r="B800" t="str">
            <v>PUPIALES</v>
          </cell>
          <cell r="C800">
            <v>1624794</v>
          </cell>
          <cell r="D800">
            <v>1129810</v>
          </cell>
          <cell r="E800">
            <v>0.69540000000000002</v>
          </cell>
          <cell r="F800">
            <v>6</v>
          </cell>
        </row>
        <row r="801">
          <cell r="A801">
            <v>218552685</v>
          </cell>
          <cell r="B801" t="str">
            <v>SAN BERNARDO - NARIÑO</v>
          </cell>
          <cell r="C801">
            <v>1444633</v>
          </cell>
          <cell r="D801">
            <v>637607</v>
          </cell>
          <cell r="E801">
            <v>0.44140000000000001</v>
          </cell>
          <cell r="F801">
            <v>6</v>
          </cell>
        </row>
        <row r="802">
          <cell r="A802">
            <v>218552885</v>
          </cell>
          <cell r="B802" t="str">
            <v>YACUANQUER</v>
          </cell>
          <cell r="C802">
            <v>1198150</v>
          </cell>
          <cell r="D802">
            <v>478146</v>
          </cell>
          <cell r="E802">
            <v>0.39910000000000001</v>
          </cell>
          <cell r="F802">
            <v>6</v>
          </cell>
        </row>
        <row r="803">
          <cell r="A803">
            <v>218652786</v>
          </cell>
          <cell r="B803" t="str">
            <v>TAMINANGO</v>
          </cell>
          <cell r="C803">
            <v>1368344</v>
          </cell>
          <cell r="D803">
            <v>892979</v>
          </cell>
          <cell r="E803">
            <v>0.65259999999999996</v>
          </cell>
          <cell r="F803">
            <v>6</v>
          </cell>
        </row>
        <row r="804">
          <cell r="A804">
            <v>218752287</v>
          </cell>
          <cell r="B804" t="str">
            <v>FUNES</v>
          </cell>
          <cell r="C804">
            <v>1292835</v>
          </cell>
          <cell r="D804">
            <v>714403</v>
          </cell>
          <cell r="E804">
            <v>0.55259999999999998</v>
          </cell>
          <cell r="F804">
            <v>6</v>
          </cell>
        </row>
        <row r="805">
          <cell r="A805">
            <v>218752687</v>
          </cell>
          <cell r="B805" t="str">
            <v>SAN LORENZO</v>
          </cell>
          <cell r="C805">
            <v>1541086</v>
          </cell>
          <cell r="D805">
            <v>723486</v>
          </cell>
          <cell r="E805">
            <v>0.46949999999999997</v>
          </cell>
          <cell r="F805">
            <v>6</v>
          </cell>
        </row>
        <row r="806">
          <cell r="A806">
            <v>218852788</v>
          </cell>
          <cell r="B806" t="str">
            <v>TANGUA</v>
          </cell>
          <cell r="C806">
            <v>1702252</v>
          </cell>
          <cell r="D806">
            <v>826991</v>
          </cell>
          <cell r="E806">
            <v>0.48580000000000001</v>
          </cell>
          <cell r="F806">
            <v>6</v>
          </cell>
        </row>
        <row r="807">
          <cell r="A807">
            <v>219052390</v>
          </cell>
          <cell r="B807" t="str">
            <v>LA TOLA</v>
          </cell>
          <cell r="C807">
            <v>1579917</v>
          </cell>
          <cell r="D807">
            <v>354146</v>
          </cell>
          <cell r="E807">
            <v>0.22420000000000001</v>
          </cell>
          <cell r="F807">
            <v>6</v>
          </cell>
        </row>
        <row r="808">
          <cell r="A808">
            <v>219052490</v>
          </cell>
          <cell r="B808" t="str">
            <v>OLAYA HERRERA (BOCAS DE SATINGA)</v>
          </cell>
          <cell r="C808">
            <v>1257598</v>
          </cell>
          <cell r="D808">
            <v>1049479</v>
          </cell>
          <cell r="E808">
            <v>0.83450000000000002</v>
          </cell>
          <cell r="F808">
            <v>6</v>
          </cell>
        </row>
        <row r="809">
          <cell r="A809">
            <v>219352693</v>
          </cell>
          <cell r="B809" t="str">
            <v>SAN PABLO - NARIÑO</v>
          </cell>
          <cell r="C809">
            <v>1408641</v>
          </cell>
          <cell r="D809">
            <v>693290</v>
          </cell>
          <cell r="E809">
            <v>0.49220000000000003</v>
          </cell>
          <cell r="F809">
            <v>6</v>
          </cell>
        </row>
        <row r="810">
          <cell r="A810">
            <v>219452694</v>
          </cell>
          <cell r="B810" t="str">
            <v>SAN PEDRO DE CARTAGO</v>
          </cell>
          <cell r="C810">
            <v>1081084</v>
          </cell>
          <cell r="D810">
            <v>543954</v>
          </cell>
          <cell r="E810">
            <v>0.50319999999999998</v>
          </cell>
          <cell r="F810">
            <v>6</v>
          </cell>
        </row>
        <row r="811">
          <cell r="A811">
            <v>219652696</v>
          </cell>
          <cell r="B811" t="str">
            <v>SANTA BÁRBARA (ISCUANDÉ)</v>
          </cell>
          <cell r="C811">
            <v>2322925</v>
          </cell>
          <cell r="D811">
            <v>450563</v>
          </cell>
          <cell r="E811">
            <v>0.19400000000000001</v>
          </cell>
          <cell r="F811">
            <v>6</v>
          </cell>
        </row>
        <row r="812">
          <cell r="A812">
            <v>219952399</v>
          </cell>
          <cell r="B812" t="str">
            <v>LA UNIÓN - NARIÑO</v>
          </cell>
          <cell r="C812">
            <v>1703504</v>
          </cell>
          <cell r="D812">
            <v>1028853</v>
          </cell>
          <cell r="E812">
            <v>0.60399999999999998</v>
          </cell>
          <cell r="F812">
            <v>6</v>
          </cell>
        </row>
        <row r="813">
          <cell r="A813">
            <v>219952699</v>
          </cell>
          <cell r="B813" t="str">
            <v>SANTACRUZ (GUACHAVÉS)</v>
          </cell>
          <cell r="C813">
            <v>1048790</v>
          </cell>
          <cell r="D813">
            <v>612259</v>
          </cell>
          <cell r="E813">
            <v>0.58379999999999999</v>
          </cell>
          <cell r="F813">
            <v>6</v>
          </cell>
        </row>
        <row r="814">
          <cell r="A814">
            <v>210054800</v>
          </cell>
          <cell r="B814" t="str">
            <v>TEORAMA</v>
          </cell>
          <cell r="C814">
            <v>1398113</v>
          </cell>
          <cell r="D814">
            <v>747224</v>
          </cell>
          <cell r="E814">
            <v>0.53449999999999998</v>
          </cell>
          <cell r="F814">
            <v>6</v>
          </cell>
        </row>
        <row r="815">
          <cell r="A815">
            <v>210154001</v>
          </cell>
          <cell r="B815" t="str">
            <v>SAN JOSÉ DE CUCUTA</v>
          </cell>
          <cell r="C815">
            <v>97185290</v>
          </cell>
          <cell r="D815">
            <v>24268576</v>
          </cell>
          <cell r="E815">
            <v>0.24970000000000001</v>
          </cell>
          <cell r="F815">
            <v>1</v>
          </cell>
        </row>
        <row r="816">
          <cell r="A816">
            <v>210354003</v>
          </cell>
          <cell r="B816" t="str">
            <v>ÁBREGO</v>
          </cell>
          <cell r="C816">
            <v>1312813</v>
          </cell>
          <cell r="D816">
            <v>957447</v>
          </cell>
          <cell r="E816">
            <v>0.72929999999999995</v>
          </cell>
          <cell r="F816">
            <v>6</v>
          </cell>
        </row>
        <row r="817">
          <cell r="A817">
            <v>210554405</v>
          </cell>
          <cell r="B817" t="str">
            <v>LOS PATIOS</v>
          </cell>
          <cell r="C817">
            <v>10217121</v>
          </cell>
          <cell r="D817">
            <v>3121517</v>
          </cell>
          <cell r="E817">
            <v>0.30549999999999999</v>
          </cell>
          <cell r="F817">
            <v>4</v>
          </cell>
        </row>
        <row r="818">
          <cell r="A818">
            <v>210654206</v>
          </cell>
          <cell r="B818" t="str">
            <v>CONVENCIÓN</v>
          </cell>
          <cell r="C818">
            <v>1443749</v>
          </cell>
          <cell r="D818">
            <v>893735</v>
          </cell>
          <cell r="E818">
            <v>0.61899999999999999</v>
          </cell>
          <cell r="F818">
            <v>6</v>
          </cell>
        </row>
        <row r="819">
          <cell r="A819">
            <v>210954109</v>
          </cell>
          <cell r="B819" t="str">
            <v>BUCARASICA</v>
          </cell>
          <cell r="C819">
            <v>1868268</v>
          </cell>
          <cell r="D819">
            <v>787371</v>
          </cell>
          <cell r="E819">
            <v>0.4214</v>
          </cell>
          <cell r="F819">
            <v>6</v>
          </cell>
        </row>
        <row r="820">
          <cell r="A820">
            <v>211054810</v>
          </cell>
          <cell r="B820" t="str">
            <v>TIBÚ</v>
          </cell>
          <cell r="C820">
            <v>3687260</v>
          </cell>
          <cell r="D820">
            <v>2143280</v>
          </cell>
          <cell r="E820">
            <v>0.58130000000000004</v>
          </cell>
          <cell r="F820">
            <v>6</v>
          </cell>
        </row>
        <row r="821">
          <cell r="A821">
            <v>211354313</v>
          </cell>
          <cell r="B821" t="str">
            <v>GRAMALOTE</v>
          </cell>
          <cell r="C821">
            <v>733893</v>
          </cell>
          <cell r="D821">
            <v>358508</v>
          </cell>
          <cell r="E821">
            <v>0.48849999999999999</v>
          </cell>
          <cell r="F821">
            <v>6</v>
          </cell>
        </row>
        <row r="822">
          <cell r="A822">
            <v>211854418</v>
          </cell>
          <cell r="B822" t="str">
            <v>LOURDES</v>
          </cell>
          <cell r="C822">
            <v>845124</v>
          </cell>
          <cell r="D822">
            <v>397177</v>
          </cell>
          <cell r="E822">
            <v>0.47</v>
          </cell>
          <cell r="F822">
            <v>6</v>
          </cell>
        </row>
        <row r="823">
          <cell r="A823">
            <v>211854518</v>
          </cell>
          <cell r="B823" t="str">
            <v>PAMPLONA</v>
          </cell>
          <cell r="C823">
            <v>3905117</v>
          </cell>
          <cell r="D823">
            <v>2292728</v>
          </cell>
          <cell r="E823">
            <v>0.58709999999999996</v>
          </cell>
          <cell r="F823">
            <v>6</v>
          </cell>
        </row>
        <row r="824">
          <cell r="A824">
            <v>212054520</v>
          </cell>
          <cell r="B824" t="str">
            <v>PAMPLONITA</v>
          </cell>
          <cell r="C824">
            <v>1011516</v>
          </cell>
          <cell r="D824">
            <v>385805</v>
          </cell>
          <cell r="E824">
            <v>0.38140000000000002</v>
          </cell>
          <cell r="F824">
            <v>6</v>
          </cell>
        </row>
        <row r="825">
          <cell r="A825">
            <v>212054720</v>
          </cell>
          <cell r="B825" t="str">
            <v>SARDINATA</v>
          </cell>
          <cell r="C825">
            <v>1635721</v>
          </cell>
          <cell r="D825">
            <v>1041398</v>
          </cell>
          <cell r="E825">
            <v>0.63670000000000004</v>
          </cell>
          <cell r="F825">
            <v>6</v>
          </cell>
        </row>
        <row r="826">
          <cell r="A826">
            <v>212054820</v>
          </cell>
          <cell r="B826" t="str">
            <v>TOLEDO - NORTE DE SANTANDER</v>
          </cell>
          <cell r="C826">
            <v>1655506</v>
          </cell>
          <cell r="D826">
            <v>1087455</v>
          </cell>
          <cell r="E826">
            <v>0.65690000000000004</v>
          </cell>
          <cell r="F826">
            <v>6</v>
          </cell>
        </row>
        <row r="827">
          <cell r="A827">
            <v>212354223</v>
          </cell>
          <cell r="B827" t="str">
            <v>CUCUTILLA</v>
          </cell>
          <cell r="C827">
            <v>1459028</v>
          </cell>
          <cell r="D827">
            <v>527303</v>
          </cell>
          <cell r="E827">
            <v>0.3614</v>
          </cell>
          <cell r="F827">
            <v>6</v>
          </cell>
        </row>
        <row r="828">
          <cell r="A828">
            <v>212554125</v>
          </cell>
          <cell r="B828" t="str">
            <v>CÁCOTA</v>
          </cell>
          <cell r="C828">
            <v>1115854</v>
          </cell>
          <cell r="D828">
            <v>464965</v>
          </cell>
          <cell r="E828">
            <v>0.41670000000000001</v>
          </cell>
          <cell r="F828">
            <v>6</v>
          </cell>
        </row>
        <row r="829">
          <cell r="A829">
            <v>212854128</v>
          </cell>
          <cell r="B829" t="str">
            <v>CÁCHIRA</v>
          </cell>
          <cell r="C829">
            <v>930077</v>
          </cell>
          <cell r="D829">
            <v>744196</v>
          </cell>
          <cell r="E829">
            <v>0.80010000000000003</v>
          </cell>
          <cell r="F829">
            <v>6</v>
          </cell>
        </row>
        <row r="830">
          <cell r="A830">
            <v>213954239</v>
          </cell>
          <cell r="B830" t="str">
            <v>DURANIA</v>
          </cell>
          <cell r="C830">
            <v>902242</v>
          </cell>
          <cell r="D830">
            <v>366607</v>
          </cell>
          <cell r="E830">
            <v>0.40629999999999999</v>
          </cell>
          <cell r="F830">
            <v>6</v>
          </cell>
        </row>
        <row r="831">
          <cell r="A831">
            <v>214354743</v>
          </cell>
          <cell r="B831" t="str">
            <v>SANTO DOMINGO DE SILOS</v>
          </cell>
          <cell r="C831">
            <v>955891</v>
          </cell>
          <cell r="D831">
            <v>427618</v>
          </cell>
          <cell r="E831">
            <v>0.44740000000000002</v>
          </cell>
          <cell r="F831">
            <v>6</v>
          </cell>
        </row>
        <row r="832">
          <cell r="A832">
            <v>214454344</v>
          </cell>
          <cell r="B832" t="str">
            <v>HACARÍ</v>
          </cell>
          <cell r="C832">
            <v>1577144</v>
          </cell>
          <cell r="D832">
            <v>817199</v>
          </cell>
          <cell r="E832">
            <v>0.51819999999999999</v>
          </cell>
          <cell r="F832">
            <v>6</v>
          </cell>
        </row>
        <row r="833">
          <cell r="A833">
            <v>214554245</v>
          </cell>
          <cell r="B833" t="str">
            <v>EL CARMEN</v>
          </cell>
          <cell r="C833">
            <v>1756104</v>
          </cell>
          <cell r="D833">
            <v>1101226</v>
          </cell>
          <cell r="E833">
            <v>0.62709999999999999</v>
          </cell>
          <cell r="F833">
            <v>6</v>
          </cell>
        </row>
        <row r="834">
          <cell r="A834">
            <v>214754347</v>
          </cell>
          <cell r="B834" t="str">
            <v>HERRÁN</v>
          </cell>
          <cell r="C834">
            <v>963721</v>
          </cell>
          <cell r="D834">
            <v>496675</v>
          </cell>
          <cell r="E834">
            <v>0.51539999999999997</v>
          </cell>
          <cell r="F834">
            <v>6</v>
          </cell>
        </row>
        <row r="835">
          <cell r="A835">
            <v>215054250</v>
          </cell>
          <cell r="B835" t="str">
            <v>EL TARRA</v>
          </cell>
          <cell r="C835">
            <v>1412756</v>
          </cell>
          <cell r="D835">
            <v>823886</v>
          </cell>
          <cell r="E835">
            <v>0.58320000000000005</v>
          </cell>
          <cell r="F835">
            <v>6</v>
          </cell>
        </row>
        <row r="836">
          <cell r="A836">
            <v>215154051</v>
          </cell>
          <cell r="B836" t="str">
            <v>ARBOLEDAS</v>
          </cell>
          <cell r="C836">
            <v>1244975</v>
          </cell>
          <cell r="D836">
            <v>513735</v>
          </cell>
          <cell r="E836">
            <v>0.41260000000000002</v>
          </cell>
          <cell r="F836">
            <v>6</v>
          </cell>
        </row>
        <row r="837">
          <cell r="A837">
            <v>215354553</v>
          </cell>
          <cell r="B837" t="str">
            <v>PUERTO SANTANDER</v>
          </cell>
          <cell r="C837">
            <v>1175587</v>
          </cell>
          <cell r="D837">
            <v>599889</v>
          </cell>
          <cell r="E837">
            <v>0.51029999999999998</v>
          </cell>
          <cell r="F837">
            <v>4</v>
          </cell>
        </row>
        <row r="838">
          <cell r="A838">
            <v>216054660</v>
          </cell>
          <cell r="B838" t="str">
            <v>SALAZAR DE LAS PALMAS</v>
          </cell>
          <cell r="C838">
            <v>997746</v>
          </cell>
          <cell r="D838">
            <v>575247</v>
          </cell>
          <cell r="E838">
            <v>0.57650000000000001</v>
          </cell>
          <cell r="F838">
            <v>6</v>
          </cell>
        </row>
        <row r="839">
          <cell r="A839">
            <v>216154261</v>
          </cell>
          <cell r="B839" t="str">
            <v>EL ZULIA</v>
          </cell>
          <cell r="C839">
            <v>1760272</v>
          </cell>
          <cell r="D839">
            <v>1073544</v>
          </cell>
          <cell r="E839">
            <v>0.6099</v>
          </cell>
          <cell r="F839">
            <v>4</v>
          </cell>
        </row>
        <row r="840">
          <cell r="A840">
            <v>217054670</v>
          </cell>
          <cell r="B840" t="str">
            <v>SAN CALIXTO</v>
          </cell>
          <cell r="C840">
            <v>1627026</v>
          </cell>
          <cell r="D840">
            <v>874532</v>
          </cell>
          <cell r="E840">
            <v>0.53749999999999998</v>
          </cell>
          <cell r="F840">
            <v>6</v>
          </cell>
        </row>
        <row r="841">
          <cell r="A841">
            <v>217154871</v>
          </cell>
          <cell r="B841" t="str">
            <v>VILLACARO</v>
          </cell>
          <cell r="C841">
            <v>989005</v>
          </cell>
          <cell r="D841">
            <v>632182</v>
          </cell>
          <cell r="E841">
            <v>0.63919999999999999</v>
          </cell>
          <cell r="F841">
            <v>6</v>
          </cell>
        </row>
        <row r="842">
          <cell r="A842">
            <v>217254172</v>
          </cell>
          <cell r="B842" t="str">
            <v>CHINÁCOTA</v>
          </cell>
          <cell r="C842">
            <v>1488596</v>
          </cell>
          <cell r="D842">
            <v>824656</v>
          </cell>
          <cell r="E842">
            <v>0.55400000000000005</v>
          </cell>
          <cell r="F842">
            <v>6</v>
          </cell>
        </row>
        <row r="843">
          <cell r="A843">
            <v>217354673</v>
          </cell>
          <cell r="B843" t="str">
            <v>SAN CAYETANO - NORTE DE SANTANDER</v>
          </cell>
          <cell r="C843">
            <v>1137096</v>
          </cell>
          <cell r="D843">
            <v>585341</v>
          </cell>
          <cell r="E843">
            <v>0.51480000000000004</v>
          </cell>
          <cell r="F843">
            <v>4</v>
          </cell>
        </row>
        <row r="844">
          <cell r="A844">
            <v>217454174</v>
          </cell>
          <cell r="B844" t="str">
            <v>CHITAGÁ</v>
          </cell>
          <cell r="C844">
            <v>1359741</v>
          </cell>
          <cell r="D844">
            <v>925961</v>
          </cell>
          <cell r="E844">
            <v>0.68100000000000005</v>
          </cell>
          <cell r="F844">
            <v>6</v>
          </cell>
        </row>
        <row r="845">
          <cell r="A845">
            <v>217454874</v>
          </cell>
          <cell r="B845" t="str">
            <v>VILLA DEL ROSARIO</v>
          </cell>
          <cell r="C845">
            <v>6070456</v>
          </cell>
          <cell r="D845">
            <v>2181311</v>
          </cell>
          <cell r="E845">
            <v>0.35930000000000001</v>
          </cell>
          <cell r="F845">
            <v>4</v>
          </cell>
        </row>
        <row r="846">
          <cell r="A846">
            <v>217754377</v>
          </cell>
          <cell r="B846" t="str">
            <v>LABATECA</v>
          </cell>
          <cell r="C846">
            <v>905754</v>
          </cell>
          <cell r="D846">
            <v>461280</v>
          </cell>
          <cell r="E846">
            <v>0.50929999999999997</v>
          </cell>
          <cell r="F846">
            <v>6</v>
          </cell>
        </row>
        <row r="847">
          <cell r="A847">
            <v>218054480</v>
          </cell>
          <cell r="B847" t="str">
            <v>MUTISCUA</v>
          </cell>
          <cell r="C847">
            <v>879710</v>
          </cell>
          <cell r="D847">
            <v>429258</v>
          </cell>
          <cell r="E847">
            <v>0.48799999999999999</v>
          </cell>
          <cell r="F847">
            <v>6</v>
          </cell>
        </row>
        <row r="848">
          <cell r="A848">
            <v>218054680</v>
          </cell>
          <cell r="B848" t="str">
            <v>SANTIAGO - NORTE DE SANTANDER</v>
          </cell>
          <cell r="C848">
            <v>845734</v>
          </cell>
          <cell r="D848">
            <v>361458</v>
          </cell>
          <cell r="E848">
            <v>0.4274</v>
          </cell>
          <cell r="F848">
            <v>6</v>
          </cell>
        </row>
        <row r="849">
          <cell r="A849">
            <v>218554385</v>
          </cell>
          <cell r="B849" t="str">
            <v>LA ESPERANZA</v>
          </cell>
          <cell r="C849">
            <v>1563865</v>
          </cell>
          <cell r="D849">
            <v>910580</v>
          </cell>
          <cell r="E849">
            <v>0.58230000000000004</v>
          </cell>
          <cell r="F849">
            <v>6</v>
          </cell>
        </row>
        <row r="850">
          <cell r="A850">
            <v>219854398</v>
          </cell>
          <cell r="B850" t="str">
            <v>LA PLAYA DE BELEN</v>
          </cell>
          <cell r="C850">
            <v>1065560</v>
          </cell>
          <cell r="D850">
            <v>646857</v>
          </cell>
          <cell r="E850">
            <v>0.60709999999999997</v>
          </cell>
          <cell r="F850">
            <v>6</v>
          </cell>
        </row>
        <row r="851">
          <cell r="A851">
            <v>219854498</v>
          </cell>
          <cell r="B851" t="str">
            <v>OCAÑA</v>
          </cell>
          <cell r="C851">
            <v>8511657</v>
          </cell>
          <cell r="D851">
            <v>5574883</v>
          </cell>
          <cell r="E851">
            <v>0.65500000000000003</v>
          </cell>
          <cell r="F851">
            <v>4</v>
          </cell>
        </row>
        <row r="852">
          <cell r="A852">
            <v>219954099</v>
          </cell>
          <cell r="B852" t="str">
            <v>BOCHALEMA</v>
          </cell>
          <cell r="C852">
            <v>1083567</v>
          </cell>
          <cell r="D852">
            <v>478878</v>
          </cell>
          <cell r="E852">
            <v>0.44190000000000002</v>
          </cell>
          <cell r="F852">
            <v>6</v>
          </cell>
        </row>
        <row r="853">
          <cell r="A853">
            <v>219954599</v>
          </cell>
          <cell r="B853" t="str">
            <v>RAGONVALIA</v>
          </cell>
          <cell r="C853">
            <v>970743</v>
          </cell>
          <cell r="D853">
            <v>529235</v>
          </cell>
          <cell r="E853">
            <v>0.54520000000000002</v>
          </cell>
          <cell r="F853">
            <v>6</v>
          </cell>
        </row>
        <row r="854">
          <cell r="A854">
            <v>210163001</v>
          </cell>
          <cell r="B854" t="str">
            <v>ARMENIA</v>
          </cell>
          <cell r="C854">
            <v>59990490</v>
          </cell>
          <cell r="D854">
            <v>33375605</v>
          </cell>
          <cell r="E854">
            <v>0.55630000000000002</v>
          </cell>
          <cell r="F854">
            <v>2</v>
          </cell>
        </row>
        <row r="855">
          <cell r="A855">
            <v>210163401</v>
          </cell>
          <cell r="B855" t="str">
            <v>LA TEBAIDA</v>
          </cell>
          <cell r="C855">
            <v>4759103</v>
          </cell>
          <cell r="D855">
            <v>2395091</v>
          </cell>
          <cell r="E855">
            <v>0.50329999999999997</v>
          </cell>
          <cell r="F855">
            <v>6</v>
          </cell>
        </row>
        <row r="856">
          <cell r="A856">
            <v>210263302</v>
          </cell>
          <cell r="B856" t="str">
            <v>GÉNOVA</v>
          </cell>
          <cell r="C856">
            <v>1083118</v>
          </cell>
          <cell r="D856">
            <v>754821</v>
          </cell>
          <cell r="E856">
            <v>0.69689999999999996</v>
          </cell>
          <cell r="F856">
            <v>6</v>
          </cell>
        </row>
        <row r="857">
          <cell r="A857">
            <v>211163111</v>
          </cell>
          <cell r="B857" t="str">
            <v>BUENAVISTA - QUINDIO</v>
          </cell>
          <cell r="C857">
            <v>778643</v>
          </cell>
          <cell r="D857">
            <v>459155</v>
          </cell>
          <cell r="E857">
            <v>0.5897</v>
          </cell>
          <cell r="F857">
            <v>6</v>
          </cell>
        </row>
        <row r="858">
          <cell r="A858">
            <v>211263212</v>
          </cell>
          <cell r="B858" t="str">
            <v>CÓRDOBA - QUINDIO</v>
          </cell>
          <cell r="C858">
            <v>718144</v>
          </cell>
          <cell r="D858">
            <v>462073</v>
          </cell>
          <cell r="E858">
            <v>0.64339999999999997</v>
          </cell>
          <cell r="F858">
            <v>6</v>
          </cell>
        </row>
        <row r="859">
          <cell r="A859">
            <v>213063130</v>
          </cell>
          <cell r="B859" t="str">
            <v>CALARCÁ</v>
          </cell>
          <cell r="C859">
            <v>9216539</v>
          </cell>
          <cell r="D859">
            <v>5517745</v>
          </cell>
          <cell r="E859">
            <v>0.59870000000000001</v>
          </cell>
          <cell r="F859">
            <v>5</v>
          </cell>
        </row>
        <row r="860">
          <cell r="A860">
            <v>214863548</v>
          </cell>
          <cell r="B860" t="str">
            <v>PIJAO</v>
          </cell>
          <cell r="C860">
            <v>744915</v>
          </cell>
          <cell r="D860">
            <v>548534</v>
          </cell>
          <cell r="E860">
            <v>0.73640000000000005</v>
          </cell>
          <cell r="F860">
            <v>6</v>
          </cell>
        </row>
        <row r="861">
          <cell r="A861">
            <v>217063470</v>
          </cell>
          <cell r="B861" t="str">
            <v>MONTENEGRO</v>
          </cell>
          <cell r="C861">
            <v>4758427</v>
          </cell>
          <cell r="D861">
            <v>3139448</v>
          </cell>
          <cell r="E861">
            <v>0.65980000000000005</v>
          </cell>
          <cell r="F861">
            <v>6</v>
          </cell>
        </row>
        <row r="862">
          <cell r="A862">
            <v>217263272</v>
          </cell>
          <cell r="B862" t="str">
            <v>FILANDIA</v>
          </cell>
          <cell r="C862">
            <v>1866553</v>
          </cell>
          <cell r="D862">
            <v>979168</v>
          </cell>
          <cell r="E862">
            <v>0.52459999999999996</v>
          </cell>
          <cell r="F862">
            <v>6</v>
          </cell>
        </row>
        <row r="863">
          <cell r="A863">
            <v>219063190</v>
          </cell>
          <cell r="B863" t="str">
            <v>CIRCASIA</v>
          </cell>
          <cell r="C863">
            <v>2413212</v>
          </cell>
          <cell r="D863">
            <v>1848942</v>
          </cell>
          <cell r="E863">
            <v>0.76619999999999999</v>
          </cell>
          <cell r="F863">
            <v>6</v>
          </cell>
        </row>
        <row r="864">
          <cell r="A864">
            <v>219063690</v>
          </cell>
          <cell r="B864" t="str">
            <v>SALENTO</v>
          </cell>
          <cell r="C864">
            <v>1545429</v>
          </cell>
          <cell r="D864">
            <v>1043740</v>
          </cell>
          <cell r="E864">
            <v>0.6754</v>
          </cell>
          <cell r="F864">
            <v>6</v>
          </cell>
        </row>
        <row r="865">
          <cell r="A865">
            <v>219463594</v>
          </cell>
          <cell r="B865" t="str">
            <v>QUIMBAYA</v>
          </cell>
          <cell r="C865">
            <v>4757496</v>
          </cell>
          <cell r="D865">
            <v>2861944</v>
          </cell>
          <cell r="E865">
            <v>0.60160000000000002</v>
          </cell>
          <cell r="F865">
            <v>6</v>
          </cell>
        </row>
        <row r="866">
          <cell r="A866">
            <v>210186001</v>
          </cell>
          <cell r="B866" t="str">
            <v>SAN MIGUEL DE MOCOA</v>
          </cell>
          <cell r="C866">
            <v>6220232</v>
          </cell>
          <cell r="D866">
            <v>4928016</v>
          </cell>
          <cell r="E866">
            <v>0.7923</v>
          </cell>
          <cell r="F866">
            <v>6</v>
          </cell>
        </row>
        <row r="867">
          <cell r="A867">
            <v>211986219</v>
          </cell>
          <cell r="B867" t="str">
            <v>COLÓN - PUTUMAYO</v>
          </cell>
          <cell r="C867">
            <v>719543</v>
          </cell>
          <cell r="D867">
            <v>541430</v>
          </cell>
          <cell r="E867">
            <v>0.75249999999999995</v>
          </cell>
          <cell r="F867">
            <v>6</v>
          </cell>
        </row>
        <row r="868">
          <cell r="A868">
            <v>212086320</v>
          </cell>
          <cell r="B868" t="str">
            <v>ORITO</v>
          </cell>
          <cell r="C868">
            <v>5189334</v>
          </cell>
          <cell r="D868">
            <v>3239317</v>
          </cell>
          <cell r="E868">
            <v>0.62419999999999998</v>
          </cell>
          <cell r="F868">
            <v>6</v>
          </cell>
        </row>
        <row r="869">
          <cell r="A869">
            <v>214986749</v>
          </cell>
          <cell r="B869" t="str">
            <v>SIBUNDOY</v>
          </cell>
          <cell r="C869">
            <v>1622891</v>
          </cell>
          <cell r="D869">
            <v>1030297</v>
          </cell>
          <cell r="E869">
            <v>0.63490000000000002</v>
          </cell>
          <cell r="F869">
            <v>6</v>
          </cell>
        </row>
        <row r="870">
          <cell r="A870">
            <v>215586755</v>
          </cell>
          <cell r="B870" t="str">
            <v>SAN FRANCISCO - PUTUMAYO</v>
          </cell>
          <cell r="C870">
            <v>927658</v>
          </cell>
          <cell r="D870">
            <v>478496</v>
          </cell>
          <cell r="E870">
            <v>0.51580000000000004</v>
          </cell>
          <cell r="F870">
            <v>6</v>
          </cell>
        </row>
        <row r="871">
          <cell r="A871">
            <v>215786757</v>
          </cell>
          <cell r="B871" t="str">
            <v>SAN MIGUEL - PUTUMAYO</v>
          </cell>
          <cell r="C871">
            <v>1694791</v>
          </cell>
          <cell r="D871">
            <v>1136341</v>
          </cell>
          <cell r="E871">
            <v>0.67049999999999998</v>
          </cell>
          <cell r="F871">
            <v>6</v>
          </cell>
        </row>
        <row r="872">
          <cell r="A872">
            <v>216086760</v>
          </cell>
          <cell r="B872" t="str">
            <v>SANTIAGO - PUTUMAYO</v>
          </cell>
          <cell r="C872">
            <v>1093964</v>
          </cell>
          <cell r="D872">
            <v>471875</v>
          </cell>
          <cell r="E872">
            <v>0.43130000000000002</v>
          </cell>
          <cell r="F872">
            <v>6</v>
          </cell>
        </row>
        <row r="873">
          <cell r="A873">
            <v>216586865</v>
          </cell>
          <cell r="B873" t="str">
            <v>VALLE DEL GUAMUEZ (LA HORMIGA)</v>
          </cell>
          <cell r="C873">
            <v>2637033</v>
          </cell>
          <cell r="D873">
            <v>1894071</v>
          </cell>
          <cell r="E873">
            <v>0.71830000000000005</v>
          </cell>
          <cell r="F873">
            <v>6</v>
          </cell>
        </row>
        <row r="874">
          <cell r="A874">
            <v>216886568</v>
          </cell>
          <cell r="B874" t="str">
            <v>PUERTO ASÍS</v>
          </cell>
          <cell r="C874">
            <v>5705060</v>
          </cell>
          <cell r="D874">
            <v>3907137</v>
          </cell>
          <cell r="E874">
            <v>0.68489999999999995</v>
          </cell>
          <cell r="F874">
            <v>6</v>
          </cell>
        </row>
        <row r="875">
          <cell r="A875">
            <v>216986569</v>
          </cell>
          <cell r="B875" t="str">
            <v>PUERTO CAICEDO</v>
          </cell>
          <cell r="C875">
            <v>1863031</v>
          </cell>
          <cell r="D875">
            <v>1040238</v>
          </cell>
          <cell r="E875">
            <v>0.55840000000000001</v>
          </cell>
          <cell r="F875">
            <v>6</v>
          </cell>
        </row>
        <row r="876">
          <cell r="A876">
            <v>217186571</v>
          </cell>
          <cell r="B876" t="str">
            <v>PUERTO GUZMÁN</v>
          </cell>
          <cell r="C876">
            <v>2397593</v>
          </cell>
          <cell r="D876">
            <v>1732531</v>
          </cell>
          <cell r="E876">
            <v>0.72260000000000002</v>
          </cell>
          <cell r="F876">
            <v>6</v>
          </cell>
        </row>
        <row r="877">
          <cell r="A877">
            <v>217386573</v>
          </cell>
          <cell r="B877" t="str">
            <v>PUERTO LEGUÍZAMO</v>
          </cell>
          <cell r="C877">
            <v>2373308</v>
          </cell>
          <cell r="D877">
            <v>1582612</v>
          </cell>
          <cell r="E877">
            <v>0.66679999999999995</v>
          </cell>
          <cell r="F877">
            <v>6</v>
          </cell>
        </row>
        <row r="878">
          <cell r="A878">
            <v>218586885</v>
          </cell>
          <cell r="B878" t="str">
            <v>VILLAGARZÓN (VILLA AMAZONICA)</v>
          </cell>
          <cell r="C878">
            <v>3496182</v>
          </cell>
          <cell r="D878">
            <v>2110446</v>
          </cell>
          <cell r="E878">
            <v>0.60360000000000003</v>
          </cell>
          <cell r="F878">
            <v>6</v>
          </cell>
        </row>
        <row r="879">
          <cell r="A879">
            <v>210066400</v>
          </cell>
          <cell r="B879" t="str">
            <v>LA VIRGINIA</v>
          </cell>
          <cell r="C879">
            <v>3429841</v>
          </cell>
          <cell r="D879">
            <v>2437290</v>
          </cell>
          <cell r="E879">
            <v>0.71060000000000001</v>
          </cell>
          <cell r="F879">
            <v>4</v>
          </cell>
        </row>
        <row r="880">
          <cell r="A880">
            <v>210166001</v>
          </cell>
          <cell r="B880" t="str">
            <v>PEREIRA</v>
          </cell>
          <cell r="C880">
            <v>124808385</v>
          </cell>
          <cell r="D880">
            <v>57354812</v>
          </cell>
          <cell r="E880">
            <v>0.45950000000000002</v>
          </cell>
          <cell r="F880">
            <v>1</v>
          </cell>
        </row>
        <row r="881">
          <cell r="A881">
            <v>211866318</v>
          </cell>
          <cell r="B881" t="str">
            <v>GUÁTICA</v>
          </cell>
          <cell r="C881">
            <v>1006125</v>
          </cell>
          <cell r="D881">
            <v>594949</v>
          </cell>
          <cell r="E881">
            <v>0.59130000000000005</v>
          </cell>
          <cell r="F881">
            <v>6</v>
          </cell>
        </row>
        <row r="882">
          <cell r="A882">
            <v>214066440</v>
          </cell>
          <cell r="B882" t="str">
            <v>MARSELLA</v>
          </cell>
          <cell r="C882">
            <v>1899237</v>
          </cell>
          <cell r="D882">
            <v>1503843</v>
          </cell>
          <cell r="E882">
            <v>0.79179999999999995</v>
          </cell>
          <cell r="F882">
            <v>6</v>
          </cell>
        </row>
        <row r="883">
          <cell r="A883">
            <v>214566045</v>
          </cell>
          <cell r="B883" t="str">
            <v>APÍA</v>
          </cell>
          <cell r="C883">
            <v>1459162</v>
          </cell>
          <cell r="D883">
            <v>936510</v>
          </cell>
          <cell r="E883">
            <v>0.64180000000000004</v>
          </cell>
          <cell r="F883">
            <v>6</v>
          </cell>
        </row>
        <row r="884">
          <cell r="A884">
            <v>215666456</v>
          </cell>
          <cell r="B884" t="str">
            <v>MISTRATÓ</v>
          </cell>
          <cell r="C884">
            <v>1191944</v>
          </cell>
          <cell r="D884">
            <v>678726</v>
          </cell>
          <cell r="E884">
            <v>0.56940000000000002</v>
          </cell>
          <cell r="F884">
            <v>6</v>
          </cell>
        </row>
        <row r="885">
          <cell r="A885">
            <v>217066170</v>
          </cell>
          <cell r="B885" t="str">
            <v>DOSQUEBRADAS</v>
          </cell>
          <cell r="C885">
            <v>36949892</v>
          </cell>
          <cell r="D885">
            <v>15628803</v>
          </cell>
          <cell r="E885">
            <v>0.42299999999999999</v>
          </cell>
          <cell r="F885">
            <v>1</v>
          </cell>
        </row>
        <row r="886">
          <cell r="A886">
            <v>217266572</v>
          </cell>
          <cell r="B886" t="str">
            <v>PUEBLO RICO - RISARALDA</v>
          </cell>
          <cell r="C886">
            <v>1331537</v>
          </cell>
          <cell r="D886">
            <v>718315</v>
          </cell>
          <cell r="E886">
            <v>0.53949999999999998</v>
          </cell>
          <cell r="F886">
            <v>6</v>
          </cell>
        </row>
        <row r="887">
          <cell r="A887">
            <v>217566075</v>
          </cell>
          <cell r="B887" t="str">
            <v>BALBOA - RISARALDA</v>
          </cell>
          <cell r="C887">
            <v>2052256</v>
          </cell>
          <cell r="D887">
            <v>1097067</v>
          </cell>
          <cell r="E887">
            <v>0.53459999999999996</v>
          </cell>
          <cell r="F887">
            <v>6</v>
          </cell>
        </row>
        <row r="888">
          <cell r="A888">
            <v>218266682</v>
          </cell>
          <cell r="B888" t="str">
            <v>SANTA ROSA DE CABAL</v>
          </cell>
          <cell r="C888">
            <v>9167850</v>
          </cell>
          <cell r="D888">
            <v>5769505</v>
          </cell>
          <cell r="E888">
            <v>0.62929999999999997</v>
          </cell>
          <cell r="F888">
            <v>5</v>
          </cell>
        </row>
        <row r="889">
          <cell r="A889">
            <v>218366383</v>
          </cell>
          <cell r="B889" t="str">
            <v>LA CELIA</v>
          </cell>
          <cell r="C889">
            <v>892739</v>
          </cell>
          <cell r="D889">
            <v>529836</v>
          </cell>
          <cell r="E889">
            <v>0.59350000000000003</v>
          </cell>
          <cell r="F889">
            <v>6</v>
          </cell>
        </row>
        <row r="890">
          <cell r="A890">
            <v>218766687</v>
          </cell>
          <cell r="B890" t="str">
            <v>SANTUARIO - RISARALDA</v>
          </cell>
          <cell r="C890">
            <v>1411023</v>
          </cell>
          <cell r="D890">
            <v>989071</v>
          </cell>
          <cell r="E890">
            <v>0.70099999999999996</v>
          </cell>
          <cell r="F890">
            <v>6</v>
          </cell>
        </row>
        <row r="891">
          <cell r="A891">
            <v>218866088</v>
          </cell>
          <cell r="B891" t="str">
            <v>BELÉN DE UMBRÍA</v>
          </cell>
          <cell r="C891">
            <v>2361785</v>
          </cell>
          <cell r="D891">
            <v>1347475</v>
          </cell>
          <cell r="E891">
            <v>0.57050000000000001</v>
          </cell>
          <cell r="F891">
            <v>6</v>
          </cell>
        </row>
        <row r="892">
          <cell r="A892">
            <v>219466594</v>
          </cell>
          <cell r="B892" t="str">
            <v>QUINCHÍA</v>
          </cell>
          <cell r="C892">
            <v>1289174</v>
          </cell>
          <cell r="D892">
            <v>833713</v>
          </cell>
          <cell r="E892">
            <v>0.64670000000000005</v>
          </cell>
          <cell r="F892">
            <v>6</v>
          </cell>
        </row>
        <row r="893">
          <cell r="A893">
            <v>216488564</v>
          </cell>
          <cell r="B893" t="str">
            <v>PROVIDENCIA</v>
          </cell>
          <cell r="C893">
            <v>20861918</v>
          </cell>
          <cell r="D893">
            <v>7125862</v>
          </cell>
          <cell r="E893">
            <v>0.34160000000000001</v>
          </cell>
          <cell r="F893">
            <v>4</v>
          </cell>
        </row>
        <row r="894">
          <cell r="A894">
            <v>210068500</v>
          </cell>
          <cell r="B894" t="str">
            <v>OIBA</v>
          </cell>
          <cell r="C894">
            <v>1933121</v>
          </cell>
          <cell r="D894">
            <v>978102</v>
          </cell>
          <cell r="E894">
            <v>0.50600000000000001</v>
          </cell>
          <cell r="F894">
            <v>6</v>
          </cell>
        </row>
        <row r="895">
          <cell r="A895">
            <v>210168001</v>
          </cell>
          <cell r="B895" t="str">
            <v>BUCARAMANGA</v>
          </cell>
          <cell r="C895">
            <v>181627664</v>
          </cell>
          <cell r="D895">
            <v>63512785</v>
          </cell>
          <cell r="E895">
            <v>0.34970000000000001</v>
          </cell>
          <cell r="F895" t="str">
            <v>ESP</v>
          </cell>
        </row>
        <row r="896">
          <cell r="A896">
            <v>210168101</v>
          </cell>
          <cell r="B896" t="str">
            <v>BOLÍVAR - SANTANDER</v>
          </cell>
          <cell r="C896">
            <v>1714207</v>
          </cell>
          <cell r="D896">
            <v>583518</v>
          </cell>
          <cell r="E896">
            <v>0.34039999999999998</v>
          </cell>
          <cell r="F896">
            <v>6</v>
          </cell>
        </row>
        <row r="897">
          <cell r="A897">
            <v>210268502</v>
          </cell>
          <cell r="B897" t="str">
            <v>ONZAGA</v>
          </cell>
          <cell r="C897">
            <v>1126350</v>
          </cell>
          <cell r="D897">
            <v>550392</v>
          </cell>
          <cell r="E897">
            <v>0.48870000000000002</v>
          </cell>
          <cell r="F897">
            <v>6</v>
          </cell>
        </row>
        <row r="898">
          <cell r="A898">
            <v>210568705</v>
          </cell>
          <cell r="B898" t="str">
            <v>SANTA BÁRBARA - SANTANDER</v>
          </cell>
          <cell r="C898">
            <v>885973</v>
          </cell>
          <cell r="D898">
            <v>463848</v>
          </cell>
          <cell r="E898">
            <v>0.52349999999999997</v>
          </cell>
          <cell r="F898">
            <v>6</v>
          </cell>
        </row>
        <row r="899">
          <cell r="A899">
            <v>210668406</v>
          </cell>
          <cell r="B899" t="str">
            <v>LEBRIJA</v>
          </cell>
          <cell r="C899">
            <v>4610245</v>
          </cell>
          <cell r="D899">
            <v>1651821</v>
          </cell>
          <cell r="E899">
            <v>0.35830000000000001</v>
          </cell>
          <cell r="F899">
            <v>6</v>
          </cell>
        </row>
        <row r="900">
          <cell r="A900">
            <v>210768207</v>
          </cell>
          <cell r="B900" t="str">
            <v>CONCEPCIÓN - SANTANDER</v>
          </cell>
          <cell r="C900">
            <v>1061015</v>
          </cell>
          <cell r="D900">
            <v>684476</v>
          </cell>
          <cell r="E900">
            <v>0.64510000000000001</v>
          </cell>
          <cell r="F900">
            <v>6</v>
          </cell>
        </row>
        <row r="901">
          <cell r="A901">
            <v>210768307</v>
          </cell>
          <cell r="B901" t="str">
            <v>GIRÓN</v>
          </cell>
          <cell r="C901">
            <v>29407399</v>
          </cell>
          <cell r="D901">
            <v>10561268</v>
          </cell>
          <cell r="E901">
            <v>0.35909999999999997</v>
          </cell>
          <cell r="F901">
            <v>1</v>
          </cell>
        </row>
        <row r="902">
          <cell r="A902">
            <v>210968209</v>
          </cell>
          <cell r="B902" t="str">
            <v>CONFINES</v>
          </cell>
          <cell r="C902">
            <v>972454</v>
          </cell>
          <cell r="D902">
            <v>502766</v>
          </cell>
          <cell r="E902">
            <v>0.51700000000000002</v>
          </cell>
          <cell r="F902">
            <v>6</v>
          </cell>
        </row>
        <row r="903">
          <cell r="A903">
            <v>211168211</v>
          </cell>
          <cell r="B903" t="str">
            <v>CONTRATACIÓN</v>
          </cell>
          <cell r="C903">
            <v>918155</v>
          </cell>
          <cell r="D903">
            <v>528102</v>
          </cell>
          <cell r="E903">
            <v>0.57520000000000004</v>
          </cell>
          <cell r="F903">
            <v>6</v>
          </cell>
        </row>
        <row r="904">
          <cell r="A904">
            <v>211368013</v>
          </cell>
          <cell r="B904" t="str">
            <v>AGUADA - SANTANDER</v>
          </cell>
          <cell r="C904">
            <v>834525</v>
          </cell>
          <cell r="D904">
            <v>475518</v>
          </cell>
          <cell r="E904">
            <v>0.56979999999999997</v>
          </cell>
          <cell r="F904">
            <v>6</v>
          </cell>
        </row>
        <row r="905">
          <cell r="A905">
            <v>211568615</v>
          </cell>
          <cell r="B905" t="str">
            <v>RIONEGRO - SANTANDER</v>
          </cell>
          <cell r="C905">
            <v>3169468</v>
          </cell>
          <cell r="D905">
            <v>1937374</v>
          </cell>
          <cell r="E905">
            <v>0.61129999999999995</v>
          </cell>
          <cell r="F905">
            <v>6</v>
          </cell>
        </row>
        <row r="906">
          <cell r="A906">
            <v>211768217</v>
          </cell>
          <cell r="B906" t="str">
            <v>COROMORO</v>
          </cell>
          <cell r="C906">
            <v>1233002</v>
          </cell>
          <cell r="D906">
            <v>439123</v>
          </cell>
          <cell r="E906">
            <v>0.35610000000000003</v>
          </cell>
          <cell r="F906">
            <v>6</v>
          </cell>
        </row>
        <row r="907">
          <cell r="A907">
            <v>211868318</v>
          </cell>
          <cell r="B907" t="str">
            <v>GUACA</v>
          </cell>
          <cell r="C907">
            <v>957631</v>
          </cell>
          <cell r="D907">
            <v>638134</v>
          </cell>
          <cell r="E907">
            <v>0.66639999999999999</v>
          </cell>
          <cell r="F907">
            <v>6</v>
          </cell>
        </row>
        <row r="908">
          <cell r="A908">
            <v>211868418</v>
          </cell>
          <cell r="B908" t="str">
            <v>LOS SANTOS</v>
          </cell>
          <cell r="C908">
            <v>3146292</v>
          </cell>
          <cell r="D908">
            <v>1263002</v>
          </cell>
          <cell r="E908">
            <v>0.40139999999999998</v>
          </cell>
          <cell r="F908">
            <v>6</v>
          </cell>
        </row>
        <row r="909">
          <cell r="A909">
            <v>212068020</v>
          </cell>
          <cell r="B909" t="str">
            <v>ALBANIA - SANTANDER</v>
          </cell>
          <cell r="C909">
            <v>867935</v>
          </cell>
          <cell r="D909">
            <v>431834</v>
          </cell>
          <cell r="E909">
            <v>0.4975</v>
          </cell>
          <cell r="F909">
            <v>6</v>
          </cell>
        </row>
        <row r="910">
          <cell r="A910">
            <v>212068320</v>
          </cell>
          <cell r="B910" t="str">
            <v>GUADALUPE - SANTANDER</v>
          </cell>
          <cell r="C910">
            <v>1042217</v>
          </cell>
          <cell r="D910">
            <v>662614</v>
          </cell>
          <cell r="E910">
            <v>0.63580000000000003</v>
          </cell>
          <cell r="F910">
            <v>6</v>
          </cell>
        </row>
        <row r="911">
          <cell r="A911">
            <v>212068720</v>
          </cell>
          <cell r="B911" t="str">
            <v>SANTA HELENA DE OPÓN</v>
          </cell>
          <cell r="C911">
            <v>877588</v>
          </cell>
          <cell r="D911">
            <v>684215</v>
          </cell>
          <cell r="E911">
            <v>0.77969999999999995</v>
          </cell>
          <cell r="F911">
            <v>6</v>
          </cell>
        </row>
        <row r="912">
          <cell r="A912">
            <v>212068820</v>
          </cell>
          <cell r="B912" t="str">
            <v>TONA</v>
          </cell>
          <cell r="C912">
            <v>1095378</v>
          </cell>
          <cell r="D912">
            <v>552451</v>
          </cell>
          <cell r="E912">
            <v>0.50429999999999997</v>
          </cell>
          <cell r="F912">
            <v>6</v>
          </cell>
        </row>
        <row r="913">
          <cell r="A913">
            <v>212168121</v>
          </cell>
          <cell r="B913" t="str">
            <v>CABRERA - SANTANDER</v>
          </cell>
          <cell r="C913">
            <v>881982</v>
          </cell>
          <cell r="D913">
            <v>475622</v>
          </cell>
          <cell r="E913">
            <v>0.5393</v>
          </cell>
          <cell r="F913">
            <v>6</v>
          </cell>
        </row>
        <row r="914">
          <cell r="A914">
            <v>212268322</v>
          </cell>
          <cell r="B914" t="str">
            <v>GUAPOTÁ</v>
          </cell>
          <cell r="C914">
            <v>566054</v>
          </cell>
          <cell r="D914">
            <v>403680</v>
          </cell>
          <cell r="E914">
            <v>0.71309999999999996</v>
          </cell>
          <cell r="F914">
            <v>6</v>
          </cell>
        </row>
        <row r="915">
          <cell r="A915">
            <v>212268522</v>
          </cell>
          <cell r="B915" t="str">
            <v>PALMAR</v>
          </cell>
          <cell r="C915">
            <v>998307</v>
          </cell>
          <cell r="D915">
            <v>438852</v>
          </cell>
          <cell r="E915">
            <v>0.43959999999999999</v>
          </cell>
          <cell r="F915">
            <v>6</v>
          </cell>
        </row>
        <row r="916">
          <cell r="A916">
            <v>212468324</v>
          </cell>
          <cell r="B916" t="str">
            <v>GUAVATÁ</v>
          </cell>
          <cell r="C916">
            <v>912642</v>
          </cell>
          <cell r="D916">
            <v>554815</v>
          </cell>
          <cell r="E916">
            <v>0.6079</v>
          </cell>
          <cell r="F916">
            <v>6</v>
          </cell>
        </row>
        <row r="917">
          <cell r="A917">
            <v>212468524</v>
          </cell>
          <cell r="B917" t="str">
            <v>PALMAS DEL SOCORRO</v>
          </cell>
          <cell r="C917">
            <v>768486</v>
          </cell>
          <cell r="D917">
            <v>423043</v>
          </cell>
          <cell r="E917">
            <v>0.55049999999999999</v>
          </cell>
          <cell r="F917">
            <v>6</v>
          </cell>
        </row>
        <row r="918">
          <cell r="A918">
            <v>212568425</v>
          </cell>
          <cell r="B918" t="str">
            <v>MACARAVITA</v>
          </cell>
          <cell r="C918">
            <v>978545</v>
          </cell>
          <cell r="D918">
            <v>586386</v>
          </cell>
          <cell r="E918">
            <v>0.59919999999999995</v>
          </cell>
          <cell r="F918">
            <v>6</v>
          </cell>
        </row>
        <row r="919">
          <cell r="A919">
            <v>212768327</v>
          </cell>
          <cell r="B919" t="str">
            <v>GÜEPSA</v>
          </cell>
          <cell r="C919">
            <v>1307120</v>
          </cell>
          <cell r="D919">
            <v>455715</v>
          </cell>
          <cell r="E919">
            <v>0.34860000000000002</v>
          </cell>
          <cell r="F919">
            <v>6</v>
          </cell>
        </row>
        <row r="920">
          <cell r="A920">
            <v>212968229</v>
          </cell>
          <cell r="B920" t="str">
            <v>CURITÍ</v>
          </cell>
          <cell r="C920">
            <v>1570589</v>
          </cell>
          <cell r="D920">
            <v>828755</v>
          </cell>
          <cell r="E920">
            <v>0.52769999999999995</v>
          </cell>
          <cell r="F920">
            <v>6</v>
          </cell>
        </row>
        <row r="921">
          <cell r="A921">
            <v>213268132</v>
          </cell>
          <cell r="B921" t="str">
            <v>CALIFORNIA</v>
          </cell>
          <cell r="C921">
            <v>2030281</v>
          </cell>
          <cell r="D921">
            <v>357545</v>
          </cell>
          <cell r="E921">
            <v>0.17610000000000001</v>
          </cell>
          <cell r="F921">
            <v>6</v>
          </cell>
        </row>
        <row r="922">
          <cell r="A922">
            <v>213268432</v>
          </cell>
          <cell r="B922" t="str">
            <v>MÁLAGA</v>
          </cell>
          <cell r="C922">
            <v>2726175</v>
          </cell>
          <cell r="D922">
            <v>1439169</v>
          </cell>
          <cell r="E922">
            <v>0.52790000000000004</v>
          </cell>
          <cell r="F922">
            <v>6</v>
          </cell>
        </row>
        <row r="923">
          <cell r="A923">
            <v>213368533</v>
          </cell>
          <cell r="B923" t="str">
            <v>PÁRAMO</v>
          </cell>
          <cell r="C923">
            <v>999044</v>
          </cell>
          <cell r="D923">
            <v>413997</v>
          </cell>
          <cell r="E923">
            <v>0.41439999999999999</v>
          </cell>
          <cell r="F923">
            <v>6</v>
          </cell>
        </row>
        <row r="924">
          <cell r="A924">
            <v>213568235</v>
          </cell>
          <cell r="B924" t="str">
            <v>EL CARMEN DE CHUCURI</v>
          </cell>
          <cell r="C924">
            <v>2204359</v>
          </cell>
          <cell r="D924">
            <v>1204235</v>
          </cell>
          <cell r="E924">
            <v>0.54630000000000001</v>
          </cell>
          <cell r="F924">
            <v>6</v>
          </cell>
        </row>
        <row r="925">
          <cell r="A925">
            <v>214468344</v>
          </cell>
          <cell r="B925" t="str">
            <v>HATO</v>
          </cell>
          <cell r="C925">
            <v>1146988</v>
          </cell>
          <cell r="D925">
            <v>463399</v>
          </cell>
          <cell r="E925">
            <v>0.40400000000000003</v>
          </cell>
          <cell r="F925">
            <v>6</v>
          </cell>
        </row>
        <row r="926">
          <cell r="A926">
            <v>214468444</v>
          </cell>
          <cell r="B926" t="str">
            <v>MATANZA</v>
          </cell>
          <cell r="C926">
            <v>790309</v>
          </cell>
          <cell r="D926">
            <v>499031</v>
          </cell>
          <cell r="E926">
            <v>0.63139999999999996</v>
          </cell>
          <cell r="F926">
            <v>6</v>
          </cell>
        </row>
        <row r="927">
          <cell r="A927">
            <v>214568245</v>
          </cell>
          <cell r="B927" t="str">
            <v>EL GUACAMAYO</v>
          </cell>
          <cell r="C927">
            <v>808627</v>
          </cell>
          <cell r="D927">
            <v>412395</v>
          </cell>
          <cell r="E927">
            <v>0.51</v>
          </cell>
          <cell r="F927">
            <v>6</v>
          </cell>
        </row>
        <row r="928">
          <cell r="A928">
            <v>214568745</v>
          </cell>
          <cell r="B928" t="str">
            <v>SIMACOTA</v>
          </cell>
          <cell r="C928">
            <v>1737381</v>
          </cell>
          <cell r="D928">
            <v>743502</v>
          </cell>
          <cell r="E928">
            <v>0.4279</v>
          </cell>
          <cell r="F928">
            <v>6</v>
          </cell>
        </row>
        <row r="929">
          <cell r="A929">
            <v>214768147</v>
          </cell>
          <cell r="B929" t="str">
            <v>CAPITANEJO</v>
          </cell>
          <cell r="C929">
            <v>1402097</v>
          </cell>
          <cell r="D929">
            <v>904893</v>
          </cell>
          <cell r="E929">
            <v>0.64539999999999997</v>
          </cell>
          <cell r="F929">
            <v>6</v>
          </cell>
        </row>
        <row r="930">
          <cell r="A930">
            <v>214768547</v>
          </cell>
          <cell r="B930" t="str">
            <v>PIEDECUESTA</v>
          </cell>
          <cell r="C930">
            <v>22459702</v>
          </cell>
          <cell r="D930">
            <v>7514652</v>
          </cell>
          <cell r="E930">
            <v>0.33460000000000001</v>
          </cell>
          <cell r="F930">
            <v>1</v>
          </cell>
        </row>
        <row r="931">
          <cell r="A931">
            <v>214968549</v>
          </cell>
          <cell r="B931" t="str">
            <v>PINCHOTE</v>
          </cell>
          <cell r="C931">
            <v>1559962</v>
          </cell>
          <cell r="D931">
            <v>440934</v>
          </cell>
          <cell r="E931">
            <v>0.28270000000000001</v>
          </cell>
          <cell r="F931">
            <v>6</v>
          </cell>
        </row>
        <row r="932">
          <cell r="A932">
            <v>215068250</v>
          </cell>
          <cell r="B932" t="str">
            <v>EL PEÑÓN - SANTANDER</v>
          </cell>
          <cell r="C932">
            <v>1394054</v>
          </cell>
          <cell r="D932">
            <v>462515</v>
          </cell>
          <cell r="E932">
            <v>0.33179999999999998</v>
          </cell>
          <cell r="F932">
            <v>6</v>
          </cell>
        </row>
        <row r="933">
          <cell r="A933">
            <v>215168051</v>
          </cell>
          <cell r="B933" t="str">
            <v>ARATOCA</v>
          </cell>
          <cell r="C933">
            <v>1404711</v>
          </cell>
          <cell r="D933">
            <v>621662</v>
          </cell>
          <cell r="E933">
            <v>0.44259999999999999</v>
          </cell>
          <cell r="F933">
            <v>6</v>
          </cell>
        </row>
        <row r="934">
          <cell r="A934">
            <v>215268152</v>
          </cell>
          <cell r="B934" t="str">
            <v>CARCASÍ</v>
          </cell>
          <cell r="C934">
            <v>1386694</v>
          </cell>
          <cell r="D934">
            <v>702779</v>
          </cell>
          <cell r="E934">
            <v>0.50680000000000003</v>
          </cell>
          <cell r="F934">
            <v>6</v>
          </cell>
        </row>
        <row r="935">
          <cell r="A935">
            <v>215568255</v>
          </cell>
          <cell r="B935" t="str">
            <v>EL PLAYÓN</v>
          </cell>
          <cell r="C935">
            <v>1449062</v>
          </cell>
          <cell r="D935">
            <v>599478</v>
          </cell>
          <cell r="E935">
            <v>0.41370000000000001</v>
          </cell>
          <cell r="F935">
            <v>6</v>
          </cell>
        </row>
        <row r="936">
          <cell r="A936">
            <v>215568655</v>
          </cell>
          <cell r="B936" t="str">
            <v>SABANA DE TORRES</v>
          </cell>
          <cell r="C936">
            <v>7687879</v>
          </cell>
          <cell r="D936">
            <v>2669891</v>
          </cell>
          <cell r="E936">
            <v>0.3473</v>
          </cell>
          <cell r="F936">
            <v>6</v>
          </cell>
        </row>
        <row r="937">
          <cell r="A937">
            <v>215568755</v>
          </cell>
          <cell r="B937" t="str">
            <v>SOCORRO</v>
          </cell>
          <cell r="C937">
            <v>6405935</v>
          </cell>
          <cell r="D937">
            <v>2868430</v>
          </cell>
          <cell r="E937">
            <v>0.44779999999999998</v>
          </cell>
          <cell r="F937">
            <v>6</v>
          </cell>
        </row>
        <row r="938">
          <cell r="A938">
            <v>215568855</v>
          </cell>
          <cell r="B938" t="str">
            <v>VALLE DE SAN JOSÉ</v>
          </cell>
          <cell r="C938">
            <v>1301161</v>
          </cell>
          <cell r="D938">
            <v>502404</v>
          </cell>
          <cell r="E938">
            <v>0.3861</v>
          </cell>
          <cell r="F938">
            <v>6</v>
          </cell>
        </row>
        <row r="939">
          <cell r="A939">
            <v>216068160</v>
          </cell>
          <cell r="B939" t="str">
            <v>CEPITÁ</v>
          </cell>
          <cell r="C939">
            <v>859781</v>
          </cell>
          <cell r="D939">
            <v>455971</v>
          </cell>
          <cell r="E939">
            <v>0.53029999999999999</v>
          </cell>
          <cell r="F939">
            <v>6</v>
          </cell>
        </row>
        <row r="940">
          <cell r="A940">
            <v>216168861</v>
          </cell>
          <cell r="B940" t="str">
            <v>VÉLEZ</v>
          </cell>
          <cell r="C940">
            <v>3176960</v>
          </cell>
          <cell r="D940">
            <v>1805434</v>
          </cell>
          <cell r="E940">
            <v>0.56830000000000003</v>
          </cell>
          <cell r="F940">
            <v>6</v>
          </cell>
        </row>
        <row r="941">
          <cell r="A941">
            <v>216268162</v>
          </cell>
          <cell r="B941" t="str">
            <v>CERRITO</v>
          </cell>
          <cell r="C941">
            <v>1347182</v>
          </cell>
          <cell r="D941">
            <v>705950</v>
          </cell>
          <cell r="E941">
            <v>0.52400000000000002</v>
          </cell>
          <cell r="F941">
            <v>6</v>
          </cell>
        </row>
        <row r="942">
          <cell r="A942">
            <v>216468264</v>
          </cell>
          <cell r="B942" t="str">
            <v>ENCINO</v>
          </cell>
          <cell r="C942">
            <v>834821</v>
          </cell>
          <cell r="D942">
            <v>513781</v>
          </cell>
          <cell r="E942">
            <v>0.61539999999999995</v>
          </cell>
          <cell r="F942">
            <v>6</v>
          </cell>
        </row>
        <row r="943">
          <cell r="A943">
            <v>216468464</v>
          </cell>
          <cell r="B943" t="str">
            <v>MOGOTES</v>
          </cell>
          <cell r="C943">
            <v>1412529</v>
          </cell>
          <cell r="D943">
            <v>721934</v>
          </cell>
          <cell r="E943">
            <v>0.5111</v>
          </cell>
          <cell r="F943">
            <v>6</v>
          </cell>
        </row>
        <row r="944">
          <cell r="A944">
            <v>216668266</v>
          </cell>
          <cell r="B944" t="str">
            <v>ENCISO</v>
          </cell>
          <cell r="C944">
            <v>897657</v>
          </cell>
          <cell r="D944">
            <v>422522</v>
          </cell>
          <cell r="E944">
            <v>0.47070000000000001</v>
          </cell>
          <cell r="F944">
            <v>6</v>
          </cell>
        </row>
        <row r="945">
          <cell r="A945">
            <v>216768167</v>
          </cell>
          <cell r="B945" t="str">
            <v>CHARALÁ</v>
          </cell>
          <cell r="C945">
            <v>2296355</v>
          </cell>
          <cell r="D945">
            <v>1239502</v>
          </cell>
          <cell r="E945">
            <v>0.53979999999999995</v>
          </cell>
          <cell r="F945">
            <v>6</v>
          </cell>
        </row>
        <row r="946">
          <cell r="A946">
            <v>216768867</v>
          </cell>
          <cell r="B946" t="str">
            <v>VETAS</v>
          </cell>
          <cell r="C946">
            <v>780330</v>
          </cell>
          <cell r="D946">
            <v>387427</v>
          </cell>
          <cell r="E946">
            <v>0.4965</v>
          </cell>
          <cell r="F946">
            <v>6</v>
          </cell>
        </row>
        <row r="947">
          <cell r="A947">
            <v>216868368</v>
          </cell>
          <cell r="B947" t="str">
            <v>JESÚS MARÍA</v>
          </cell>
          <cell r="C947">
            <v>959797</v>
          </cell>
          <cell r="D947">
            <v>446133</v>
          </cell>
          <cell r="E947">
            <v>0.46479999999999999</v>
          </cell>
          <cell r="F947">
            <v>6</v>
          </cell>
        </row>
        <row r="948">
          <cell r="A948">
            <v>216868468</v>
          </cell>
          <cell r="B948" t="str">
            <v>MOLAGAVITA</v>
          </cell>
          <cell r="C948">
            <v>1100655</v>
          </cell>
          <cell r="D948">
            <v>514361</v>
          </cell>
          <cell r="E948">
            <v>0.46729999999999999</v>
          </cell>
          <cell r="F948">
            <v>6</v>
          </cell>
        </row>
        <row r="949">
          <cell r="A949">
            <v>216968169</v>
          </cell>
          <cell r="B949" t="str">
            <v>CHARTA</v>
          </cell>
          <cell r="C949">
            <v>667047</v>
          </cell>
          <cell r="D949">
            <v>423671</v>
          </cell>
          <cell r="E949">
            <v>0.6351</v>
          </cell>
          <cell r="F949">
            <v>6</v>
          </cell>
        </row>
        <row r="950">
          <cell r="A950">
            <v>216968669</v>
          </cell>
          <cell r="B950" t="str">
            <v>SAN ANDRÉS - SANTANDER</v>
          </cell>
          <cell r="C950">
            <v>1036388</v>
          </cell>
          <cell r="D950">
            <v>625032</v>
          </cell>
          <cell r="E950">
            <v>0.60309999999999997</v>
          </cell>
          <cell r="F950">
            <v>6</v>
          </cell>
        </row>
        <row r="951">
          <cell r="A951">
            <v>217068370</v>
          </cell>
          <cell r="B951" t="str">
            <v>JORDÁN</v>
          </cell>
          <cell r="C951">
            <v>1160320</v>
          </cell>
          <cell r="D951">
            <v>472165</v>
          </cell>
          <cell r="E951">
            <v>0.40689999999999998</v>
          </cell>
          <cell r="F951">
            <v>6</v>
          </cell>
        </row>
        <row r="952">
          <cell r="A952">
            <v>217068770</v>
          </cell>
          <cell r="B952" t="str">
            <v>SUAITA</v>
          </cell>
          <cell r="C952">
            <v>1852282</v>
          </cell>
          <cell r="D952">
            <v>934496</v>
          </cell>
          <cell r="E952">
            <v>0.50449999999999995</v>
          </cell>
          <cell r="F952">
            <v>6</v>
          </cell>
        </row>
        <row r="953">
          <cell r="A953">
            <v>217168271</v>
          </cell>
          <cell r="B953" t="str">
            <v>FLORIÁN</v>
          </cell>
          <cell r="C953">
            <v>1345130</v>
          </cell>
          <cell r="D953">
            <v>558313</v>
          </cell>
          <cell r="E953">
            <v>0.41510000000000002</v>
          </cell>
          <cell r="F953">
            <v>6</v>
          </cell>
        </row>
        <row r="954">
          <cell r="A954">
            <v>217268572</v>
          </cell>
          <cell r="B954" t="str">
            <v>PUENTE NACIONAL</v>
          </cell>
          <cell r="C954">
            <v>2493008</v>
          </cell>
          <cell r="D954">
            <v>1744620</v>
          </cell>
          <cell r="E954">
            <v>0.69979999999999998</v>
          </cell>
          <cell r="F954">
            <v>6</v>
          </cell>
        </row>
        <row r="955">
          <cell r="A955">
            <v>217268872</v>
          </cell>
          <cell r="B955" t="str">
            <v>VILLANUEVA - SANTANDER</v>
          </cell>
          <cell r="C955">
            <v>1266904</v>
          </cell>
          <cell r="D955">
            <v>519078</v>
          </cell>
          <cell r="E955">
            <v>0.40970000000000001</v>
          </cell>
          <cell r="F955">
            <v>6</v>
          </cell>
        </row>
        <row r="956">
          <cell r="A956">
            <v>217368573</v>
          </cell>
          <cell r="B956" t="str">
            <v>PUERTO PARRA</v>
          </cell>
          <cell r="C956">
            <v>2057093</v>
          </cell>
          <cell r="D956">
            <v>923588</v>
          </cell>
          <cell r="E956">
            <v>0.44900000000000001</v>
          </cell>
          <cell r="F956">
            <v>6</v>
          </cell>
        </row>
        <row r="957">
          <cell r="A957">
            <v>217368673</v>
          </cell>
          <cell r="B957" t="str">
            <v>SAN BENITO</v>
          </cell>
          <cell r="C957">
            <v>859805</v>
          </cell>
          <cell r="D957">
            <v>523890</v>
          </cell>
          <cell r="E957">
            <v>0.60929999999999995</v>
          </cell>
          <cell r="F957">
            <v>6</v>
          </cell>
        </row>
        <row r="958">
          <cell r="A958">
            <v>217368773</v>
          </cell>
          <cell r="B958" t="str">
            <v>SUCRE - SANTANDER</v>
          </cell>
          <cell r="C958">
            <v>1057225</v>
          </cell>
          <cell r="D958">
            <v>505121</v>
          </cell>
          <cell r="E958">
            <v>0.4778</v>
          </cell>
          <cell r="F958">
            <v>6</v>
          </cell>
        </row>
        <row r="959">
          <cell r="A959">
            <v>217568575</v>
          </cell>
          <cell r="B959" t="str">
            <v>PUERTO WILCHES</v>
          </cell>
          <cell r="C959">
            <v>5023705</v>
          </cell>
          <cell r="D959">
            <v>2271295</v>
          </cell>
          <cell r="E959">
            <v>0.4521</v>
          </cell>
          <cell r="F959">
            <v>6</v>
          </cell>
        </row>
        <row r="960">
          <cell r="A960">
            <v>217668176</v>
          </cell>
          <cell r="B960" t="str">
            <v>CHIMA - SANTANDER</v>
          </cell>
          <cell r="C960">
            <v>1023638</v>
          </cell>
          <cell r="D960">
            <v>524517</v>
          </cell>
          <cell r="E960">
            <v>0.51239999999999997</v>
          </cell>
          <cell r="F960">
            <v>6</v>
          </cell>
        </row>
        <row r="961">
          <cell r="A961">
            <v>217668276</v>
          </cell>
          <cell r="B961" t="str">
            <v>FLORIDABLANCA</v>
          </cell>
          <cell r="C961">
            <v>59778979</v>
          </cell>
          <cell r="D961">
            <v>22357840</v>
          </cell>
          <cell r="E961">
            <v>0.374</v>
          </cell>
          <cell r="F961">
            <v>1</v>
          </cell>
        </row>
        <row r="962">
          <cell r="A962">
            <v>217768077</v>
          </cell>
          <cell r="B962" t="str">
            <v>BARBOSA - SANTANDER</v>
          </cell>
          <cell r="C962">
            <v>3476832</v>
          </cell>
          <cell r="D962">
            <v>1684542</v>
          </cell>
          <cell r="E962">
            <v>0.48449999999999999</v>
          </cell>
          <cell r="F962">
            <v>6</v>
          </cell>
        </row>
        <row r="963">
          <cell r="A963">
            <v>217768377</v>
          </cell>
          <cell r="B963" t="str">
            <v>LA BELLEZA</v>
          </cell>
          <cell r="C963">
            <v>1271846</v>
          </cell>
          <cell r="D963">
            <v>663766</v>
          </cell>
          <cell r="E963">
            <v>0.52190000000000003</v>
          </cell>
          <cell r="F963">
            <v>6</v>
          </cell>
        </row>
        <row r="964">
          <cell r="A964">
            <v>217968079</v>
          </cell>
          <cell r="B964" t="str">
            <v>BARICHARA</v>
          </cell>
          <cell r="C964">
            <v>1672386</v>
          </cell>
          <cell r="D964">
            <v>665672</v>
          </cell>
          <cell r="E964">
            <v>0.39800000000000002</v>
          </cell>
          <cell r="F964">
            <v>6</v>
          </cell>
        </row>
        <row r="965">
          <cell r="A965">
            <v>217968179</v>
          </cell>
          <cell r="B965" t="str">
            <v>CHIPATÁ</v>
          </cell>
          <cell r="C965">
            <v>1227906</v>
          </cell>
          <cell r="D965">
            <v>415757</v>
          </cell>
          <cell r="E965">
            <v>0.33860000000000001</v>
          </cell>
          <cell r="F965">
            <v>6</v>
          </cell>
        </row>
        <row r="966">
          <cell r="A966">
            <v>217968679</v>
          </cell>
          <cell r="B966" t="str">
            <v>SAN GIL</v>
          </cell>
          <cell r="C966">
            <v>11137806</v>
          </cell>
          <cell r="D966">
            <v>4507040</v>
          </cell>
          <cell r="E966">
            <v>0.4047</v>
          </cell>
          <cell r="F966">
            <v>5</v>
          </cell>
        </row>
        <row r="967">
          <cell r="A967">
            <v>218068780</v>
          </cell>
          <cell r="B967" t="str">
            <v>SURATÁ</v>
          </cell>
          <cell r="C967">
            <v>937211</v>
          </cell>
          <cell r="D967">
            <v>443445</v>
          </cell>
          <cell r="E967">
            <v>0.47320000000000001</v>
          </cell>
          <cell r="F967">
            <v>6</v>
          </cell>
        </row>
        <row r="968">
          <cell r="A968">
            <v>218168081</v>
          </cell>
          <cell r="B968" t="str">
            <v>BARRANCABERMEJA</v>
          </cell>
          <cell r="C968">
            <v>166052683</v>
          </cell>
          <cell r="D968">
            <v>59938583</v>
          </cell>
          <cell r="E968">
            <v>0.36099999999999999</v>
          </cell>
          <cell r="F968">
            <v>1</v>
          </cell>
        </row>
        <row r="969">
          <cell r="A969">
            <v>218268682</v>
          </cell>
          <cell r="B969" t="str">
            <v>SAN JOAQUÍN</v>
          </cell>
          <cell r="C969">
            <v>875848</v>
          </cell>
          <cell r="D969">
            <v>394935</v>
          </cell>
          <cell r="E969">
            <v>0.45090000000000002</v>
          </cell>
          <cell r="F969">
            <v>6</v>
          </cell>
        </row>
        <row r="970">
          <cell r="A970">
            <v>218468684</v>
          </cell>
          <cell r="B970" t="str">
            <v>SAN JOSÉ DE MIRANDA</v>
          </cell>
          <cell r="C970">
            <v>1127958</v>
          </cell>
          <cell r="D970">
            <v>540676</v>
          </cell>
          <cell r="E970">
            <v>0.4793</v>
          </cell>
          <cell r="F970">
            <v>6</v>
          </cell>
        </row>
        <row r="971">
          <cell r="A971">
            <v>218568385</v>
          </cell>
          <cell r="B971" t="str">
            <v>LANDÁZURI</v>
          </cell>
          <cell r="C971">
            <v>1614126</v>
          </cell>
          <cell r="D971">
            <v>861239</v>
          </cell>
          <cell r="E971">
            <v>0.53359999999999996</v>
          </cell>
          <cell r="F971">
            <v>6</v>
          </cell>
        </row>
        <row r="972">
          <cell r="A972">
            <v>218668686</v>
          </cell>
          <cell r="B972" t="str">
            <v>SAN MIGUEL - SANTANDER</v>
          </cell>
          <cell r="C972">
            <v>1200890</v>
          </cell>
          <cell r="D972">
            <v>763593</v>
          </cell>
          <cell r="E972">
            <v>0.63590000000000002</v>
          </cell>
          <cell r="F972">
            <v>6</v>
          </cell>
        </row>
        <row r="973">
          <cell r="A973">
            <v>218968689</v>
          </cell>
          <cell r="B973" t="str">
            <v>SAN VICENTE DE CHUCURÍ</v>
          </cell>
          <cell r="C973">
            <v>2840589</v>
          </cell>
          <cell r="D973">
            <v>2000822</v>
          </cell>
          <cell r="E973">
            <v>0.70440000000000003</v>
          </cell>
          <cell r="F973">
            <v>6</v>
          </cell>
        </row>
        <row r="974">
          <cell r="A974">
            <v>219068190</v>
          </cell>
          <cell r="B974" t="str">
            <v>CIMITARRA</v>
          </cell>
          <cell r="C974">
            <v>5491223</v>
          </cell>
          <cell r="D974">
            <v>2136353</v>
          </cell>
          <cell r="E974">
            <v>0.38900000000000001</v>
          </cell>
          <cell r="F974">
            <v>6</v>
          </cell>
        </row>
        <row r="975">
          <cell r="A975">
            <v>219268092</v>
          </cell>
          <cell r="B975" t="str">
            <v>BETULIA - SANTANDER</v>
          </cell>
          <cell r="C975">
            <v>3795457</v>
          </cell>
          <cell r="D975">
            <v>570109</v>
          </cell>
          <cell r="E975">
            <v>0.1502</v>
          </cell>
          <cell r="F975">
            <v>6</v>
          </cell>
        </row>
        <row r="976">
          <cell r="A976">
            <v>219568895</v>
          </cell>
          <cell r="B976" t="str">
            <v>ZAPATOCA</v>
          </cell>
          <cell r="C976">
            <v>1988834</v>
          </cell>
          <cell r="D976">
            <v>763139</v>
          </cell>
          <cell r="E976">
            <v>0.38369999999999999</v>
          </cell>
          <cell r="F976">
            <v>6</v>
          </cell>
        </row>
        <row r="977">
          <cell r="A977">
            <v>219668296</v>
          </cell>
          <cell r="B977" t="str">
            <v>GALÁN</v>
          </cell>
          <cell r="C977">
            <v>1008337</v>
          </cell>
          <cell r="D977">
            <v>441965</v>
          </cell>
          <cell r="E977">
            <v>0.43830000000000002</v>
          </cell>
          <cell r="F977">
            <v>6</v>
          </cell>
        </row>
        <row r="978">
          <cell r="A978">
            <v>219768397</v>
          </cell>
          <cell r="B978" t="str">
            <v>LA PAZ - SANTANDER</v>
          </cell>
          <cell r="C978">
            <v>985106</v>
          </cell>
          <cell r="D978">
            <v>544385</v>
          </cell>
          <cell r="E978">
            <v>0.55259999999999998</v>
          </cell>
          <cell r="F978">
            <v>6</v>
          </cell>
        </row>
        <row r="979">
          <cell r="A979">
            <v>219868298</v>
          </cell>
          <cell r="B979" t="str">
            <v>GÁMBITA</v>
          </cell>
          <cell r="C979">
            <v>1160448</v>
          </cell>
          <cell r="D979">
            <v>669842</v>
          </cell>
          <cell r="E979">
            <v>0.57720000000000005</v>
          </cell>
          <cell r="F979">
            <v>6</v>
          </cell>
        </row>
        <row r="980">
          <cell r="A980">
            <v>219868498</v>
          </cell>
          <cell r="B980" t="str">
            <v>OCAMONTE</v>
          </cell>
          <cell r="C980">
            <v>874138</v>
          </cell>
          <cell r="D980">
            <v>383866</v>
          </cell>
          <cell r="E980">
            <v>0.43909999999999999</v>
          </cell>
          <cell r="F980">
            <v>6</v>
          </cell>
        </row>
        <row r="981">
          <cell r="A981">
            <v>210070400</v>
          </cell>
          <cell r="B981" t="str">
            <v>LA UNIÓN DE SUCRE</v>
          </cell>
          <cell r="C981">
            <v>1494769</v>
          </cell>
          <cell r="D981">
            <v>717754</v>
          </cell>
          <cell r="E981">
            <v>0.48020000000000002</v>
          </cell>
          <cell r="F981">
            <v>6</v>
          </cell>
        </row>
        <row r="982">
          <cell r="A982">
            <v>210170001</v>
          </cell>
          <cell r="B982" t="str">
            <v>SINCELEJO</v>
          </cell>
          <cell r="C982">
            <v>30549913</v>
          </cell>
          <cell r="D982">
            <v>20295288</v>
          </cell>
          <cell r="E982">
            <v>0.6643</v>
          </cell>
          <cell r="F982">
            <v>3</v>
          </cell>
        </row>
        <row r="983">
          <cell r="A983">
            <v>210270702</v>
          </cell>
          <cell r="B983" t="str">
            <v>SAN JUAN DE BETULIA</v>
          </cell>
          <cell r="C983">
            <v>1386908</v>
          </cell>
          <cell r="D983">
            <v>900649</v>
          </cell>
          <cell r="E983">
            <v>0.64939999999999998</v>
          </cell>
          <cell r="F983">
            <v>6</v>
          </cell>
        </row>
        <row r="984">
          <cell r="A984">
            <v>210470204</v>
          </cell>
          <cell r="B984" t="str">
            <v>COLOSÓ (RICAURTE)</v>
          </cell>
          <cell r="C984">
            <v>1571250</v>
          </cell>
          <cell r="D984">
            <v>673998</v>
          </cell>
          <cell r="E984">
            <v>0.42899999999999999</v>
          </cell>
          <cell r="F984">
            <v>6</v>
          </cell>
        </row>
        <row r="985">
          <cell r="A985">
            <v>210870508</v>
          </cell>
          <cell r="B985" t="str">
            <v>OVEJAS</v>
          </cell>
          <cell r="C985">
            <v>1925214</v>
          </cell>
          <cell r="D985">
            <v>1249744</v>
          </cell>
          <cell r="E985">
            <v>0.64910000000000001</v>
          </cell>
          <cell r="F985">
            <v>6</v>
          </cell>
        </row>
        <row r="986">
          <cell r="A986">
            <v>210870708</v>
          </cell>
          <cell r="B986" t="str">
            <v>SAN MARCOS</v>
          </cell>
          <cell r="C986">
            <v>2762857</v>
          </cell>
          <cell r="D986">
            <v>2112212</v>
          </cell>
          <cell r="E986">
            <v>0.76449999999999996</v>
          </cell>
          <cell r="F986">
            <v>6</v>
          </cell>
        </row>
        <row r="987">
          <cell r="A987">
            <v>211070110</v>
          </cell>
          <cell r="B987" t="str">
            <v>BUENAVISTA - SUCRE</v>
          </cell>
          <cell r="C987">
            <v>1121291</v>
          </cell>
          <cell r="D987">
            <v>1012053</v>
          </cell>
          <cell r="E987">
            <v>0.90259999999999996</v>
          </cell>
          <cell r="F987">
            <v>6</v>
          </cell>
        </row>
        <row r="988">
          <cell r="A988">
            <v>211370713</v>
          </cell>
          <cell r="B988" t="str">
            <v>SAN ONOFRE</v>
          </cell>
          <cell r="C988">
            <v>1788381</v>
          </cell>
          <cell r="D988">
            <v>1329492</v>
          </cell>
          <cell r="E988">
            <v>0.74339999999999995</v>
          </cell>
          <cell r="F988">
            <v>6</v>
          </cell>
        </row>
        <row r="989">
          <cell r="A989">
            <v>211570215</v>
          </cell>
          <cell r="B989" t="str">
            <v>COROZAL</v>
          </cell>
          <cell r="C989">
            <v>3818730</v>
          </cell>
          <cell r="D989">
            <v>2926317</v>
          </cell>
          <cell r="E989">
            <v>0.76629999999999998</v>
          </cell>
          <cell r="F989">
            <v>6</v>
          </cell>
        </row>
        <row r="990">
          <cell r="A990">
            <v>211770717</v>
          </cell>
          <cell r="B990" t="str">
            <v>SAN PEDRO - SUCRE</v>
          </cell>
          <cell r="C990">
            <v>1777240</v>
          </cell>
          <cell r="D990">
            <v>1182810</v>
          </cell>
          <cell r="E990">
            <v>0.66549999999999998</v>
          </cell>
          <cell r="F990">
            <v>6</v>
          </cell>
        </row>
        <row r="991">
          <cell r="A991">
            <v>211870418</v>
          </cell>
          <cell r="B991" t="str">
            <v>LOS PALMITOS</v>
          </cell>
          <cell r="C991">
            <v>1545131</v>
          </cell>
          <cell r="D991">
            <v>1026085</v>
          </cell>
          <cell r="E991">
            <v>0.66410000000000002</v>
          </cell>
          <cell r="F991">
            <v>6</v>
          </cell>
        </row>
        <row r="992">
          <cell r="A992">
            <v>212070820</v>
          </cell>
          <cell r="B992" t="str">
            <v>SANTIAGO DE TOLÚ</v>
          </cell>
          <cell r="C992">
            <v>4406502</v>
          </cell>
          <cell r="D992">
            <v>2427741</v>
          </cell>
          <cell r="E992">
            <v>0.55089999999999995</v>
          </cell>
          <cell r="F992">
            <v>6</v>
          </cell>
        </row>
        <row r="993">
          <cell r="A993">
            <v>212370523</v>
          </cell>
          <cell r="B993" t="str">
            <v>SAN ANTONIO DE PALMITO</v>
          </cell>
          <cell r="C993">
            <v>1479966</v>
          </cell>
          <cell r="D993">
            <v>739057</v>
          </cell>
          <cell r="E993">
            <v>0.49940000000000001</v>
          </cell>
          <cell r="F993">
            <v>6</v>
          </cell>
        </row>
        <row r="994">
          <cell r="A994">
            <v>212370823</v>
          </cell>
          <cell r="B994" t="str">
            <v>TOLUVIEJO</v>
          </cell>
          <cell r="C994">
            <v>3442714</v>
          </cell>
          <cell r="D994">
            <v>2457501</v>
          </cell>
          <cell r="E994">
            <v>0.71379999999999999</v>
          </cell>
          <cell r="F994">
            <v>6</v>
          </cell>
        </row>
        <row r="995">
          <cell r="A995">
            <v>212470124</v>
          </cell>
          <cell r="B995" t="str">
            <v>CAIMITO</v>
          </cell>
          <cell r="C995">
            <v>1325373</v>
          </cell>
          <cell r="D995">
            <v>751930</v>
          </cell>
          <cell r="E995">
            <v>0.56730000000000003</v>
          </cell>
          <cell r="F995">
            <v>6</v>
          </cell>
        </row>
        <row r="996">
          <cell r="A996">
            <v>212970429</v>
          </cell>
          <cell r="B996" t="str">
            <v>MAJAGUAL</v>
          </cell>
          <cell r="C996">
            <v>1314720</v>
          </cell>
          <cell r="D996">
            <v>941180</v>
          </cell>
          <cell r="E996">
            <v>0.71589999999999998</v>
          </cell>
          <cell r="F996">
            <v>6</v>
          </cell>
        </row>
        <row r="997">
          <cell r="A997">
            <v>213070230</v>
          </cell>
          <cell r="B997" t="str">
            <v>CHALÁN</v>
          </cell>
          <cell r="C997">
            <v>955643</v>
          </cell>
          <cell r="D997">
            <v>720174</v>
          </cell>
          <cell r="E997">
            <v>0.75360000000000005</v>
          </cell>
          <cell r="F997">
            <v>6</v>
          </cell>
        </row>
        <row r="998">
          <cell r="A998">
            <v>213370233</v>
          </cell>
          <cell r="B998" t="str">
            <v>EL ROBLE</v>
          </cell>
          <cell r="C998">
            <v>1126718</v>
          </cell>
          <cell r="D998">
            <v>779811</v>
          </cell>
          <cell r="E998">
            <v>0.69210000000000005</v>
          </cell>
          <cell r="F998">
            <v>6</v>
          </cell>
        </row>
        <row r="999">
          <cell r="A999">
            <v>213570235</v>
          </cell>
          <cell r="B999" t="str">
            <v>GALERAS</v>
          </cell>
          <cell r="C999">
            <v>1773907</v>
          </cell>
          <cell r="D999">
            <v>1238379</v>
          </cell>
          <cell r="E999">
            <v>0.69810000000000005</v>
          </cell>
          <cell r="F999">
            <v>6</v>
          </cell>
        </row>
        <row r="1000">
          <cell r="A1000">
            <v>214270742</v>
          </cell>
          <cell r="B1000" t="str">
            <v>SINCÉ</v>
          </cell>
          <cell r="C1000">
            <v>1848104</v>
          </cell>
          <cell r="D1000">
            <v>1369892</v>
          </cell>
          <cell r="E1000">
            <v>0.74119999999999997</v>
          </cell>
          <cell r="F1000">
            <v>6</v>
          </cell>
        </row>
        <row r="1001">
          <cell r="A1001">
            <v>216570265</v>
          </cell>
          <cell r="B1001" t="str">
            <v>GUARANDA</v>
          </cell>
          <cell r="C1001">
            <v>1786233</v>
          </cell>
          <cell r="D1001">
            <v>1390139</v>
          </cell>
          <cell r="E1001">
            <v>0.77829999999999999</v>
          </cell>
          <cell r="F1001">
            <v>6</v>
          </cell>
        </row>
        <row r="1002">
          <cell r="A1002">
            <v>217070670</v>
          </cell>
          <cell r="B1002" t="str">
            <v>SAMPUÉS</v>
          </cell>
          <cell r="C1002">
            <v>1966028</v>
          </cell>
          <cell r="D1002">
            <v>1567593</v>
          </cell>
          <cell r="E1002">
            <v>0.79730000000000001</v>
          </cell>
          <cell r="F1002">
            <v>6</v>
          </cell>
        </row>
        <row r="1003">
          <cell r="A1003">
            <v>217170771</v>
          </cell>
          <cell r="B1003" t="str">
            <v>SUCRE - SUCRE</v>
          </cell>
          <cell r="C1003">
            <v>1523354</v>
          </cell>
          <cell r="D1003">
            <v>1220438</v>
          </cell>
          <cell r="E1003">
            <v>0.80120000000000002</v>
          </cell>
          <cell r="F1003">
            <v>6</v>
          </cell>
        </row>
        <row r="1004">
          <cell r="A1004">
            <v>217370473</v>
          </cell>
          <cell r="B1004" t="str">
            <v>MORROA</v>
          </cell>
          <cell r="C1004">
            <v>1611592</v>
          </cell>
          <cell r="D1004">
            <v>833583</v>
          </cell>
          <cell r="E1004">
            <v>0.51719999999999999</v>
          </cell>
          <cell r="F1004">
            <v>6</v>
          </cell>
        </row>
        <row r="1005">
          <cell r="A1005">
            <v>217870678</v>
          </cell>
          <cell r="B1005" t="str">
            <v>SAN BENITO ABAD</v>
          </cell>
          <cell r="C1005">
            <v>1915762</v>
          </cell>
          <cell r="D1005">
            <v>1340878</v>
          </cell>
          <cell r="E1005">
            <v>0.69989999999999997</v>
          </cell>
          <cell r="F1005">
            <v>6</v>
          </cell>
        </row>
        <row r="1006">
          <cell r="A1006">
            <v>89970221</v>
          </cell>
          <cell r="B1006" t="str">
            <v>COVEÑAS</v>
          </cell>
          <cell r="C1006">
            <v>3830683</v>
          </cell>
          <cell r="D1006">
            <v>3336729</v>
          </cell>
          <cell r="E1006">
            <v>0.87109999999999999</v>
          </cell>
          <cell r="F1006">
            <v>6</v>
          </cell>
        </row>
        <row r="1007">
          <cell r="A1007">
            <v>210073200</v>
          </cell>
          <cell r="B1007" t="str">
            <v>COELLO</v>
          </cell>
          <cell r="C1007">
            <v>2701125</v>
          </cell>
          <cell r="D1007">
            <v>906831</v>
          </cell>
          <cell r="E1007">
            <v>0.3357</v>
          </cell>
          <cell r="F1007">
            <v>6</v>
          </cell>
        </row>
        <row r="1008">
          <cell r="A1008">
            <v>210173001</v>
          </cell>
          <cell r="B1008" t="str">
            <v>IBAGUE</v>
          </cell>
          <cell r="C1008">
            <v>99702925</v>
          </cell>
          <cell r="D1008">
            <v>33145413</v>
          </cell>
          <cell r="E1008">
            <v>0.33239999999999997</v>
          </cell>
          <cell r="F1008">
            <v>3</v>
          </cell>
        </row>
        <row r="1009">
          <cell r="A1009">
            <v>210473504</v>
          </cell>
          <cell r="B1009" t="str">
            <v>ORTEGA</v>
          </cell>
          <cell r="C1009">
            <v>2344489</v>
          </cell>
          <cell r="D1009">
            <v>1600597</v>
          </cell>
          <cell r="E1009">
            <v>0.68269999999999997</v>
          </cell>
          <cell r="F1009">
            <v>6</v>
          </cell>
        </row>
        <row r="1010">
          <cell r="A1010">
            <v>210873408</v>
          </cell>
          <cell r="B1010" t="str">
            <v>LÉRIDA</v>
          </cell>
          <cell r="C1010">
            <v>3035548</v>
          </cell>
          <cell r="D1010">
            <v>2235684</v>
          </cell>
          <cell r="E1010">
            <v>0.73650000000000004</v>
          </cell>
          <cell r="F1010">
            <v>6</v>
          </cell>
        </row>
        <row r="1011">
          <cell r="A1011">
            <v>211173411</v>
          </cell>
          <cell r="B1011" t="str">
            <v>LIBANO</v>
          </cell>
          <cell r="C1011">
            <v>3314519</v>
          </cell>
          <cell r="D1011">
            <v>2500787</v>
          </cell>
          <cell r="E1011">
            <v>0.75449999999999995</v>
          </cell>
          <cell r="F1011">
            <v>6</v>
          </cell>
        </row>
        <row r="1012">
          <cell r="A1012">
            <v>211673616</v>
          </cell>
          <cell r="B1012" t="str">
            <v>RIOBLANCO</v>
          </cell>
          <cell r="C1012">
            <v>2045131</v>
          </cell>
          <cell r="D1012">
            <v>1152047</v>
          </cell>
          <cell r="E1012">
            <v>0.56330000000000002</v>
          </cell>
          <cell r="F1012">
            <v>6</v>
          </cell>
        </row>
        <row r="1013">
          <cell r="A1013">
            <v>211773217</v>
          </cell>
          <cell r="B1013" t="str">
            <v>COYAIMA</v>
          </cell>
          <cell r="C1013">
            <v>2625532</v>
          </cell>
          <cell r="D1013">
            <v>1587438</v>
          </cell>
          <cell r="E1013">
            <v>0.60460000000000003</v>
          </cell>
          <cell r="F1013">
            <v>6</v>
          </cell>
        </row>
        <row r="1014">
          <cell r="A1014">
            <v>211973319</v>
          </cell>
          <cell r="B1014" t="str">
            <v>EL GUAMO - TOLIMA</v>
          </cell>
          <cell r="C1014">
            <v>3759205</v>
          </cell>
          <cell r="D1014">
            <v>1518708</v>
          </cell>
          <cell r="E1014">
            <v>0.40400000000000003</v>
          </cell>
          <cell r="F1014">
            <v>6</v>
          </cell>
        </row>
        <row r="1015">
          <cell r="A1015">
            <v>212073520</v>
          </cell>
          <cell r="B1015" t="str">
            <v>PALOCABILDO</v>
          </cell>
          <cell r="C1015">
            <v>1232569</v>
          </cell>
          <cell r="D1015">
            <v>782290</v>
          </cell>
          <cell r="E1015">
            <v>0.63470000000000004</v>
          </cell>
          <cell r="F1015">
            <v>6</v>
          </cell>
        </row>
        <row r="1016">
          <cell r="A1016">
            <v>212273622</v>
          </cell>
          <cell r="B1016" t="str">
            <v>RONCESVALLES</v>
          </cell>
          <cell r="C1016">
            <v>832853</v>
          </cell>
          <cell r="D1016">
            <v>509504</v>
          </cell>
          <cell r="E1016">
            <v>0.61180000000000001</v>
          </cell>
          <cell r="F1016">
            <v>6</v>
          </cell>
        </row>
        <row r="1017">
          <cell r="A1017">
            <v>212473024</v>
          </cell>
          <cell r="B1017" t="str">
            <v>ALPUJARRA</v>
          </cell>
          <cell r="C1017">
            <v>1051332</v>
          </cell>
          <cell r="D1017">
            <v>469730</v>
          </cell>
          <cell r="E1017">
            <v>0.44679999999999997</v>
          </cell>
          <cell r="F1017">
            <v>6</v>
          </cell>
        </row>
        <row r="1018">
          <cell r="A1018">
            <v>212473124</v>
          </cell>
          <cell r="B1018" t="str">
            <v>CAJAMARCA</v>
          </cell>
          <cell r="C1018">
            <v>2685999</v>
          </cell>
          <cell r="D1018">
            <v>985815</v>
          </cell>
          <cell r="E1018">
            <v>0.36699999999999999</v>
          </cell>
          <cell r="F1018">
            <v>6</v>
          </cell>
        </row>
        <row r="1019">
          <cell r="A1019">
            <v>212473624</v>
          </cell>
          <cell r="B1019" t="str">
            <v>ROVIRA</v>
          </cell>
          <cell r="C1019">
            <v>1802435</v>
          </cell>
          <cell r="D1019">
            <v>1148445</v>
          </cell>
          <cell r="E1019">
            <v>0.63719999999999999</v>
          </cell>
          <cell r="F1019">
            <v>6</v>
          </cell>
        </row>
        <row r="1020">
          <cell r="A1020">
            <v>212673026</v>
          </cell>
          <cell r="B1020" t="str">
            <v>ALVARADO</v>
          </cell>
          <cell r="C1020">
            <v>2224506</v>
          </cell>
          <cell r="D1020">
            <v>666101</v>
          </cell>
          <cell r="E1020">
            <v>0.2994</v>
          </cell>
          <cell r="F1020">
            <v>6</v>
          </cell>
        </row>
        <row r="1021">
          <cell r="A1021">
            <v>212673226</v>
          </cell>
          <cell r="B1021" t="str">
            <v>CUNDAY</v>
          </cell>
          <cell r="C1021">
            <v>947130</v>
          </cell>
          <cell r="D1021">
            <v>722095</v>
          </cell>
          <cell r="E1021">
            <v>0.76239999999999997</v>
          </cell>
          <cell r="F1021">
            <v>6</v>
          </cell>
        </row>
        <row r="1022">
          <cell r="A1022">
            <v>213073030</v>
          </cell>
          <cell r="B1022" t="str">
            <v>AMBALEMA</v>
          </cell>
          <cell r="C1022">
            <v>1263303</v>
          </cell>
          <cell r="D1022">
            <v>1083710</v>
          </cell>
          <cell r="E1022">
            <v>0.85780000000000001</v>
          </cell>
          <cell r="F1022">
            <v>6</v>
          </cell>
        </row>
        <row r="1023">
          <cell r="A1023">
            <v>213673236</v>
          </cell>
          <cell r="B1023" t="str">
            <v>DOLORES</v>
          </cell>
          <cell r="C1023">
            <v>1084235</v>
          </cell>
          <cell r="D1023">
            <v>707326</v>
          </cell>
          <cell r="E1023">
            <v>0.65239999999999998</v>
          </cell>
          <cell r="F1023">
            <v>6</v>
          </cell>
        </row>
        <row r="1024">
          <cell r="A1024">
            <v>214373043</v>
          </cell>
          <cell r="B1024" t="str">
            <v>ANZOÁTEGUI</v>
          </cell>
          <cell r="C1024">
            <v>1769324</v>
          </cell>
          <cell r="D1024">
            <v>678269</v>
          </cell>
          <cell r="E1024">
            <v>0.38329999999999997</v>
          </cell>
          <cell r="F1024">
            <v>6</v>
          </cell>
        </row>
        <row r="1025">
          <cell r="A1025">
            <v>214373443</v>
          </cell>
          <cell r="B1025" t="str">
            <v>SAN SEBASTIAN DE MARIQUITA</v>
          </cell>
          <cell r="C1025">
            <v>5139784</v>
          </cell>
          <cell r="D1025">
            <v>3135960</v>
          </cell>
          <cell r="E1025">
            <v>0.61009999999999998</v>
          </cell>
          <cell r="F1025">
            <v>6</v>
          </cell>
        </row>
        <row r="1026">
          <cell r="A1026">
            <v>214773347</v>
          </cell>
          <cell r="B1026" t="str">
            <v>HERVEO</v>
          </cell>
          <cell r="C1026">
            <v>1280954</v>
          </cell>
          <cell r="D1026">
            <v>834613</v>
          </cell>
          <cell r="E1026">
            <v>0.65159999999999996</v>
          </cell>
          <cell r="F1026">
            <v>6</v>
          </cell>
        </row>
        <row r="1027">
          <cell r="A1027">
            <v>214773547</v>
          </cell>
          <cell r="B1027" t="str">
            <v>PIEDRAS</v>
          </cell>
          <cell r="C1027">
            <v>1750279</v>
          </cell>
          <cell r="D1027">
            <v>1062161</v>
          </cell>
          <cell r="E1027">
            <v>0.6069</v>
          </cell>
          <cell r="F1027">
            <v>6</v>
          </cell>
        </row>
        <row r="1028">
          <cell r="A1028">
            <v>214873148</v>
          </cell>
          <cell r="B1028" t="str">
            <v>CARMEN DE APICALA</v>
          </cell>
          <cell r="C1028">
            <v>2840363</v>
          </cell>
          <cell r="D1028">
            <v>1681530</v>
          </cell>
          <cell r="E1028">
            <v>0.59199999999999997</v>
          </cell>
          <cell r="F1028">
            <v>6</v>
          </cell>
        </row>
        <row r="1029">
          <cell r="A1029">
            <v>214973349</v>
          </cell>
          <cell r="B1029" t="str">
            <v>HONDA</v>
          </cell>
          <cell r="C1029">
            <v>3396445</v>
          </cell>
          <cell r="D1029">
            <v>2181642</v>
          </cell>
          <cell r="E1029">
            <v>0.64229999999999998</v>
          </cell>
          <cell r="F1029">
            <v>6</v>
          </cell>
        </row>
        <row r="1030">
          <cell r="A1030">
            <v>214973449</v>
          </cell>
          <cell r="B1030" t="str">
            <v>MELGAR</v>
          </cell>
          <cell r="C1030">
            <v>14526169</v>
          </cell>
          <cell r="D1030">
            <v>6084865</v>
          </cell>
          <cell r="E1030">
            <v>0.41889999999999999</v>
          </cell>
          <cell r="F1030">
            <v>5</v>
          </cell>
        </row>
        <row r="1031">
          <cell r="A1031">
            <v>215273152</v>
          </cell>
          <cell r="B1031" t="str">
            <v>CASABIANCA</v>
          </cell>
          <cell r="C1031">
            <v>843537</v>
          </cell>
          <cell r="D1031">
            <v>562182</v>
          </cell>
          <cell r="E1031">
            <v>0.66649999999999998</v>
          </cell>
          <cell r="F1031">
            <v>6</v>
          </cell>
        </row>
        <row r="1032">
          <cell r="A1032">
            <v>215273352</v>
          </cell>
          <cell r="B1032" t="str">
            <v>ICONONZO</v>
          </cell>
          <cell r="C1032">
            <v>1261636</v>
          </cell>
          <cell r="D1032">
            <v>862922</v>
          </cell>
          <cell r="E1032">
            <v>0.68400000000000005</v>
          </cell>
          <cell r="F1032">
            <v>6</v>
          </cell>
        </row>
        <row r="1033">
          <cell r="A1033">
            <v>215473854</v>
          </cell>
          <cell r="B1033" t="str">
            <v>VALLE DE SAN JUAN</v>
          </cell>
          <cell r="C1033">
            <v>1082595</v>
          </cell>
          <cell r="D1033">
            <v>800191</v>
          </cell>
          <cell r="E1033">
            <v>0.73909999999999998</v>
          </cell>
          <cell r="F1033">
            <v>6</v>
          </cell>
        </row>
        <row r="1034">
          <cell r="A1034">
            <v>215573055</v>
          </cell>
          <cell r="B1034" t="str">
            <v>ARMERO - GUAYABAL</v>
          </cell>
          <cell r="C1034">
            <v>2240646</v>
          </cell>
          <cell r="D1034">
            <v>1785914</v>
          </cell>
          <cell r="E1034">
            <v>0.79710000000000003</v>
          </cell>
          <cell r="F1034">
            <v>6</v>
          </cell>
        </row>
        <row r="1035">
          <cell r="A1035">
            <v>215573555</v>
          </cell>
          <cell r="B1035" t="str">
            <v>PLANADAS</v>
          </cell>
          <cell r="C1035">
            <v>1816003</v>
          </cell>
          <cell r="D1035">
            <v>1194409</v>
          </cell>
          <cell r="E1035">
            <v>0.65769999999999995</v>
          </cell>
          <cell r="F1035">
            <v>6</v>
          </cell>
        </row>
        <row r="1036">
          <cell r="A1036">
            <v>216173461</v>
          </cell>
          <cell r="B1036" t="str">
            <v>MURILLO</v>
          </cell>
          <cell r="C1036">
            <v>910276</v>
          </cell>
          <cell r="D1036">
            <v>425949</v>
          </cell>
          <cell r="E1036">
            <v>0.46789999999999998</v>
          </cell>
          <cell r="F1036">
            <v>6</v>
          </cell>
        </row>
        <row r="1037">
          <cell r="A1037">
            <v>216173861</v>
          </cell>
          <cell r="B1037" t="str">
            <v>VENADILLO</v>
          </cell>
          <cell r="C1037">
            <v>2763576</v>
          </cell>
          <cell r="D1037">
            <v>1568664</v>
          </cell>
          <cell r="E1037">
            <v>0.56759999999999999</v>
          </cell>
          <cell r="F1037">
            <v>6</v>
          </cell>
        </row>
        <row r="1038">
          <cell r="A1038">
            <v>216373563</v>
          </cell>
          <cell r="B1038" t="str">
            <v>PRADO</v>
          </cell>
          <cell r="C1038">
            <v>1571916</v>
          </cell>
          <cell r="D1038">
            <v>987729</v>
          </cell>
          <cell r="E1038">
            <v>0.62839999999999996</v>
          </cell>
          <cell r="F1038">
            <v>6</v>
          </cell>
        </row>
        <row r="1039">
          <cell r="A1039">
            <v>216773067</v>
          </cell>
          <cell r="B1039" t="str">
            <v>ATACO</v>
          </cell>
          <cell r="C1039">
            <v>1599922</v>
          </cell>
          <cell r="D1039">
            <v>1170977</v>
          </cell>
          <cell r="E1039">
            <v>0.7319</v>
          </cell>
          <cell r="F1039">
            <v>6</v>
          </cell>
        </row>
        <row r="1040">
          <cell r="A1040">
            <v>216873168</v>
          </cell>
          <cell r="B1040" t="str">
            <v>CHAPARRAL</v>
          </cell>
          <cell r="C1040">
            <v>4049072</v>
          </cell>
          <cell r="D1040">
            <v>2926698</v>
          </cell>
          <cell r="E1040">
            <v>0.7228</v>
          </cell>
          <cell r="F1040">
            <v>6</v>
          </cell>
        </row>
        <row r="1041">
          <cell r="A1041">
            <v>216873268</v>
          </cell>
          <cell r="B1041" t="str">
            <v>EL ESPINAL</v>
          </cell>
          <cell r="C1041">
            <v>16012911</v>
          </cell>
          <cell r="D1041">
            <v>7595485</v>
          </cell>
          <cell r="E1041">
            <v>0.4743</v>
          </cell>
          <cell r="F1041">
            <v>4</v>
          </cell>
        </row>
        <row r="1042">
          <cell r="A1042">
            <v>217073270</v>
          </cell>
          <cell r="B1042" t="str">
            <v>FALAN</v>
          </cell>
          <cell r="C1042">
            <v>953976</v>
          </cell>
          <cell r="D1042">
            <v>545964</v>
          </cell>
          <cell r="E1042">
            <v>0.57230000000000003</v>
          </cell>
          <cell r="F1042">
            <v>6</v>
          </cell>
        </row>
        <row r="1043">
          <cell r="A1043">
            <v>217073770</v>
          </cell>
          <cell r="B1043" t="str">
            <v>SUÁREZ - TOLIMA</v>
          </cell>
          <cell r="C1043">
            <v>1094521</v>
          </cell>
          <cell r="D1043">
            <v>765009</v>
          </cell>
          <cell r="E1043">
            <v>0.69889999999999997</v>
          </cell>
          <cell r="F1043">
            <v>6</v>
          </cell>
        </row>
        <row r="1044">
          <cell r="A1044">
            <v>217073870</v>
          </cell>
          <cell r="B1044" t="str">
            <v>VILLAHERMOSA</v>
          </cell>
          <cell r="C1044">
            <v>987337</v>
          </cell>
          <cell r="D1044">
            <v>757398</v>
          </cell>
          <cell r="E1044">
            <v>0.7671</v>
          </cell>
          <cell r="F1044">
            <v>6</v>
          </cell>
        </row>
        <row r="1045">
          <cell r="A1045">
            <v>217173671</v>
          </cell>
          <cell r="B1045" t="str">
            <v>SALDAÑA</v>
          </cell>
          <cell r="C1045">
            <v>3208241</v>
          </cell>
          <cell r="D1045">
            <v>2009558</v>
          </cell>
          <cell r="E1045">
            <v>0.62639999999999996</v>
          </cell>
          <cell r="F1045">
            <v>6</v>
          </cell>
        </row>
        <row r="1046">
          <cell r="A1046">
            <v>217373873</v>
          </cell>
          <cell r="B1046" t="str">
            <v>VILLARRICA - TOLIMA</v>
          </cell>
          <cell r="C1046">
            <v>875313</v>
          </cell>
          <cell r="D1046">
            <v>471376</v>
          </cell>
          <cell r="E1046">
            <v>0.53849999999999998</v>
          </cell>
          <cell r="F1046">
            <v>6</v>
          </cell>
        </row>
        <row r="1047">
          <cell r="A1047">
            <v>217573275</v>
          </cell>
          <cell r="B1047" t="str">
            <v>FLANDES</v>
          </cell>
          <cell r="C1047">
            <v>4988193</v>
          </cell>
          <cell r="D1047">
            <v>2643011</v>
          </cell>
          <cell r="E1047">
            <v>0.52990000000000004</v>
          </cell>
          <cell r="F1047">
            <v>6</v>
          </cell>
        </row>
        <row r="1048">
          <cell r="A1048">
            <v>217573675</v>
          </cell>
          <cell r="B1048" t="str">
            <v>SAN ANTONIO</v>
          </cell>
          <cell r="C1048">
            <v>1226808</v>
          </cell>
          <cell r="D1048">
            <v>698095</v>
          </cell>
          <cell r="E1048">
            <v>0.56899999999999995</v>
          </cell>
          <cell r="F1048">
            <v>6</v>
          </cell>
        </row>
        <row r="1049">
          <cell r="A1049">
            <v>217873678</v>
          </cell>
          <cell r="B1049" t="str">
            <v>SAN LUIS - TOLIMA</v>
          </cell>
          <cell r="C1049">
            <v>2506856</v>
          </cell>
          <cell r="D1049">
            <v>1962086</v>
          </cell>
          <cell r="E1049">
            <v>0.78269999999999995</v>
          </cell>
          <cell r="F1049">
            <v>6</v>
          </cell>
        </row>
        <row r="1050">
          <cell r="A1050">
            <v>218373283</v>
          </cell>
          <cell r="B1050" t="str">
            <v>FRESNO</v>
          </cell>
          <cell r="C1050">
            <v>1948108</v>
          </cell>
          <cell r="D1050">
            <v>1096204</v>
          </cell>
          <cell r="E1050">
            <v>0.56269999999999998</v>
          </cell>
          <cell r="F1050">
            <v>6</v>
          </cell>
        </row>
        <row r="1051">
          <cell r="A1051">
            <v>218373483</v>
          </cell>
          <cell r="B1051" t="str">
            <v>NATAGAIMA</v>
          </cell>
          <cell r="C1051">
            <v>1731615</v>
          </cell>
          <cell r="D1051">
            <v>1314831</v>
          </cell>
          <cell r="E1051">
            <v>0.75929999999999997</v>
          </cell>
          <cell r="F1051">
            <v>6</v>
          </cell>
        </row>
        <row r="1052">
          <cell r="A1052">
            <v>218573585</v>
          </cell>
          <cell r="B1052" t="str">
            <v>PURIFICACIÓN</v>
          </cell>
          <cell r="C1052">
            <v>4987053</v>
          </cell>
          <cell r="D1052">
            <v>2989877</v>
          </cell>
          <cell r="E1052">
            <v>0.59950000000000003</v>
          </cell>
          <cell r="F1052">
            <v>6</v>
          </cell>
        </row>
        <row r="1053">
          <cell r="A1053">
            <v>218673686</v>
          </cell>
          <cell r="B1053" t="str">
            <v>SANTA ISABEL</v>
          </cell>
          <cell r="C1053">
            <v>756288</v>
          </cell>
          <cell r="D1053">
            <v>582568</v>
          </cell>
          <cell r="E1053">
            <v>0.77029999999999998</v>
          </cell>
          <cell r="F1053">
            <v>6</v>
          </cell>
        </row>
        <row r="1054">
          <cell r="A1054">
            <v>210076100</v>
          </cell>
          <cell r="B1054" t="str">
            <v>BOLÍVAR - VALLE DEL CAUCA</v>
          </cell>
          <cell r="C1054">
            <v>1896699</v>
          </cell>
          <cell r="D1054">
            <v>1059790</v>
          </cell>
          <cell r="E1054">
            <v>0.55879999999999996</v>
          </cell>
          <cell r="F1054">
            <v>6</v>
          </cell>
        </row>
        <row r="1055">
          <cell r="A1055">
            <v>210076400</v>
          </cell>
          <cell r="B1055" t="str">
            <v>LA UNIÓN - VALLE DEL CAUCA</v>
          </cell>
          <cell r="C1055">
            <v>3815945</v>
          </cell>
          <cell r="D1055">
            <v>2451748</v>
          </cell>
          <cell r="E1055">
            <v>0.64249999999999996</v>
          </cell>
          <cell r="F1055">
            <v>6</v>
          </cell>
        </row>
        <row r="1056">
          <cell r="A1056">
            <v>210176001</v>
          </cell>
          <cell r="B1056" t="str">
            <v>SANTIAGO DE CALI</v>
          </cell>
          <cell r="C1056">
            <v>518908931</v>
          </cell>
          <cell r="D1056">
            <v>236884454</v>
          </cell>
          <cell r="E1056">
            <v>0.45650000000000002</v>
          </cell>
          <cell r="F1056" t="str">
            <v>ESP</v>
          </cell>
        </row>
        <row r="1057">
          <cell r="A1057">
            <v>210376403</v>
          </cell>
          <cell r="B1057" t="str">
            <v>LA VICTORIA - VALLE DEL CAUCA</v>
          </cell>
          <cell r="C1057">
            <v>2022670</v>
          </cell>
          <cell r="D1057">
            <v>1339638</v>
          </cell>
          <cell r="E1057">
            <v>0.6623</v>
          </cell>
          <cell r="F1057">
            <v>6</v>
          </cell>
        </row>
        <row r="1058">
          <cell r="A1058">
            <v>210676306</v>
          </cell>
          <cell r="B1058" t="str">
            <v>GINEBRA</v>
          </cell>
          <cell r="C1058">
            <v>2772584</v>
          </cell>
          <cell r="D1058">
            <v>1733054</v>
          </cell>
          <cell r="E1058">
            <v>0.62509999999999999</v>
          </cell>
          <cell r="F1058">
            <v>6</v>
          </cell>
        </row>
        <row r="1059">
          <cell r="A1059">
            <v>210676606</v>
          </cell>
          <cell r="B1059" t="str">
            <v>RESTREPO - VALLE DEL CAUCA</v>
          </cell>
          <cell r="C1059">
            <v>1695126</v>
          </cell>
          <cell r="D1059">
            <v>1335903</v>
          </cell>
          <cell r="E1059">
            <v>0.78810000000000002</v>
          </cell>
          <cell r="F1059">
            <v>6</v>
          </cell>
        </row>
        <row r="1060">
          <cell r="A1060">
            <v>210976109</v>
          </cell>
          <cell r="B1060" t="str">
            <v>BUENAVENTURA</v>
          </cell>
          <cell r="C1060">
            <v>66917588</v>
          </cell>
          <cell r="D1060">
            <v>42795966</v>
          </cell>
          <cell r="E1060">
            <v>0.63949999999999996</v>
          </cell>
          <cell r="F1060">
            <v>1</v>
          </cell>
        </row>
        <row r="1061">
          <cell r="A1061">
            <v>211176111</v>
          </cell>
          <cell r="B1061" t="str">
            <v>GUADALAJARA DE BUGA</v>
          </cell>
          <cell r="C1061">
            <v>28720027</v>
          </cell>
          <cell r="D1061">
            <v>18409453</v>
          </cell>
          <cell r="E1061">
            <v>0.64100000000000001</v>
          </cell>
          <cell r="F1061">
            <v>2</v>
          </cell>
        </row>
        <row r="1062">
          <cell r="A1062">
            <v>211376113</v>
          </cell>
          <cell r="B1062" t="str">
            <v>BUGALAGRANDE</v>
          </cell>
          <cell r="C1062">
            <v>6541564</v>
          </cell>
          <cell r="D1062">
            <v>2876474</v>
          </cell>
          <cell r="E1062">
            <v>0.43969999999999998</v>
          </cell>
          <cell r="F1062">
            <v>6</v>
          </cell>
        </row>
        <row r="1063">
          <cell r="A1063">
            <v>211676616</v>
          </cell>
          <cell r="B1063" t="str">
            <v>RIOFRÍO</v>
          </cell>
          <cell r="C1063">
            <v>2918105</v>
          </cell>
          <cell r="D1063">
            <v>1796434</v>
          </cell>
          <cell r="E1063">
            <v>0.61560000000000004</v>
          </cell>
          <cell r="F1063">
            <v>6</v>
          </cell>
        </row>
        <row r="1064">
          <cell r="A1064">
            <v>211876318</v>
          </cell>
          <cell r="B1064" t="str">
            <v>SAN JUAN BAUTISTA DE GUACARI</v>
          </cell>
          <cell r="C1064">
            <v>5961578</v>
          </cell>
          <cell r="D1064">
            <v>3915580</v>
          </cell>
          <cell r="E1064">
            <v>0.65680000000000005</v>
          </cell>
          <cell r="F1064">
            <v>6</v>
          </cell>
        </row>
        <row r="1065">
          <cell r="A1065">
            <v>212076020</v>
          </cell>
          <cell r="B1065" t="str">
            <v>ALCALÁ</v>
          </cell>
          <cell r="C1065">
            <v>1472438</v>
          </cell>
          <cell r="D1065">
            <v>926404</v>
          </cell>
          <cell r="E1065">
            <v>0.62919999999999998</v>
          </cell>
          <cell r="F1065">
            <v>6</v>
          </cell>
        </row>
        <row r="1066">
          <cell r="A1066">
            <v>212076520</v>
          </cell>
          <cell r="B1066" t="str">
            <v>PALMIRA</v>
          </cell>
          <cell r="C1066">
            <v>88065856</v>
          </cell>
          <cell r="D1066">
            <v>48484285</v>
          </cell>
          <cell r="E1066">
            <v>0.55049999999999999</v>
          </cell>
          <cell r="F1066">
            <v>1</v>
          </cell>
        </row>
        <row r="1067">
          <cell r="A1067">
            <v>212276122</v>
          </cell>
          <cell r="B1067" t="str">
            <v>CAICEDONIA</v>
          </cell>
          <cell r="C1067">
            <v>3273046</v>
          </cell>
          <cell r="D1067">
            <v>2298538</v>
          </cell>
          <cell r="E1067">
            <v>0.70230000000000004</v>
          </cell>
          <cell r="F1067">
            <v>6</v>
          </cell>
        </row>
        <row r="1068">
          <cell r="A1068">
            <v>212276622</v>
          </cell>
          <cell r="B1068" t="str">
            <v>ROLDANILLO</v>
          </cell>
          <cell r="C1068">
            <v>2947877</v>
          </cell>
          <cell r="D1068">
            <v>2276259</v>
          </cell>
          <cell r="E1068">
            <v>0.7722</v>
          </cell>
          <cell r="F1068">
            <v>6</v>
          </cell>
        </row>
        <row r="1069">
          <cell r="A1069">
            <v>212376823</v>
          </cell>
          <cell r="B1069" t="str">
            <v>TORO</v>
          </cell>
          <cell r="C1069">
            <v>1549556</v>
          </cell>
          <cell r="D1069">
            <v>1191223</v>
          </cell>
          <cell r="E1069">
            <v>0.76880000000000004</v>
          </cell>
          <cell r="F1069">
            <v>6</v>
          </cell>
        </row>
        <row r="1070">
          <cell r="A1070">
            <v>212676126</v>
          </cell>
          <cell r="B1070" t="str">
            <v>CALIMA DEL DARIEN</v>
          </cell>
          <cell r="C1070">
            <v>2894161</v>
          </cell>
          <cell r="D1070">
            <v>2241393</v>
          </cell>
          <cell r="E1070">
            <v>0.77449999999999997</v>
          </cell>
          <cell r="F1070">
            <v>6</v>
          </cell>
        </row>
        <row r="1071">
          <cell r="A1071">
            <v>212876828</v>
          </cell>
          <cell r="B1071" t="str">
            <v>TRUJILLO</v>
          </cell>
          <cell r="C1071">
            <v>1694946</v>
          </cell>
          <cell r="D1071">
            <v>1079756</v>
          </cell>
          <cell r="E1071">
            <v>0.63700000000000001</v>
          </cell>
          <cell r="F1071">
            <v>6</v>
          </cell>
        </row>
        <row r="1072">
          <cell r="A1072">
            <v>213076130</v>
          </cell>
          <cell r="B1072" t="str">
            <v>CANDELARIA - VALLE DEL CAUCA</v>
          </cell>
          <cell r="C1072">
            <v>18684855</v>
          </cell>
          <cell r="D1072">
            <v>9029925</v>
          </cell>
          <cell r="E1072">
            <v>0.48330000000000001</v>
          </cell>
          <cell r="F1072">
            <v>3</v>
          </cell>
        </row>
        <row r="1073">
          <cell r="A1073">
            <v>213376233</v>
          </cell>
          <cell r="B1073" t="str">
            <v>DAGUA</v>
          </cell>
          <cell r="C1073">
            <v>4290509</v>
          </cell>
          <cell r="D1073">
            <v>2364004</v>
          </cell>
          <cell r="E1073">
            <v>0.55100000000000005</v>
          </cell>
          <cell r="F1073">
            <v>6</v>
          </cell>
        </row>
        <row r="1074">
          <cell r="A1074">
            <v>213476834</v>
          </cell>
          <cell r="B1074" t="str">
            <v>TULUÁ</v>
          </cell>
          <cell r="C1074">
            <v>32692167</v>
          </cell>
          <cell r="D1074">
            <v>11963783</v>
          </cell>
          <cell r="E1074">
            <v>0.36599999999999999</v>
          </cell>
          <cell r="F1074">
            <v>2</v>
          </cell>
        </row>
        <row r="1075">
          <cell r="A1075">
            <v>213676036</v>
          </cell>
          <cell r="B1075" t="str">
            <v>ANDALUCÍA</v>
          </cell>
          <cell r="C1075">
            <v>3691536</v>
          </cell>
          <cell r="D1075">
            <v>1867901</v>
          </cell>
          <cell r="E1075">
            <v>0.50600000000000001</v>
          </cell>
          <cell r="F1075">
            <v>6</v>
          </cell>
        </row>
        <row r="1076">
          <cell r="A1076">
            <v>213676736</v>
          </cell>
          <cell r="B1076" t="str">
            <v>SEVILLA</v>
          </cell>
          <cell r="C1076">
            <v>4365168</v>
          </cell>
          <cell r="D1076">
            <v>3112684</v>
          </cell>
          <cell r="E1076">
            <v>0.71309999999999996</v>
          </cell>
          <cell r="F1076">
            <v>6</v>
          </cell>
        </row>
        <row r="1077">
          <cell r="A1077">
            <v>214176041</v>
          </cell>
          <cell r="B1077" t="str">
            <v>ANSERMANUEVO</v>
          </cell>
          <cell r="C1077">
            <v>2217631</v>
          </cell>
          <cell r="D1077">
            <v>1505769</v>
          </cell>
          <cell r="E1077">
            <v>0.67900000000000005</v>
          </cell>
          <cell r="F1077">
            <v>6</v>
          </cell>
        </row>
        <row r="1078">
          <cell r="A1078">
            <v>214376243</v>
          </cell>
          <cell r="B1078" t="str">
            <v>EL AGUILA</v>
          </cell>
          <cell r="C1078">
            <v>1034982</v>
          </cell>
          <cell r="D1078">
            <v>669171</v>
          </cell>
          <cell r="E1078">
            <v>0.64659999999999995</v>
          </cell>
          <cell r="F1078">
            <v>6</v>
          </cell>
        </row>
        <row r="1079">
          <cell r="A1079">
            <v>214576845</v>
          </cell>
          <cell r="B1079" t="str">
            <v>ULLOA</v>
          </cell>
          <cell r="C1079">
            <v>1047149</v>
          </cell>
          <cell r="D1079">
            <v>561997</v>
          </cell>
          <cell r="E1079">
            <v>0.53669999999999995</v>
          </cell>
          <cell r="F1079">
            <v>6</v>
          </cell>
        </row>
        <row r="1080">
          <cell r="A1080">
            <v>214676246</v>
          </cell>
          <cell r="B1080" t="str">
            <v>EL CAIRO</v>
          </cell>
          <cell r="C1080">
            <v>774412</v>
          </cell>
          <cell r="D1080">
            <v>484854</v>
          </cell>
          <cell r="E1080">
            <v>0.62609999999999999</v>
          </cell>
          <cell r="F1080">
            <v>6</v>
          </cell>
        </row>
        <row r="1081">
          <cell r="A1081">
            <v>214776147</v>
          </cell>
          <cell r="B1081" t="str">
            <v>CARTAGO</v>
          </cell>
          <cell r="C1081">
            <v>19672240</v>
          </cell>
          <cell r="D1081">
            <v>15178681</v>
          </cell>
          <cell r="E1081">
            <v>0.77159999999999995</v>
          </cell>
          <cell r="F1081">
            <v>3</v>
          </cell>
        </row>
        <row r="1082">
          <cell r="A1082">
            <v>214876248</v>
          </cell>
          <cell r="B1082" t="str">
            <v>EL CERRITO</v>
          </cell>
          <cell r="C1082">
            <v>12371440</v>
          </cell>
          <cell r="D1082">
            <v>5730376</v>
          </cell>
          <cell r="E1082">
            <v>0.4632</v>
          </cell>
          <cell r="F1082">
            <v>5</v>
          </cell>
        </row>
        <row r="1083">
          <cell r="A1083">
            <v>215076250</v>
          </cell>
          <cell r="B1083" t="str">
            <v>EL DOVIO</v>
          </cell>
          <cell r="C1083">
            <v>1023941</v>
          </cell>
          <cell r="D1083">
            <v>756744</v>
          </cell>
          <cell r="E1083">
            <v>0.73909999999999998</v>
          </cell>
          <cell r="F1083">
            <v>6</v>
          </cell>
        </row>
        <row r="1084">
          <cell r="A1084">
            <v>215476054</v>
          </cell>
          <cell r="B1084" t="str">
            <v>ARGELIA - VALLE DEL CAUCA</v>
          </cell>
          <cell r="C1084">
            <v>775988</v>
          </cell>
          <cell r="D1084">
            <v>524864</v>
          </cell>
          <cell r="E1084">
            <v>0.6764</v>
          </cell>
          <cell r="F1084">
            <v>6</v>
          </cell>
        </row>
        <row r="1085">
          <cell r="A1085">
            <v>216376563</v>
          </cell>
          <cell r="B1085" t="str">
            <v>PRADERA</v>
          </cell>
          <cell r="C1085">
            <v>5908593</v>
          </cell>
          <cell r="D1085">
            <v>2395268</v>
          </cell>
          <cell r="E1085">
            <v>0.40539999999999998</v>
          </cell>
          <cell r="F1085">
            <v>6</v>
          </cell>
        </row>
        <row r="1086">
          <cell r="A1086">
            <v>216376863</v>
          </cell>
          <cell r="B1086" t="str">
            <v>VERSALLES</v>
          </cell>
          <cell r="C1086">
            <v>916379</v>
          </cell>
          <cell r="D1086">
            <v>654552</v>
          </cell>
          <cell r="E1086">
            <v>0.71430000000000005</v>
          </cell>
          <cell r="F1086">
            <v>6</v>
          </cell>
        </row>
        <row r="1087">
          <cell r="A1087">
            <v>216476364</v>
          </cell>
          <cell r="B1087" t="str">
            <v>JAMUNDÍ</v>
          </cell>
          <cell r="C1087">
            <v>15600548</v>
          </cell>
          <cell r="D1087">
            <v>14627755</v>
          </cell>
          <cell r="E1087">
            <v>0.93759999999999999</v>
          </cell>
          <cell r="F1087">
            <v>3</v>
          </cell>
        </row>
        <row r="1088">
          <cell r="A1088">
            <v>216976869</v>
          </cell>
          <cell r="B1088" t="str">
            <v>VIJES</v>
          </cell>
          <cell r="C1088">
            <v>1251548</v>
          </cell>
          <cell r="D1088">
            <v>744023</v>
          </cell>
          <cell r="E1088">
            <v>0.59450000000000003</v>
          </cell>
          <cell r="F1088">
            <v>6</v>
          </cell>
        </row>
        <row r="1089">
          <cell r="A1089">
            <v>217076670</v>
          </cell>
          <cell r="B1089" t="str">
            <v>SAN PEDRO - VALLE DEL CAUCA</v>
          </cell>
          <cell r="C1089">
            <v>2661617</v>
          </cell>
          <cell r="D1089">
            <v>2009601</v>
          </cell>
          <cell r="E1089">
            <v>0.755</v>
          </cell>
          <cell r="F1089">
            <v>6</v>
          </cell>
        </row>
        <row r="1090">
          <cell r="A1090">
            <v>217576275</v>
          </cell>
          <cell r="B1090" t="str">
            <v>FLORIDA</v>
          </cell>
          <cell r="C1090">
            <v>5554713</v>
          </cell>
          <cell r="D1090">
            <v>3288917</v>
          </cell>
          <cell r="E1090">
            <v>0.59209999999999996</v>
          </cell>
          <cell r="F1090">
            <v>6</v>
          </cell>
        </row>
        <row r="1091">
          <cell r="A1091">
            <v>217776377</v>
          </cell>
          <cell r="B1091" t="str">
            <v>LA CUMBRE</v>
          </cell>
          <cell r="C1091">
            <v>1403928</v>
          </cell>
          <cell r="D1091">
            <v>1074525</v>
          </cell>
          <cell r="E1091">
            <v>0.76539999999999997</v>
          </cell>
          <cell r="F1091">
            <v>6</v>
          </cell>
        </row>
        <row r="1092">
          <cell r="A1092">
            <v>219076890</v>
          </cell>
          <cell r="B1092" t="str">
            <v>YOTOCO</v>
          </cell>
          <cell r="C1092">
            <v>2901345</v>
          </cell>
          <cell r="D1092">
            <v>1404948</v>
          </cell>
          <cell r="E1092">
            <v>0.48420000000000002</v>
          </cell>
          <cell r="F1092">
            <v>6</v>
          </cell>
        </row>
        <row r="1093">
          <cell r="A1093">
            <v>219276892</v>
          </cell>
          <cell r="B1093" t="str">
            <v>YUMBO</v>
          </cell>
          <cell r="C1093">
            <v>109093683</v>
          </cell>
          <cell r="D1093">
            <v>41257727</v>
          </cell>
          <cell r="E1093">
            <v>0.37819999999999998</v>
          </cell>
          <cell r="F1093">
            <v>1</v>
          </cell>
        </row>
        <row r="1094">
          <cell r="A1094">
            <v>219576895</v>
          </cell>
          <cell r="B1094" t="str">
            <v>ZARZAL</v>
          </cell>
          <cell r="C1094">
            <v>10285675</v>
          </cell>
          <cell r="D1094">
            <v>5601355</v>
          </cell>
          <cell r="E1094">
            <v>0.54459999999999997</v>
          </cell>
          <cell r="F1094">
            <v>5</v>
          </cell>
        </row>
        <row r="1095">
          <cell r="A1095">
            <v>219776497</v>
          </cell>
          <cell r="B1095" t="str">
            <v>OBANDO</v>
          </cell>
          <cell r="C1095">
            <v>2534320</v>
          </cell>
          <cell r="D1095">
            <v>1319746</v>
          </cell>
          <cell r="E1095">
            <v>0.52070000000000005</v>
          </cell>
          <cell r="F1095">
            <v>6</v>
          </cell>
        </row>
        <row r="1096">
          <cell r="A1096">
            <v>210197001</v>
          </cell>
          <cell r="B1096" t="str">
            <v>MITU</v>
          </cell>
          <cell r="C1096">
            <v>2201582</v>
          </cell>
          <cell r="D1096">
            <v>1308168</v>
          </cell>
          <cell r="E1096">
            <v>0.59419999999999995</v>
          </cell>
          <cell r="F1096">
            <v>6</v>
          </cell>
        </row>
        <row r="1097">
          <cell r="A1097">
            <v>216197161</v>
          </cell>
          <cell r="B1097" t="str">
            <v>CARURU</v>
          </cell>
          <cell r="C1097">
            <v>2246646</v>
          </cell>
          <cell r="D1097">
            <v>1077230</v>
          </cell>
          <cell r="E1097">
            <v>0.47949999999999998</v>
          </cell>
          <cell r="F1097">
            <v>6</v>
          </cell>
        </row>
        <row r="1098">
          <cell r="A1098">
            <v>216697666</v>
          </cell>
          <cell r="B1098" t="str">
            <v>TARAIRA</v>
          </cell>
          <cell r="C1098">
            <v>1645391</v>
          </cell>
          <cell r="D1098">
            <v>893613</v>
          </cell>
          <cell r="E1098">
            <v>0.54310000000000003</v>
          </cell>
          <cell r="F1098">
            <v>6</v>
          </cell>
        </row>
        <row r="1099">
          <cell r="A1099">
            <v>210199001</v>
          </cell>
          <cell r="B1099" t="str">
            <v>PUERTO CARREÑO</v>
          </cell>
          <cell r="C1099">
            <v>2250349</v>
          </cell>
          <cell r="D1099">
            <v>1293555</v>
          </cell>
          <cell r="E1099">
            <v>0.57479999999999998</v>
          </cell>
          <cell r="F1099">
            <v>6</v>
          </cell>
        </row>
        <row r="1100">
          <cell r="A1100">
            <v>212499524</v>
          </cell>
          <cell r="B1100" t="str">
            <v>LA PRIMAVERA</v>
          </cell>
          <cell r="C1100">
            <v>1864078</v>
          </cell>
          <cell r="D1100">
            <v>1014886</v>
          </cell>
          <cell r="E1100">
            <v>0.5444</v>
          </cell>
          <cell r="F1100">
            <v>6</v>
          </cell>
        </row>
        <row r="1101">
          <cell r="A1101">
            <v>212499624</v>
          </cell>
          <cell r="B1101" t="str">
            <v>SANTA ROSALÍA</v>
          </cell>
          <cell r="C1101">
            <v>1338328</v>
          </cell>
          <cell r="D1101">
            <v>707104</v>
          </cell>
          <cell r="E1101">
            <v>0.52829999999999999</v>
          </cell>
          <cell r="F1101">
            <v>6</v>
          </cell>
        </row>
        <row r="1102">
          <cell r="A1102">
            <v>217399773</v>
          </cell>
          <cell r="B1102" t="str">
            <v>CUMARIBO</v>
          </cell>
          <cell r="C1102">
            <v>1754735</v>
          </cell>
          <cell r="D1102">
            <v>1657142</v>
          </cell>
          <cell r="E1102">
            <v>0.94440000000000002</v>
          </cell>
          <cell r="F1102">
            <v>6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C35C2-1BD4-4FFD-9920-BF4A85877160}">
  <sheetPr codeName="Hoja1"/>
  <dimension ref="A1:F1103"/>
  <sheetViews>
    <sheetView topLeftCell="A1070" workbookViewId="0">
      <selection activeCell="B1103" sqref="B1103"/>
    </sheetView>
  </sheetViews>
  <sheetFormatPr baseColWidth="10" defaultRowHeight="14.4"/>
  <cols>
    <col min="2" max="2" width="45.88671875" bestFit="1" customWidth="1"/>
    <col min="3" max="3" width="30.5546875" customWidth="1"/>
    <col min="4" max="4" width="0" style="13" hidden="1" customWidth="1"/>
  </cols>
  <sheetData>
    <row r="1" spans="1:6">
      <c r="A1" s="12" t="s">
        <v>145</v>
      </c>
      <c r="B1" s="12" t="s">
        <v>146</v>
      </c>
      <c r="C1" s="12" t="s">
        <v>147</v>
      </c>
      <c r="D1" s="14" t="s">
        <v>1574</v>
      </c>
      <c r="F1" s="15"/>
    </row>
    <row r="2" spans="1:6">
      <c r="A2" s="213">
        <v>210205002</v>
      </c>
      <c r="B2" s="214" t="s">
        <v>834</v>
      </c>
      <c r="C2" s="214" t="s">
        <v>57</v>
      </c>
      <c r="D2" s="14">
        <f>VLOOKUP(A2,[1]MUNICIPIOS!$A$2:$F$1102,6,0)</f>
        <v>6</v>
      </c>
    </row>
    <row r="3" spans="1:6">
      <c r="A3" s="213">
        <v>210354003</v>
      </c>
      <c r="B3" s="214" t="s">
        <v>265</v>
      </c>
      <c r="C3" s="214" t="s">
        <v>1457</v>
      </c>
      <c r="D3" s="14">
        <f>VLOOKUP(A3,[1]MUNICIPIOS!$A$2:$F$1102,6,0)</f>
        <v>6</v>
      </c>
    </row>
    <row r="4" spans="1:6">
      <c r="A4" s="213">
        <v>210405004</v>
      </c>
      <c r="B4" s="214" t="s">
        <v>266</v>
      </c>
      <c r="C4" s="214" t="s">
        <v>57</v>
      </c>
      <c r="D4" s="14">
        <f>VLOOKUP(A4,[1]MUNICIPIOS!$A$2:$F$1102,6,0)</f>
        <v>6</v>
      </c>
    </row>
    <row r="5" spans="1:6">
      <c r="A5" s="213">
        <v>210650006</v>
      </c>
      <c r="B5" s="214" t="s">
        <v>267</v>
      </c>
      <c r="C5" s="214" t="s">
        <v>1439</v>
      </c>
      <c r="D5" s="14">
        <f>VLOOKUP(A5,[1]MUNICIPIOS!$A$2:$F$1102,6,0)</f>
        <v>4</v>
      </c>
    </row>
    <row r="6" spans="1:6">
      <c r="A6" s="213">
        <v>210627006</v>
      </c>
      <c r="B6" s="214" t="s">
        <v>566</v>
      </c>
      <c r="C6" s="214" t="s">
        <v>1429</v>
      </c>
      <c r="D6" s="14">
        <f>VLOOKUP(A6,[1]MUNICIPIOS!$A$2:$F$1102,6,0)</f>
        <v>6</v>
      </c>
    </row>
    <row r="7" spans="1:6">
      <c r="A7" s="213">
        <v>210641006</v>
      </c>
      <c r="B7" s="214" t="s">
        <v>1533</v>
      </c>
      <c r="C7" s="214" t="s">
        <v>58</v>
      </c>
      <c r="D7" s="14">
        <f>VLOOKUP(A7,[1]MUNICIPIOS!$A$2:$F$1102,6,0)</f>
        <v>6</v>
      </c>
    </row>
    <row r="8" spans="1:6">
      <c r="A8" s="213">
        <v>210613006</v>
      </c>
      <c r="B8" s="214" t="s">
        <v>268</v>
      </c>
      <c r="C8" s="214" t="s">
        <v>1187</v>
      </c>
      <c r="D8" s="14">
        <f>VLOOKUP(A8,[1]MUNICIPIOS!$A$2:$F$1102,6,0)</f>
        <v>6</v>
      </c>
    </row>
    <row r="9" spans="1:6">
      <c r="A9" s="213">
        <v>210125001</v>
      </c>
      <c r="B9" s="214" t="s">
        <v>1031</v>
      </c>
      <c r="C9" s="214" t="s">
        <v>1396</v>
      </c>
      <c r="D9" s="14">
        <f>VLOOKUP(A9,[1]MUNICIPIOS!$A$2:$F$1102,6,0)</f>
        <v>6</v>
      </c>
    </row>
    <row r="10" spans="1:6">
      <c r="A10" s="213">
        <v>211120011</v>
      </c>
      <c r="B10" s="214" t="s">
        <v>980</v>
      </c>
      <c r="C10" s="214" t="s">
        <v>1404</v>
      </c>
      <c r="D10" s="14">
        <f>VLOOKUP(A10,[1]MUNICIPIOS!$A$2:$F$1102,6,0)</f>
        <v>4</v>
      </c>
    </row>
    <row r="11" spans="1:6">
      <c r="A11" s="213">
        <v>211368013</v>
      </c>
      <c r="B11" s="214" t="s">
        <v>69</v>
      </c>
      <c r="C11" s="214" t="s">
        <v>59</v>
      </c>
      <c r="D11" s="14">
        <f>VLOOKUP(A11,[1]MUNICIPIOS!$A$2:$F$1102,6,0)</f>
        <v>6</v>
      </c>
    </row>
    <row r="12" spans="1:6">
      <c r="A12" s="213">
        <v>211317013</v>
      </c>
      <c r="B12" s="214" t="s">
        <v>86</v>
      </c>
      <c r="C12" s="214" t="s">
        <v>862</v>
      </c>
      <c r="D12" s="14">
        <f>VLOOKUP(A12,[1]MUNICIPIOS!$A$2:$F$1102,6,0)</f>
        <v>6</v>
      </c>
    </row>
    <row r="13" spans="1:6">
      <c r="A13" s="213">
        <v>211085010</v>
      </c>
      <c r="B13" s="214" t="s">
        <v>253</v>
      </c>
      <c r="C13" s="214" t="s">
        <v>60</v>
      </c>
      <c r="D13" s="14">
        <f>VLOOKUP(A13,[1]MUNICIPIOS!$A$2:$F$1102,6,0)</f>
        <v>5</v>
      </c>
    </row>
    <row r="14" spans="1:6">
      <c r="A14" s="213">
        <v>211320013</v>
      </c>
      <c r="B14" s="214" t="s">
        <v>270</v>
      </c>
      <c r="C14" s="214" t="s">
        <v>1404</v>
      </c>
      <c r="D14" s="14">
        <f>VLOOKUP(A14,[1]MUNICIPIOS!$A$2:$F$1102,6,0)</f>
        <v>4</v>
      </c>
    </row>
    <row r="15" spans="1:6">
      <c r="A15" s="213">
        <v>211641016</v>
      </c>
      <c r="B15" s="214" t="s">
        <v>775</v>
      </c>
      <c r="C15" s="214" t="s">
        <v>58</v>
      </c>
      <c r="D15" s="14">
        <f>VLOOKUP(A15,[1]MUNICIPIOS!$A$2:$F$1102,6,0)</f>
        <v>6</v>
      </c>
    </row>
    <row r="16" spans="1:6">
      <c r="A16" s="213">
        <v>211925019</v>
      </c>
      <c r="B16" s="214" t="s">
        <v>1540</v>
      </c>
      <c r="C16" s="214" t="s">
        <v>1396</v>
      </c>
      <c r="D16" s="14">
        <f>VLOOKUP(A16,[1]MUNICIPIOS!$A$2:$F$1102,6,0)</f>
        <v>6</v>
      </c>
    </row>
    <row r="17" spans="1:4">
      <c r="A17" s="213">
        <v>211952019</v>
      </c>
      <c r="B17" s="214" t="s">
        <v>1541</v>
      </c>
      <c r="C17" s="214" t="s">
        <v>1523</v>
      </c>
      <c r="D17" s="14">
        <f>VLOOKUP(A17,[1]MUNICIPIOS!$A$2:$F$1102,6,0)</f>
        <v>6</v>
      </c>
    </row>
    <row r="18" spans="1:4">
      <c r="A18" s="213">
        <v>212918029</v>
      </c>
      <c r="B18" s="214" t="s">
        <v>70</v>
      </c>
      <c r="C18" s="214" t="s">
        <v>957</v>
      </c>
      <c r="D18" s="14">
        <f>VLOOKUP(A18,[1]MUNICIPIOS!$A$2:$F$1102,6,0)</f>
        <v>6</v>
      </c>
    </row>
    <row r="19" spans="1:4">
      <c r="A19" s="213">
        <v>213544035</v>
      </c>
      <c r="B19" s="214" t="s">
        <v>70</v>
      </c>
      <c r="C19" s="214" t="s">
        <v>1435</v>
      </c>
      <c r="D19" s="14">
        <f>VLOOKUP(A19,[1]MUNICIPIOS!$A$2:$F$1102,6,0)</f>
        <v>6</v>
      </c>
    </row>
    <row r="20" spans="1:4">
      <c r="A20" s="213">
        <v>212068020</v>
      </c>
      <c r="B20" s="214" t="s">
        <v>70</v>
      </c>
      <c r="C20" s="214" t="s">
        <v>59</v>
      </c>
      <c r="D20" s="14">
        <f>VLOOKUP(A20,[1]MUNICIPIOS!$A$2:$F$1102,6,0)</f>
        <v>6</v>
      </c>
    </row>
    <row r="21" spans="1:4">
      <c r="A21" s="213">
        <v>212076020</v>
      </c>
      <c r="B21" s="214" t="s">
        <v>271</v>
      </c>
      <c r="C21" s="214" t="s">
        <v>61</v>
      </c>
      <c r="D21" s="14">
        <f>VLOOKUP(A21,[1]MUNICIPIOS!$A$2:$F$1102,6,0)</f>
        <v>6</v>
      </c>
    </row>
    <row r="22" spans="1:4">
      <c r="A22" s="213">
        <v>212252022</v>
      </c>
      <c r="B22" s="214" t="s">
        <v>220</v>
      </c>
      <c r="C22" s="214" t="s">
        <v>1523</v>
      </c>
      <c r="D22" s="14">
        <f>VLOOKUP(A22,[1]MUNICIPIOS!$A$2:$F$1102,6,0)</f>
        <v>6</v>
      </c>
    </row>
    <row r="23" spans="1:4">
      <c r="A23" s="213">
        <v>212105021</v>
      </c>
      <c r="B23" s="214" t="s">
        <v>272</v>
      </c>
      <c r="C23" s="214" t="s">
        <v>57</v>
      </c>
      <c r="D23" s="14">
        <f>VLOOKUP(A23,[1]MUNICIPIOS!$A$2:$F$1102,6,0)</f>
        <v>6</v>
      </c>
    </row>
    <row r="24" spans="1:4">
      <c r="A24" s="213">
        <v>213047030</v>
      </c>
      <c r="B24" s="214" t="s">
        <v>1067</v>
      </c>
      <c r="C24" s="214" t="s">
        <v>62</v>
      </c>
      <c r="D24" s="14">
        <f>VLOOKUP(A24,[1]MUNICIPIOS!$A$2:$F$1102,6,0)</f>
        <v>6</v>
      </c>
    </row>
    <row r="25" spans="1:4">
      <c r="A25" s="213">
        <v>212041020</v>
      </c>
      <c r="B25" s="214" t="s">
        <v>894</v>
      </c>
      <c r="C25" s="214" t="s">
        <v>58</v>
      </c>
      <c r="D25" s="14">
        <f>VLOOKUP(A25,[1]MUNICIPIOS!$A$2:$F$1102,6,0)</f>
        <v>6</v>
      </c>
    </row>
    <row r="26" spans="1:4">
      <c r="A26" s="213">
        <v>212219022</v>
      </c>
      <c r="B26" s="214" t="s">
        <v>1350</v>
      </c>
      <c r="C26" s="214" t="s">
        <v>63</v>
      </c>
      <c r="D26" s="14">
        <f>VLOOKUP(A26,[1]MUNICIPIOS!$A$2:$F$1102,6,0)</f>
        <v>6</v>
      </c>
    </row>
    <row r="27" spans="1:4">
      <c r="A27" s="213">
        <v>212215022</v>
      </c>
      <c r="B27" s="214" t="s">
        <v>734</v>
      </c>
      <c r="C27" s="214" t="s">
        <v>1017</v>
      </c>
      <c r="D27" s="14">
        <f>VLOOKUP(A27,[1]MUNICIPIOS!$A$2:$F$1102,6,0)</f>
        <v>6</v>
      </c>
    </row>
    <row r="28" spans="1:4">
      <c r="A28" s="213">
        <v>212473024</v>
      </c>
      <c r="B28" s="214" t="s">
        <v>904</v>
      </c>
      <c r="C28" s="214" t="s">
        <v>1480</v>
      </c>
      <c r="D28" s="14">
        <f>VLOOKUP(A28,[1]MUNICIPIOS!$A$2:$F$1102,6,0)</f>
        <v>6</v>
      </c>
    </row>
    <row r="29" spans="1:4">
      <c r="A29" s="213">
        <v>212641026</v>
      </c>
      <c r="B29" s="214" t="s">
        <v>1534</v>
      </c>
      <c r="C29" s="214" t="s">
        <v>58</v>
      </c>
      <c r="D29" s="14">
        <f>VLOOKUP(A29,[1]MUNICIPIOS!$A$2:$F$1102,6,0)</f>
        <v>6</v>
      </c>
    </row>
    <row r="30" spans="1:4">
      <c r="A30" s="213">
        <v>212527025</v>
      </c>
      <c r="B30" s="214" t="s">
        <v>1543</v>
      </c>
      <c r="C30" s="214" t="s">
        <v>1429</v>
      </c>
      <c r="D30" s="14">
        <f>VLOOKUP(A30,[1]MUNICIPIOS!$A$2:$F$1102,6,0)</f>
        <v>6</v>
      </c>
    </row>
    <row r="31" spans="1:4">
      <c r="A31" s="213">
        <v>213013030</v>
      </c>
      <c r="B31" s="214" t="s">
        <v>273</v>
      </c>
      <c r="C31" s="214" t="s">
        <v>1187</v>
      </c>
      <c r="D31" s="14">
        <f>VLOOKUP(A31,[1]MUNICIPIOS!$A$2:$F$1102,6,0)</f>
        <v>6</v>
      </c>
    </row>
    <row r="32" spans="1:4">
      <c r="A32" s="213">
        <v>212673026</v>
      </c>
      <c r="B32" s="214" t="s">
        <v>973</v>
      </c>
      <c r="C32" s="214" t="s">
        <v>1480</v>
      </c>
      <c r="D32" s="14">
        <f>VLOOKUP(A32,[1]MUNICIPIOS!$A$2:$F$1102,6,0)</f>
        <v>6</v>
      </c>
    </row>
    <row r="33" spans="1:4">
      <c r="A33" s="213">
        <v>213005030</v>
      </c>
      <c r="B33" s="214" t="s">
        <v>274</v>
      </c>
      <c r="C33" s="214" t="s">
        <v>57</v>
      </c>
      <c r="D33" s="14">
        <f>VLOOKUP(A33,[1]MUNICIPIOS!$A$2:$F$1102,6,0)</f>
        <v>6</v>
      </c>
    </row>
    <row r="34" spans="1:4">
      <c r="A34" s="213">
        <v>213105031</v>
      </c>
      <c r="B34" s="214" t="s">
        <v>787</v>
      </c>
      <c r="C34" s="214" t="s">
        <v>57</v>
      </c>
      <c r="D34" s="14">
        <f>VLOOKUP(A34,[1]MUNICIPIOS!$A$2:$F$1102,6,0)</f>
        <v>6</v>
      </c>
    </row>
    <row r="35" spans="1:4">
      <c r="A35" s="213">
        <v>213073030</v>
      </c>
      <c r="B35" s="214" t="s">
        <v>974</v>
      </c>
      <c r="C35" s="214" t="s">
        <v>1480</v>
      </c>
      <c r="D35" s="14">
        <f>VLOOKUP(A35,[1]MUNICIPIOS!$A$2:$F$1102,6,0)</f>
        <v>6</v>
      </c>
    </row>
    <row r="36" spans="1:4">
      <c r="A36" s="213">
        <v>213525035</v>
      </c>
      <c r="B36" s="214" t="s">
        <v>1033</v>
      </c>
      <c r="C36" s="214" t="s">
        <v>1396</v>
      </c>
      <c r="D36" s="14">
        <f>VLOOKUP(A36,[1]MUNICIPIOS!$A$2:$F$1102,6,0)</f>
        <v>6</v>
      </c>
    </row>
    <row r="37" spans="1:4">
      <c r="A37" s="213">
        <v>213652036</v>
      </c>
      <c r="B37" s="214" t="s">
        <v>221</v>
      </c>
      <c r="C37" s="214" t="s">
        <v>1523</v>
      </c>
      <c r="D37" s="14">
        <f>VLOOKUP(A37,[1]MUNICIPIOS!$A$2:$F$1102,6,0)</f>
        <v>6</v>
      </c>
    </row>
    <row r="38" spans="1:4">
      <c r="A38" s="213">
        <v>213676036</v>
      </c>
      <c r="B38" s="214" t="s">
        <v>275</v>
      </c>
      <c r="C38" s="214" t="s">
        <v>61</v>
      </c>
      <c r="D38" s="14">
        <f>VLOOKUP(A38,[1]MUNICIPIOS!$A$2:$F$1102,6,0)</f>
        <v>6</v>
      </c>
    </row>
    <row r="39" spans="1:4">
      <c r="A39" s="213">
        <v>213405034</v>
      </c>
      <c r="B39" s="214" t="s">
        <v>616</v>
      </c>
      <c r="C39" s="214" t="s">
        <v>57</v>
      </c>
      <c r="D39" s="14">
        <f>VLOOKUP(A39,[1]MUNICIPIOS!$A$2:$F$1102,6,0)</f>
        <v>6</v>
      </c>
    </row>
    <row r="40" spans="1:4">
      <c r="A40" s="213">
        <v>213605036</v>
      </c>
      <c r="B40" s="214" t="s">
        <v>276</v>
      </c>
      <c r="C40" s="214" t="s">
        <v>57</v>
      </c>
      <c r="D40" s="14">
        <f>VLOOKUP(A40,[1]MUNICIPIOS!$A$2:$F$1102,6,0)</f>
        <v>6</v>
      </c>
    </row>
    <row r="41" spans="1:4">
      <c r="A41" s="213">
        <v>213805038</v>
      </c>
      <c r="B41" s="214" t="s">
        <v>1153</v>
      </c>
      <c r="C41" s="214" t="s">
        <v>57</v>
      </c>
      <c r="D41" s="14">
        <f>VLOOKUP(A41,[1]MUNICIPIOS!$A$2:$F$1102,6,0)</f>
        <v>6</v>
      </c>
    </row>
    <row r="42" spans="1:4">
      <c r="A42" s="213">
        <v>214025040</v>
      </c>
      <c r="B42" s="214" t="s">
        <v>873</v>
      </c>
      <c r="C42" s="214" t="s">
        <v>1396</v>
      </c>
      <c r="D42" s="14">
        <f>VLOOKUP(A42,[1]MUNICIPIOS!$A$2:$F$1102,6,0)</f>
        <v>6</v>
      </c>
    </row>
    <row r="43" spans="1:4">
      <c r="A43" s="213">
        <v>214005040</v>
      </c>
      <c r="B43" s="214" t="s">
        <v>277</v>
      </c>
      <c r="C43" s="214" t="s">
        <v>57</v>
      </c>
      <c r="D43" s="14">
        <f>VLOOKUP(A43,[1]MUNICIPIOS!$A$2:$F$1102,6,0)</f>
        <v>6</v>
      </c>
    </row>
    <row r="44" spans="1:4">
      <c r="A44" s="213">
        <v>214217042</v>
      </c>
      <c r="B44" s="214" t="s">
        <v>1544</v>
      </c>
      <c r="C44" s="214" t="s">
        <v>862</v>
      </c>
      <c r="D44" s="14">
        <f>VLOOKUP(A44,[1]MUNICIPIOS!$A$2:$F$1102,6,0)</f>
        <v>6</v>
      </c>
    </row>
    <row r="45" spans="1:4">
      <c r="A45" s="213">
        <v>214176041</v>
      </c>
      <c r="B45" s="214" t="s">
        <v>803</v>
      </c>
      <c r="C45" s="214" t="s">
        <v>61</v>
      </c>
      <c r="D45" s="14">
        <f>VLOOKUP(A45,[1]MUNICIPIOS!$A$2:$F$1102,6,0)</f>
        <v>6</v>
      </c>
    </row>
    <row r="46" spans="1:4">
      <c r="A46" s="213">
        <v>214405044</v>
      </c>
      <c r="B46" s="214" t="s">
        <v>278</v>
      </c>
      <c r="C46" s="214" t="s">
        <v>57</v>
      </c>
      <c r="D46" s="14">
        <f>VLOOKUP(A46,[1]MUNICIPIOS!$A$2:$F$1102,6,0)</f>
        <v>6</v>
      </c>
    </row>
    <row r="47" spans="1:4">
      <c r="A47" s="213">
        <v>214373043</v>
      </c>
      <c r="B47" s="214" t="s">
        <v>279</v>
      </c>
      <c r="C47" s="214" t="s">
        <v>1480</v>
      </c>
      <c r="D47" s="14">
        <f>VLOOKUP(A47,[1]MUNICIPIOS!$A$2:$F$1102,6,0)</f>
        <v>6</v>
      </c>
    </row>
    <row r="48" spans="1:4">
      <c r="A48" s="213">
        <v>214505045</v>
      </c>
      <c r="B48" s="214" t="s">
        <v>280</v>
      </c>
      <c r="C48" s="214" t="s">
        <v>57</v>
      </c>
      <c r="D48" s="14">
        <f>VLOOKUP(A48,[1]MUNICIPIOS!$A$2:$F$1102,6,0)</f>
        <v>3</v>
      </c>
    </row>
    <row r="49" spans="1:4">
      <c r="A49" s="213">
        <v>214566045</v>
      </c>
      <c r="B49" s="214" t="s">
        <v>281</v>
      </c>
      <c r="C49" s="214" t="s">
        <v>948</v>
      </c>
      <c r="D49" s="14">
        <f>VLOOKUP(A49,[1]MUNICIPIOS!$A$2:$F$1102,6,0)</f>
        <v>6</v>
      </c>
    </row>
    <row r="50" spans="1:4">
      <c r="A50" s="213">
        <v>219925599</v>
      </c>
      <c r="B50" s="214" t="s">
        <v>1545</v>
      </c>
      <c r="C50" s="214" t="s">
        <v>1396</v>
      </c>
      <c r="D50" s="14">
        <f>VLOOKUP(A50,[1]MUNICIPIOS!$A$2:$F$1102,6,0)</f>
        <v>6</v>
      </c>
    </row>
    <row r="51" spans="1:4">
      <c r="A51" s="213">
        <v>214715047</v>
      </c>
      <c r="B51" s="214" t="s">
        <v>1212</v>
      </c>
      <c r="C51" s="214" t="s">
        <v>1017</v>
      </c>
      <c r="D51" s="14">
        <f>VLOOKUP(A51,[1]MUNICIPIOS!$A$2:$F$1102,6,0)</f>
        <v>6</v>
      </c>
    </row>
    <row r="52" spans="1:4">
      <c r="A52" s="213">
        <v>215347053</v>
      </c>
      <c r="B52" s="214" t="s">
        <v>1288</v>
      </c>
      <c r="C52" s="214" t="s">
        <v>62</v>
      </c>
      <c r="D52" s="14">
        <f>VLOOKUP(A52,[1]MUNICIPIOS!$A$2:$F$1102,6,0)</f>
        <v>6</v>
      </c>
    </row>
    <row r="53" spans="1:4">
      <c r="A53" s="213">
        <v>215017050</v>
      </c>
      <c r="B53" s="214" t="s">
        <v>947</v>
      </c>
      <c r="C53" s="214" t="s">
        <v>862</v>
      </c>
      <c r="D53" s="14">
        <f>VLOOKUP(A53,[1]MUNICIPIOS!$A$2:$F$1102,6,0)</f>
        <v>6</v>
      </c>
    </row>
    <row r="54" spans="1:4">
      <c r="A54" s="213">
        <v>215168051</v>
      </c>
      <c r="B54" s="214" t="s">
        <v>632</v>
      </c>
      <c r="C54" s="214" t="s">
        <v>59</v>
      </c>
      <c r="D54" s="14">
        <f>VLOOKUP(A54,[1]MUNICIPIOS!$A$2:$F$1102,6,0)</f>
        <v>6</v>
      </c>
    </row>
    <row r="55" spans="1:4">
      <c r="A55" s="213">
        <v>210181001</v>
      </c>
      <c r="B55" s="214" t="s">
        <v>250</v>
      </c>
      <c r="C55" s="214" t="s">
        <v>250</v>
      </c>
      <c r="D55" s="14">
        <f>VLOOKUP(A55,[1]MUNICIPIOS!$A$2:$F$1102,6,0)</f>
        <v>4</v>
      </c>
    </row>
    <row r="56" spans="1:4">
      <c r="A56" s="213">
        <v>216581065</v>
      </c>
      <c r="B56" s="214" t="s">
        <v>1012</v>
      </c>
      <c r="C56" s="214" t="s">
        <v>250</v>
      </c>
      <c r="D56" s="14">
        <f>VLOOKUP(A56,[1]MUNICIPIOS!$A$2:$F$1102,6,0)</f>
        <v>6</v>
      </c>
    </row>
    <row r="57" spans="1:4">
      <c r="A57" s="213">
        <v>215325053</v>
      </c>
      <c r="B57" s="214" t="s">
        <v>282</v>
      </c>
      <c r="C57" s="214" t="s">
        <v>1396</v>
      </c>
      <c r="D57" s="14">
        <f>VLOOKUP(A57,[1]MUNICIPIOS!$A$2:$F$1102,6,0)</f>
        <v>6</v>
      </c>
    </row>
    <row r="58" spans="1:4">
      <c r="A58" s="213">
        <v>215152051</v>
      </c>
      <c r="B58" s="214" t="s">
        <v>1546</v>
      </c>
      <c r="C58" s="214" t="s">
        <v>1523</v>
      </c>
      <c r="D58" s="14">
        <f>VLOOKUP(A58,[1]MUNICIPIOS!$A$2:$F$1102,6,0)</f>
        <v>6</v>
      </c>
    </row>
    <row r="59" spans="1:4">
      <c r="A59" s="213">
        <v>215154051</v>
      </c>
      <c r="B59" s="214" t="s">
        <v>1324</v>
      </c>
      <c r="C59" s="214" t="s">
        <v>1457</v>
      </c>
      <c r="D59" s="14">
        <f>VLOOKUP(A59,[1]MUNICIPIOS!$A$2:$F$1102,6,0)</f>
        <v>6</v>
      </c>
    </row>
    <row r="60" spans="1:4">
      <c r="A60" s="213">
        <v>215105051</v>
      </c>
      <c r="B60" s="214" t="s">
        <v>1304</v>
      </c>
      <c r="C60" s="214" t="s">
        <v>57</v>
      </c>
      <c r="D60" s="14">
        <f>VLOOKUP(A60,[1]MUNICIPIOS!$A$2:$F$1102,6,0)</f>
        <v>6</v>
      </c>
    </row>
    <row r="61" spans="1:4">
      <c r="A61" s="213">
        <v>215115051</v>
      </c>
      <c r="B61" s="214" t="s">
        <v>1502</v>
      </c>
      <c r="C61" s="214" t="s">
        <v>1017</v>
      </c>
      <c r="D61" s="14">
        <f>VLOOKUP(A61,[1]MUNICIPIOS!$A$2:$F$1102,6,0)</f>
        <v>6</v>
      </c>
    </row>
    <row r="62" spans="1:4">
      <c r="A62" s="213">
        <v>214213042</v>
      </c>
      <c r="B62" s="214" t="s">
        <v>913</v>
      </c>
      <c r="C62" s="214" t="s">
        <v>1187</v>
      </c>
      <c r="D62" s="14">
        <f>VLOOKUP(A62,[1]MUNICIPIOS!$A$2:$F$1102,6,0)</f>
        <v>6</v>
      </c>
    </row>
    <row r="63" spans="1:4">
      <c r="A63" s="213">
        <v>215505055</v>
      </c>
      <c r="B63" s="214" t="s">
        <v>798</v>
      </c>
      <c r="C63" s="214" t="s">
        <v>57</v>
      </c>
      <c r="D63" s="14">
        <f>VLOOKUP(A63,[1]MUNICIPIOS!$A$2:$F$1102,6,0)</f>
        <v>6</v>
      </c>
    </row>
    <row r="64" spans="1:4">
      <c r="A64" s="213">
        <v>215019050</v>
      </c>
      <c r="B64" s="214" t="s">
        <v>92</v>
      </c>
      <c r="C64" s="214" t="s">
        <v>63</v>
      </c>
      <c r="D64" s="14">
        <f>VLOOKUP(A64,[1]MUNICIPIOS!$A$2:$F$1102,6,0)</f>
        <v>6</v>
      </c>
    </row>
    <row r="65" spans="1:4">
      <c r="A65" s="213">
        <v>215476054</v>
      </c>
      <c r="B65" s="214" t="s">
        <v>798</v>
      </c>
      <c r="C65" s="214" t="s">
        <v>61</v>
      </c>
      <c r="D65" s="14">
        <f>VLOOKUP(A65,[1]MUNICIPIOS!$A$2:$F$1102,6,0)</f>
        <v>6</v>
      </c>
    </row>
    <row r="66" spans="1:4">
      <c r="A66" s="213">
        <v>215847058</v>
      </c>
      <c r="B66" s="214" t="s">
        <v>1547</v>
      </c>
      <c r="C66" s="214" t="s">
        <v>62</v>
      </c>
      <c r="D66" s="14">
        <f>VLOOKUP(A66,[1]MUNICIPIOS!$A$2:$F$1102,6,0)</f>
        <v>6</v>
      </c>
    </row>
    <row r="67" spans="1:4">
      <c r="A67" s="213">
        <v>215213052</v>
      </c>
      <c r="B67" s="214" t="s">
        <v>1276</v>
      </c>
      <c r="C67" s="214" t="s">
        <v>1187</v>
      </c>
      <c r="D67" s="14">
        <f>VLOOKUP(A67,[1]MUNICIPIOS!$A$2:$F$1102,6,0)</f>
        <v>6</v>
      </c>
    </row>
    <row r="68" spans="1:4">
      <c r="A68" s="213">
        <v>210163001</v>
      </c>
      <c r="B68" s="214" t="s">
        <v>858</v>
      </c>
      <c r="C68" s="214" t="s">
        <v>1460</v>
      </c>
      <c r="D68" s="14">
        <f>VLOOKUP(A68,[1]MUNICIPIOS!$A$2:$F$1102,6,0)</f>
        <v>2</v>
      </c>
    </row>
    <row r="69" spans="1:4">
      <c r="A69" s="213">
        <v>215905059</v>
      </c>
      <c r="B69" s="214" t="s">
        <v>858</v>
      </c>
      <c r="C69" s="214" t="s">
        <v>57</v>
      </c>
      <c r="D69" s="14">
        <f>VLOOKUP(A69,[1]MUNICIPIOS!$A$2:$F$1102,6,0)</f>
        <v>6</v>
      </c>
    </row>
    <row r="70" spans="1:4">
      <c r="A70" s="213">
        <v>215573055</v>
      </c>
      <c r="B70" s="214" t="s">
        <v>1548</v>
      </c>
      <c r="C70" s="214" t="s">
        <v>1480</v>
      </c>
      <c r="D70" s="14">
        <f>VLOOKUP(A70,[1]MUNICIPIOS!$A$2:$F$1102,6,0)</f>
        <v>6</v>
      </c>
    </row>
    <row r="71" spans="1:4">
      <c r="A71" s="213">
        <v>216213062</v>
      </c>
      <c r="B71" s="214" t="s">
        <v>1120</v>
      </c>
      <c r="C71" s="214" t="s">
        <v>1187</v>
      </c>
      <c r="D71" s="14">
        <f>VLOOKUP(A71,[1]MUNICIPIOS!$A$2:$F$1102,6,0)</f>
        <v>6</v>
      </c>
    </row>
    <row r="72" spans="1:4">
      <c r="A72" s="213">
        <v>213220032</v>
      </c>
      <c r="B72" s="214" t="s">
        <v>1065</v>
      </c>
      <c r="C72" s="214" t="s">
        <v>1404</v>
      </c>
      <c r="D72" s="14">
        <f>VLOOKUP(A72,[1]MUNICIPIOS!$A$2:$F$1102,6,0)</f>
        <v>6</v>
      </c>
    </row>
    <row r="73" spans="1:4">
      <c r="A73" s="213">
        <v>216773067</v>
      </c>
      <c r="B73" s="214" t="s">
        <v>1112</v>
      </c>
      <c r="C73" s="214" t="s">
        <v>1480</v>
      </c>
      <c r="D73" s="14">
        <f>VLOOKUP(A73,[1]MUNICIPIOS!$A$2:$F$1102,6,0)</f>
        <v>6</v>
      </c>
    </row>
    <row r="74" spans="1:4">
      <c r="A74" s="213">
        <v>215027050</v>
      </c>
      <c r="B74" s="214" t="s">
        <v>936</v>
      </c>
      <c r="C74" s="214" t="s">
        <v>1429</v>
      </c>
      <c r="D74" s="14">
        <f>VLOOKUP(A74,[1]MUNICIPIOS!$A$2:$F$1102,6,0)</f>
        <v>6</v>
      </c>
    </row>
    <row r="75" spans="1:4">
      <c r="A75" s="213">
        <v>216823068</v>
      </c>
      <c r="B75" s="214" t="s">
        <v>917</v>
      </c>
      <c r="C75" s="214" t="s">
        <v>785</v>
      </c>
      <c r="D75" s="14">
        <f>VLOOKUP(A75,[1]MUNICIPIOS!$A$2:$F$1102,6,0)</f>
        <v>6</v>
      </c>
    </row>
    <row r="76" spans="1:4">
      <c r="A76" s="213">
        <v>217327073</v>
      </c>
      <c r="B76" s="214" t="s">
        <v>283</v>
      </c>
      <c r="C76" s="214" t="s">
        <v>1429</v>
      </c>
      <c r="D76" s="14">
        <f>VLOOKUP(A76,[1]MUNICIPIOS!$A$2:$F$1102,6,0)</f>
        <v>6</v>
      </c>
    </row>
    <row r="77" spans="1:4">
      <c r="A77" s="213">
        <v>217527075</v>
      </c>
      <c r="B77" s="214" t="s">
        <v>1549</v>
      </c>
      <c r="C77" s="214" t="s">
        <v>1429</v>
      </c>
      <c r="D77" s="14">
        <f>VLOOKUP(A77,[1]MUNICIPIOS!$A$2:$F$1102,6,0)</f>
        <v>6</v>
      </c>
    </row>
    <row r="78" spans="1:4">
      <c r="A78" s="213">
        <v>217727077</v>
      </c>
      <c r="B78" s="214" t="s">
        <v>1550</v>
      </c>
      <c r="C78" s="214" t="s">
        <v>1429</v>
      </c>
      <c r="D78" s="14">
        <f>VLOOKUP(A78,[1]MUNICIPIOS!$A$2:$F$1102,6,0)</f>
        <v>6</v>
      </c>
    </row>
    <row r="79" spans="1:4">
      <c r="A79" s="213">
        <v>217519075</v>
      </c>
      <c r="B79" s="214" t="s">
        <v>93</v>
      </c>
      <c r="C79" s="214" t="s">
        <v>63</v>
      </c>
      <c r="D79" s="14">
        <f>VLOOKUP(A79,[1]MUNICIPIOS!$A$2:$F$1102,6,0)</f>
        <v>6</v>
      </c>
    </row>
    <row r="80" spans="1:4">
      <c r="A80" s="213">
        <v>217566075</v>
      </c>
      <c r="B80" s="214" t="s">
        <v>855</v>
      </c>
      <c r="C80" s="214" t="s">
        <v>948</v>
      </c>
      <c r="D80" s="14">
        <f>VLOOKUP(A80,[1]MUNICIPIOS!$A$2:$F$1102,6,0)</f>
        <v>6</v>
      </c>
    </row>
    <row r="81" spans="1:4">
      <c r="A81" s="213">
        <v>217808078</v>
      </c>
      <c r="B81" s="214" t="s">
        <v>828</v>
      </c>
      <c r="C81" s="214" t="s">
        <v>1394</v>
      </c>
      <c r="D81" s="14">
        <f>VLOOKUP(A81,[1]MUNICIPIOS!$A$2:$F$1102,6,0)</f>
        <v>6</v>
      </c>
    </row>
    <row r="82" spans="1:4">
      <c r="A82" s="213">
        <v>217841078</v>
      </c>
      <c r="B82" s="214" t="s">
        <v>895</v>
      </c>
      <c r="C82" s="214" t="s">
        <v>58</v>
      </c>
      <c r="D82" s="14">
        <f>VLOOKUP(A82,[1]MUNICIPIOS!$A$2:$F$1102,6,0)</f>
        <v>6</v>
      </c>
    </row>
    <row r="83" spans="1:4">
      <c r="A83" s="213">
        <v>217952079</v>
      </c>
      <c r="B83" s="214" t="s">
        <v>799</v>
      </c>
      <c r="C83" s="214" t="s">
        <v>1523</v>
      </c>
      <c r="D83" s="14">
        <f>VLOOKUP(A83,[1]MUNICIPIOS!$A$2:$F$1102,6,0)</f>
        <v>6</v>
      </c>
    </row>
    <row r="84" spans="1:4">
      <c r="A84" s="213">
        <v>217905079</v>
      </c>
      <c r="B84" s="214" t="s">
        <v>617</v>
      </c>
      <c r="C84" s="214" t="s">
        <v>57</v>
      </c>
      <c r="D84" s="14">
        <f>VLOOKUP(A84,[1]MUNICIPIOS!$A$2:$F$1102,6,0)</f>
        <v>3</v>
      </c>
    </row>
    <row r="85" spans="1:4">
      <c r="A85" s="213">
        <v>217768077</v>
      </c>
      <c r="B85" s="214" t="s">
        <v>71</v>
      </c>
      <c r="C85" s="214" t="s">
        <v>59</v>
      </c>
      <c r="D85" s="14">
        <f>VLOOKUP(A85,[1]MUNICIPIOS!$A$2:$F$1102,6,0)</f>
        <v>6</v>
      </c>
    </row>
    <row r="86" spans="1:4">
      <c r="A86" s="213">
        <v>217968079</v>
      </c>
      <c r="B86" s="214" t="s">
        <v>1172</v>
      </c>
      <c r="C86" s="214" t="s">
        <v>59</v>
      </c>
      <c r="D86" s="14">
        <f>VLOOKUP(A86,[1]MUNICIPIOS!$A$2:$F$1102,6,0)</f>
        <v>6</v>
      </c>
    </row>
    <row r="87" spans="1:4">
      <c r="A87" s="213">
        <v>211050110</v>
      </c>
      <c r="B87" s="214" t="s">
        <v>1552</v>
      </c>
      <c r="C87" s="214" t="s">
        <v>1439</v>
      </c>
      <c r="D87" s="14">
        <f>VLOOKUP(A87,[1]MUNICIPIOS!$A$2:$F$1102,6,0)</f>
        <v>6</v>
      </c>
    </row>
    <row r="88" spans="1:4">
      <c r="A88" s="213">
        <v>218168081</v>
      </c>
      <c r="B88" s="214" t="s">
        <v>715</v>
      </c>
      <c r="C88" s="214" t="s">
        <v>59</v>
      </c>
      <c r="D88" s="14">
        <f>VLOOKUP(A88,[1]MUNICIPIOS!$A$2:$F$1102,6,0)</f>
        <v>1</v>
      </c>
    </row>
    <row r="89" spans="1:4">
      <c r="A89" s="213">
        <v>217844078</v>
      </c>
      <c r="B89" s="214" t="s">
        <v>1286</v>
      </c>
      <c r="C89" s="214" t="s">
        <v>1435</v>
      </c>
      <c r="D89" s="14">
        <f>VLOOKUP(A89,[1]MUNICIPIOS!$A$2:$F$1102,6,0)</f>
        <v>6</v>
      </c>
    </row>
    <row r="90" spans="1:4">
      <c r="A90" s="213">
        <v>217413074</v>
      </c>
      <c r="B90" s="214" t="s">
        <v>610</v>
      </c>
      <c r="C90" s="214" t="s">
        <v>1187</v>
      </c>
      <c r="D90" s="14">
        <f>VLOOKUP(A90,[1]MUNICIPIOS!$A$2:$F$1102,6,0)</f>
        <v>6</v>
      </c>
    </row>
    <row r="91" spans="1:4">
      <c r="A91" s="213">
        <v>214520045</v>
      </c>
      <c r="B91" s="214" t="s">
        <v>1066</v>
      </c>
      <c r="C91" s="214" t="s">
        <v>1404</v>
      </c>
      <c r="D91" s="14">
        <f>VLOOKUP(A91,[1]MUNICIPIOS!$A$2:$F$1102,6,0)</f>
        <v>6</v>
      </c>
    </row>
    <row r="92" spans="1:4">
      <c r="A92" s="213">
        <v>218817088</v>
      </c>
      <c r="B92" s="214" t="s">
        <v>285</v>
      </c>
      <c r="C92" s="214" t="s">
        <v>862</v>
      </c>
      <c r="D92" s="14">
        <f>VLOOKUP(A92,[1]MUNICIPIOS!$A$2:$F$1102,6,0)</f>
        <v>6</v>
      </c>
    </row>
    <row r="93" spans="1:4">
      <c r="A93" s="213">
        <v>218715087</v>
      </c>
      <c r="B93" s="214" t="s">
        <v>107</v>
      </c>
      <c r="C93" s="214" t="s">
        <v>1017</v>
      </c>
      <c r="D93" s="14">
        <f>VLOOKUP(A93,[1]MUNICIPIOS!$A$2:$F$1102,6,0)</f>
        <v>6</v>
      </c>
    </row>
    <row r="94" spans="1:4">
      <c r="A94" s="213">
        <v>218352083</v>
      </c>
      <c r="B94" s="214" t="s">
        <v>107</v>
      </c>
      <c r="C94" s="214" t="s">
        <v>1523</v>
      </c>
      <c r="D94" s="14">
        <f>VLOOKUP(A94,[1]MUNICIPIOS!$A$2:$F$1102,6,0)</f>
        <v>6</v>
      </c>
    </row>
    <row r="95" spans="1:4">
      <c r="A95" s="213">
        <v>219418094</v>
      </c>
      <c r="B95" s="214" t="s">
        <v>286</v>
      </c>
      <c r="C95" s="214" t="s">
        <v>957</v>
      </c>
      <c r="D95" s="14">
        <f>VLOOKUP(A95,[1]MUNICIPIOS!$A$2:$F$1102,6,0)</f>
        <v>6</v>
      </c>
    </row>
    <row r="96" spans="1:4">
      <c r="A96" s="213">
        <v>218866088</v>
      </c>
      <c r="B96" s="214" t="s">
        <v>287</v>
      </c>
      <c r="C96" s="214" t="s">
        <v>948</v>
      </c>
      <c r="D96" s="14">
        <f>VLOOKUP(A96,[1]MUNICIPIOS!$A$2:$F$1102,6,0)</f>
        <v>6</v>
      </c>
    </row>
    <row r="97" spans="1:4">
      <c r="A97" s="213">
        <v>218805088</v>
      </c>
      <c r="B97" s="214" t="s">
        <v>618</v>
      </c>
      <c r="C97" s="214" t="s">
        <v>57</v>
      </c>
      <c r="D97" s="14">
        <f>VLOOKUP(A97,[1]MUNICIPIOS!$A$2:$F$1102,6,0)</f>
        <v>1</v>
      </c>
    </row>
    <row r="98" spans="1:4">
      <c r="A98" s="213">
        <v>218605086</v>
      </c>
      <c r="B98" s="214" t="s">
        <v>1154</v>
      </c>
      <c r="C98" s="214" t="s">
        <v>57</v>
      </c>
      <c r="D98" s="14">
        <f>VLOOKUP(A98,[1]MUNICIPIOS!$A$2:$F$1102,6,0)</f>
        <v>6</v>
      </c>
    </row>
    <row r="99" spans="1:4">
      <c r="A99" s="213">
        <v>218625086</v>
      </c>
      <c r="B99" s="214" t="s">
        <v>288</v>
      </c>
      <c r="C99" s="214" t="s">
        <v>1396</v>
      </c>
      <c r="D99" s="14">
        <f>VLOOKUP(A99,[1]MUNICIPIOS!$A$2:$F$1102,6,0)</f>
        <v>6</v>
      </c>
    </row>
    <row r="100" spans="1:4">
      <c r="A100" s="213">
        <v>219015090</v>
      </c>
      <c r="B100" s="214" t="s">
        <v>861</v>
      </c>
      <c r="C100" s="214" t="s">
        <v>1017</v>
      </c>
      <c r="D100" s="14">
        <f>VLOOKUP(A100,[1]MUNICIPIOS!$A$2:$F$1102,6,0)</f>
        <v>6</v>
      </c>
    </row>
    <row r="101" spans="1:4">
      <c r="A101" s="213">
        <v>219105091</v>
      </c>
      <c r="B101" s="214" t="s">
        <v>995</v>
      </c>
      <c r="C101" s="214" t="s">
        <v>57</v>
      </c>
      <c r="D101" s="14">
        <f>VLOOKUP(A101,[1]MUNICIPIOS!$A$2:$F$1102,6,0)</f>
        <v>6</v>
      </c>
    </row>
    <row r="102" spans="1:4">
      <c r="A102" s="213">
        <v>219215092</v>
      </c>
      <c r="B102" s="214" t="s">
        <v>289</v>
      </c>
      <c r="C102" s="214" t="s">
        <v>1017</v>
      </c>
      <c r="D102" s="14">
        <f>VLOOKUP(A102,[1]MUNICIPIOS!$A$2:$F$1102,6,0)</f>
        <v>6</v>
      </c>
    </row>
    <row r="103" spans="1:4">
      <c r="A103" s="213">
        <v>219305093</v>
      </c>
      <c r="B103" s="214" t="s">
        <v>751</v>
      </c>
      <c r="C103" s="214" t="s">
        <v>57</v>
      </c>
      <c r="D103" s="14">
        <f>VLOOKUP(A103,[1]MUNICIPIOS!$A$2:$F$1102,6,0)</f>
        <v>6</v>
      </c>
    </row>
    <row r="104" spans="1:4">
      <c r="A104" s="213">
        <v>219268092</v>
      </c>
      <c r="B104" s="214" t="s">
        <v>72</v>
      </c>
      <c r="C104" s="214" t="s">
        <v>59</v>
      </c>
      <c r="D104" s="14">
        <f>VLOOKUP(A104,[1]MUNICIPIOS!$A$2:$F$1102,6,0)</f>
        <v>6</v>
      </c>
    </row>
    <row r="105" spans="1:4">
      <c r="A105" s="213">
        <v>219525095</v>
      </c>
      <c r="B105" s="214" t="s">
        <v>1233</v>
      </c>
      <c r="C105" s="214" t="s">
        <v>1396</v>
      </c>
      <c r="D105" s="14">
        <f>VLOOKUP(A105,[1]MUNICIPIOS!$A$2:$F$1102,6,0)</f>
        <v>6</v>
      </c>
    </row>
    <row r="106" spans="1:4">
      <c r="A106" s="213">
        <v>219715097</v>
      </c>
      <c r="B106" s="214" t="s">
        <v>1503</v>
      </c>
      <c r="C106" s="214" t="s">
        <v>1017</v>
      </c>
      <c r="D106" s="14">
        <f>VLOOKUP(A106,[1]MUNICIPIOS!$A$2:$F$1102,6,0)</f>
        <v>6</v>
      </c>
    </row>
    <row r="107" spans="1:4">
      <c r="A107" s="213">
        <v>219954099</v>
      </c>
      <c r="B107" s="214" t="s">
        <v>1325</v>
      </c>
      <c r="C107" s="214" t="s">
        <v>1457</v>
      </c>
      <c r="D107" s="14">
        <f>VLOOKUP(A107,[1]MUNICIPIOS!$A$2:$F$1102,6,0)</f>
        <v>6</v>
      </c>
    </row>
    <row r="108" spans="1:4">
      <c r="A108" s="213">
        <v>219925099</v>
      </c>
      <c r="B108" s="214" t="s">
        <v>291</v>
      </c>
      <c r="C108" s="214" t="s">
        <v>1396</v>
      </c>
      <c r="D108" s="14">
        <f>VLOOKUP(A108,[1]MUNICIPIOS!$A$2:$F$1102,6,0)</f>
        <v>6</v>
      </c>
    </row>
    <row r="109" spans="1:4">
      <c r="A109" s="213">
        <v>219927099</v>
      </c>
      <c r="B109" s="214" t="s">
        <v>1553</v>
      </c>
      <c r="C109" s="214" t="s">
        <v>1429</v>
      </c>
      <c r="D109" s="14">
        <f>VLOOKUP(A109,[1]MUNICIPIOS!$A$2:$F$1102,6,0)</f>
        <v>6</v>
      </c>
    </row>
    <row r="110" spans="1:4">
      <c r="A110" s="213">
        <v>210019100</v>
      </c>
      <c r="B110" s="214" t="s">
        <v>73</v>
      </c>
      <c r="C110" s="214" t="s">
        <v>63</v>
      </c>
      <c r="D110" s="14">
        <f>VLOOKUP(A110,[1]MUNICIPIOS!$A$2:$F$1102,6,0)</f>
        <v>6</v>
      </c>
    </row>
    <row r="111" spans="1:4">
      <c r="A111" s="213">
        <v>210168101</v>
      </c>
      <c r="B111" s="214" t="s">
        <v>73</v>
      </c>
      <c r="C111" s="214" t="s">
        <v>59</v>
      </c>
      <c r="D111" s="14">
        <f>VLOOKUP(A111,[1]MUNICIPIOS!$A$2:$F$1102,6,0)</f>
        <v>6</v>
      </c>
    </row>
    <row r="112" spans="1:4">
      <c r="A112" s="213">
        <v>210076100</v>
      </c>
      <c r="B112" s="214" t="s">
        <v>124</v>
      </c>
      <c r="C112" s="214" t="s">
        <v>61</v>
      </c>
      <c r="D112" s="14">
        <f>VLOOKUP(A112,[1]MUNICIPIOS!$A$2:$F$1102,6,0)</f>
        <v>6</v>
      </c>
    </row>
    <row r="113" spans="1:4">
      <c r="A113" s="213">
        <v>216020060</v>
      </c>
      <c r="B113" s="214" t="s">
        <v>981</v>
      </c>
      <c r="C113" s="214" t="s">
        <v>1404</v>
      </c>
      <c r="D113" s="14">
        <f>VLOOKUP(A113,[1]MUNICIPIOS!$A$2:$F$1102,6,0)</f>
        <v>6</v>
      </c>
    </row>
    <row r="114" spans="1:4">
      <c r="A114" s="213">
        <v>210415104</v>
      </c>
      <c r="B114" s="214" t="s">
        <v>292</v>
      </c>
      <c r="C114" s="214" t="s">
        <v>1017</v>
      </c>
      <c r="D114" s="14">
        <f>VLOOKUP(A114,[1]MUNICIPIOS!$A$2:$F$1102,6,0)</f>
        <v>6</v>
      </c>
    </row>
    <row r="115" spans="1:4">
      <c r="A115" s="213">
        <v>210705107</v>
      </c>
      <c r="B115" s="214" t="s">
        <v>752</v>
      </c>
      <c r="C115" s="214" t="s">
        <v>57</v>
      </c>
      <c r="D115" s="14">
        <f>VLOOKUP(A115,[1]MUNICIPIOS!$A$2:$F$1102,6,0)</f>
        <v>6</v>
      </c>
    </row>
    <row r="116" spans="1:4">
      <c r="A116" s="213">
        <v>210615106</v>
      </c>
      <c r="B116" s="214" t="s">
        <v>108</v>
      </c>
      <c r="C116" s="214" t="s">
        <v>1017</v>
      </c>
      <c r="D116" s="14">
        <f>VLOOKUP(A116,[1]MUNICIPIOS!$A$2:$F$1102,6,0)</f>
        <v>6</v>
      </c>
    </row>
    <row r="117" spans="1:4">
      <c r="A117" s="213">
        <v>210168001</v>
      </c>
      <c r="B117" s="214" t="s">
        <v>692</v>
      </c>
      <c r="C117" s="214" t="s">
        <v>59</v>
      </c>
      <c r="D117" s="14" t="str">
        <f>VLOOKUP(A117,[1]MUNICIPIOS!$A$2:$F$1102,6,0)</f>
        <v>ESP</v>
      </c>
    </row>
    <row r="118" spans="1:4">
      <c r="A118" s="213">
        <v>210954109</v>
      </c>
      <c r="B118" s="214" t="s">
        <v>1326</v>
      </c>
      <c r="C118" s="214" t="s">
        <v>1457</v>
      </c>
      <c r="D118" s="14">
        <f>VLOOKUP(A118,[1]MUNICIPIOS!$A$2:$F$1102,6,0)</f>
        <v>6</v>
      </c>
    </row>
    <row r="119" spans="1:4">
      <c r="A119" s="213">
        <v>210976109</v>
      </c>
      <c r="B119" s="214" t="s">
        <v>643</v>
      </c>
      <c r="C119" s="214" t="s">
        <v>61</v>
      </c>
      <c r="D119" s="14">
        <f>VLOOKUP(A119,[1]MUNICIPIOS!$A$2:$F$1102,6,0)</f>
        <v>1</v>
      </c>
    </row>
    <row r="120" spans="1:4">
      <c r="A120" s="213">
        <v>210915109</v>
      </c>
      <c r="B120" s="214" t="s">
        <v>109</v>
      </c>
      <c r="C120" s="214" t="s">
        <v>1017</v>
      </c>
      <c r="D120" s="14">
        <f>VLOOKUP(A120,[1]MUNICIPIOS!$A$2:$F$1102,6,0)</f>
        <v>6</v>
      </c>
    </row>
    <row r="121" spans="1:4">
      <c r="A121" s="213">
        <v>217923079</v>
      </c>
      <c r="B121" s="214" t="s">
        <v>719</v>
      </c>
      <c r="C121" s="214" t="s">
        <v>785</v>
      </c>
      <c r="D121" s="14">
        <f>VLOOKUP(A121,[1]MUNICIPIOS!$A$2:$F$1102,6,0)</f>
        <v>6</v>
      </c>
    </row>
    <row r="122" spans="1:4">
      <c r="A122" s="213">
        <v>211163111</v>
      </c>
      <c r="B122" s="214" t="s">
        <v>719</v>
      </c>
      <c r="C122" s="214" t="s">
        <v>1460</v>
      </c>
      <c r="D122" s="14">
        <f>VLOOKUP(A122,[1]MUNICIPIOS!$A$2:$F$1102,6,0)</f>
        <v>6</v>
      </c>
    </row>
    <row r="123" spans="1:4">
      <c r="A123" s="213">
        <v>211070110</v>
      </c>
      <c r="B123" s="214" t="s">
        <v>719</v>
      </c>
      <c r="C123" s="214" t="s">
        <v>755</v>
      </c>
      <c r="D123" s="14">
        <f>VLOOKUP(A123,[1]MUNICIPIOS!$A$2:$F$1102,6,0)</f>
        <v>6</v>
      </c>
    </row>
    <row r="124" spans="1:4">
      <c r="A124" s="213">
        <v>211019110</v>
      </c>
      <c r="B124" s="214" t="s">
        <v>1351</v>
      </c>
      <c r="C124" s="214" t="s">
        <v>63</v>
      </c>
      <c r="D124" s="14">
        <f>VLOOKUP(A124,[1]MUNICIPIOS!$A$2:$F$1102,6,0)</f>
        <v>6</v>
      </c>
    </row>
    <row r="125" spans="1:4">
      <c r="A125" s="213">
        <v>211052110</v>
      </c>
      <c r="B125" s="214" t="s">
        <v>223</v>
      </c>
      <c r="C125" s="214" t="s">
        <v>1523</v>
      </c>
      <c r="D125" s="14">
        <f>VLOOKUP(A125,[1]MUNICIPIOS!$A$2:$F$1102,6,0)</f>
        <v>6</v>
      </c>
    </row>
    <row r="126" spans="1:4">
      <c r="A126" s="213">
        <v>211376113</v>
      </c>
      <c r="B126" s="214" t="s">
        <v>945</v>
      </c>
      <c r="C126" s="214" t="s">
        <v>61</v>
      </c>
      <c r="D126" s="14">
        <f>VLOOKUP(A126,[1]MUNICIPIOS!$A$2:$F$1102,6,0)</f>
        <v>6</v>
      </c>
    </row>
    <row r="127" spans="1:4">
      <c r="A127" s="213">
        <v>211305113</v>
      </c>
      <c r="B127" s="214" t="s">
        <v>294</v>
      </c>
      <c r="C127" s="214" t="s">
        <v>57</v>
      </c>
      <c r="D127" s="14">
        <f>VLOOKUP(A127,[1]MUNICIPIOS!$A$2:$F$1102,6,0)</f>
        <v>6</v>
      </c>
    </row>
    <row r="128" spans="1:4">
      <c r="A128" s="213">
        <v>211415114</v>
      </c>
      <c r="B128" s="214" t="s">
        <v>295</v>
      </c>
      <c r="C128" s="214" t="s">
        <v>1017</v>
      </c>
      <c r="D128" s="14">
        <f>VLOOKUP(A128,[1]MUNICIPIOS!$A$2:$F$1102,6,0)</f>
        <v>6</v>
      </c>
    </row>
    <row r="129" spans="1:4">
      <c r="A129" s="213">
        <v>212025120</v>
      </c>
      <c r="B129" s="214" t="s">
        <v>74</v>
      </c>
      <c r="C129" s="214" t="s">
        <v>1396</v>
      </c>
      <c r="D129" s="14">
        <f>VLOOKUP(A129,[1]MUNICIPIOS!$A$2:$F$1102,6,0)</f>
        <v>6</v>
      </c>
    </row>
    <row r="130" spans="1:4">
      <c r="A130" s="213">
        <v>212168121</v>
      </c>
      <c r="B130" s="214" t="s">
        <v>74</v>
      </c>
      <c r="C130" s="214" t="s">
        <v>59</v>
      </c>
      <c r="D130" s="14">
        <f>VLOOKUP(A130,[1]MUNICIPIOS!$A$2:$F$1102,6,0)</f>
        <v>6</v>
      </c>
    </row>
    <row r="131" spans="1:4">
      <c r="A131" s="213">
        <v>212450124</v>
      </c>
      <c r="B131" s="214" t="s">
        <v>1441</v>
      </c>
      <c r="C131" s="214" t="s">
        <v>1439</v>
      </c>
      <c r="D131" s="14">
        <f>VLOOKUP(A131,[1]MUNICIPIOS!$A$2:$F$1102,6,0)</f>
        <v>6</v>
      </c>
    </row>
    <row r="132" spans="1:4">
      <c r="A132" s="213">
        <v>212005120</v>
      </c>
      <c r="B132" s="214" t="s">
        <v>296</v>
      </c>
      <c r="C132" s="214" t="s">
        <v>57</v>
      </c>
      <c r="D132" s="14">
        <f>VLOOKUP(A132,[1]MUNICIPIOS!$A$2:$F$1102,6,0)</f>
        <v>6</v>
      </c>
    </row>
    <row r="133" spans="1:4">
      <c r="A133" s="213">
        <v>212325123</v>
      </c>
      <c r="B133" s="214" t="s">
        <v>1034</v>
      </c>
      <c r="C133" s="214" t="s">
        <v>1396</v>
      </c>
      <c r="D133" s="14">
        <f>VLOOKUP(A133,[1]MUNICIPIOS!$A$2:$F$1102,6,0)</f>
        <v>6</v>
      </c>
    </row>
    <row r="134" spans="1:4">
      <c r="A134" s="213">
        <v>212854128</v>
      </c>
      <c r="B134" s="214" t="s">
        <v>297</v>
      </c>
      <c r="C134" s="214" t="s">
        <v>1457</v>
      </c>
      <c r="D134" s="14">
        <f>VLOOKUP(A134,[1]MUNICIPIOS!$A$2:$F$1102,6,0)</f>
        <v>6</v>
      </c>
    </row>
    <row r="135" spans="1:4">
      <c r="A135" s="213">
        <v>212554125</v>
      </c>
      <c r="B135" s="214" t="s">
        <v>298</v>
      </c>
      <c r="C135" s="214" t="s">
        <v>1457</v>
      </c>
      <c r="D135" s="14">
        <f>VLOOKUP(A135,[1]MUNICIPIOS!$A$2:$F$1102,6,0)</f>
        <v>6</v>
      </c>
    </row>
    <row r="136" spans="1:4">
      <c r="A136" s="213">
        <v>212505125</v>
      </c>
      <c r="B136" s="214" t="s">
        <v>619</v>
      </c>
      <c r="C136" s="214" t="s">
        <v>57</v>
      </c>
      <c r="D136" s="14">
        <f>VLOOKUP(A136,[1]MUNICIPIOS!$A$2:$F$1102,6,0)</f>
        <v>6</v>
      </c>
    </row>
    <row r="137" spans="1:4">
      <c r="A137" s="213">
        <v>212276122</v>
      </c>
      <c r="B137" s="214" t="s">
        <v>644</v>
      </c>
      <c r="C137" s="214" t="s">
        <v>61</v>
      </c>
      <c r="D137" s="14">
        <f>VLOOKUP(A137,[1]MUNICIPIOS!$A$2:$F$1102,6,0)</f>
        <v>6</v>
      </c>
    </row>
    <row r="138" spans="1:4">
      <c r="A138" s="213">
        <v>212470124</v>
      </c>
      <c r="B138" s="214" t="s">
        <v>1467</v>
      </c>
      <c r="C138" s="214" t="s">
        <v>755</v>
      </c>
      <c r="D138" s="14">
        <f>VLOOKUP(A138,[1]MUNICIPIOS!$A$2:$F$1102,6,0)</f>
        <v>6</v>
      </c>
    </row>
    <row r="139" spans="1:4">
      <c r="A139" s="213">
        <v>212473124</v>
      </c>
      <c r="B139" s="214" t="s">
        <v>975</v>
      </c>
      <c r="C139" s="214" t="s">
        <v>1480</v>
      </c>
      <c r="D139" s="14">
        <f>VLOOKUP(A139,[1]MUNICIPIOS!$A$2:$F$1102,6,0)</f>
        <v>6</v>
      </c>
    </row>
    <row r="140" spans="1:4">
      <c r="A140" s="213">
        <v>213019130</v>
      </c>
      <c r="B140" s="214" t="s">
        <v>299</v>
      </c>
      <c r="C140" s="214" t="s">
        <v>63</v>
      </c>
      <c r="D140" s="14">
        <f>VLOOKUP(A140,[1]MUNICIPIOS!$A$2:$F$1102,6,0)</f>
        <v>6</v>
      </c>
    </row>
    <row r="141" spans="1:4">
      <c r="A141" s="213">
        <v>212625126</v>
      </c>
      <c r="B141" s="214" t="s">
        <v>1234</v>
      </c>
      <c r="C141" s="214" t="s">
        <v>1396</v>
      </c>
      <c r="D141" s="14">
        <f>VLOOKUP(A141,[1]MUNICIPIOS!$A$2:$F$1102,6,0)</f>
        <v>3</v>
      </c>
    </row>
    <row r="142" spans="1:4">
      <c r="A142" s="213">
        <v>214013140</v>
      </c>
      <c r="B142" s="214" t="s">
        <v>127</v>
      </c>
      <c r="C142" s="214" t="s">
        <v>1187</v>
      </c>
      <c r="D142" s="14">
        <f>VLOOKUP(A142,[1]MUNICIPIOS!$A$2:$F$1102,6,0)</f>
        <v>6</v>
      </c>
    </row>
    <row r="143" spans="1:4">
      <c r="A143" s="213">
        <v>211595015</v>
      </c>
      <c r="B143" s="214" t="s">
        <v>127</v>
      </c>
      <c r="C143" s="214" t="s">
        <v>64</v>
      </c>
      <c r="D143" s="14">
        <f>VLOOKUP(A143,[1]MUNICIPIOS!$A$2:$F$1102,6,0)</f>
        <v>6</v>
      </c>
    </row>
    <row r="144" spans="1:4">
      <c r="A144" s="213">
        <v>213063130</v>
      </c>
      <c r="B144" s="214" t="s">
        <v>300</v>
      </c>
      <c r="C144" s="214" t="s">
        <v>1460</v>
      </c>
      <c r="D144" s="14">
        <f>VLOOKUP(A144,[1]MUNICIPIOS!$A$2:$F$1102,6,0)</f>
        <v>5</v>
      </c>
    </row>
    <row r="145" spans="1:4">
      <c r="A145" s="213">
        <v>212905129</v>
      </c>
      <c r="B145" s="214" t="s">
        <v>862</v>
      </c>
      <c r="C145" s="214" t="s">
        <v>57</v>
      </c>
      <c r="D145" s="14">
        <f>VLOOKUP(A145,[1]MUNICIPIOS!$A$2:$F$1102,6,0)</f>
        <v>2</v>
      </c>
    </row>
    <row r="146" spans="1:4">
      <c r="A146" s="213">
        <v>213115131</v>
      </c>
      <c r="B146" s="214" t="s">
        <v>110</v>
      </c>
      <c r="C146" s="214" t="s">
        <v>1017</v>
      </c>
      <c r="D146" s="14">
        <f>VLOOKUP(A146,[1]MUNICIPIOS!$A$2:$F$1102,6,0)</f>
        <v>6</v>
      </c>
    </row>
    <row r="147" spans="1:4">
      <c r="A147" s="213">
        <v>213719137</v>
      </c>
      <c r="B147" s="214" t="s">
        <v>1352</v>
      </c>
      <c r="C147" s="214" t="s">
        <v>63</v>
      </c>
      <c r="D147" s="14">
        <f>VLOOKUP(A147,[1]MUNICIPIOS!$A$2:$F$1102,6,0)</f>
        <v>6</v>
      </c>
    </row>
    <row r="148" spans="1:4">
      <c r="A148" s="213">
        <v>213268132</v>
      </c>
      <c r="B148" s="214" t="s">
        <v>1337</v>
      </c>
      <c r="C148" s="214" t="s">
        <v>59</v>
      </c>
      <c r="D148" s="14">
        <f>VLOOKUP(A148,[1]MUNICIPIOS!$A$2:$F$1102,6,0)</f>
        <v>6</v>
      </c>
    </row>
    <row r="149" spans="1:4">
      <c r="A149" s="213">
        <v>212676126</v>
      </c>
      <c r="B149" s="214" t="s">
        <v>302</v>
      </c>
      <c r="C149" s="214" t="s">
        <v>61</v>
      </c>
      <c r="D149" s="14">
        <f>VLOOKUP(A149,[1]MUNICIPIOS!$A$2:$F$1102,6,0)</f>
        <v>6</v>
      </c>
    </row>
    <row r="150" spans="1:4">
      <c r="A150" s="213">
        <v>214219142</v>
      </c>
      <c r="B150" s="214" t="s">
        <v>211</v>
      </c>
      <c r="C150" s="214" t="s">
        <v>63</v>
      </c>
      <c r="D150" s="14">
        <f>VLOOKUP(A150,[1]MUNICIPIOS!$A$2:$F$1102,6,0)</f>
        <v>6</v>
      </c>
    </row>
    <row r="151" spans="1:4">
      <c r="A151" s="213">
        <v>213405134</v>
      </c>
      <c r="B151" s="214" t="s">
        <v>1158</v>
      </c>
      <c r="C151" s="214" t="s">
        <v>57</v>
      </c>
      <c r="D151" s="14">
        <f>VLOOKUP(A151,[1]MUNICIPIOS!$A$2:$F$1102,6,0)</f>
        <v>6</v>
      </c>
    </row>
    <row r="152" spans="1:4">
      <c r="A152" s="213">
        <v>213708137</v>
      </c>
      <c r="B152" s="214" t="s">
        <v>1118</v>
      </c>
      <c r="C152" s="214" t="s">
        <v>1394</v>
      </c>
      <c r="D152" s="14">
        <f>VLOOKUP(A152,[1]MUNICIPIOS!$A$2:$F$1102,6,0)</f>
        <v>6</v>
      </c>
    </row>
    <row r="153" spans="1:4">
      <c r="A153" s="213">
        <v>213241132</v>
      </c>
      <c r="B153" s="214" t="s">
        <v>1047</v>
      </c>
      <c r="C153" s="214" t="s">
        <v>58</v>
      </c>
      <c r="D153" s="14">
        <f>VLOOKUP(A153,[1]MUNICIPIOS!$A$2:$F$1102,6,0)</f>
        <v>6</v>
      </c>
    </row>
    <row r="154" spans="1:4">
      <c r="A154" s="213">
        <v>213515135</v>
      </c>
      <c r="B154" s="214" t="s">
        <v>579</v>
      </c>
      <c r="C154" s="214" t="s">
        <v>1017</v>
      </c>
      <c r="D154" s="14">
        <f>VLOOKUP(A154,[1]MUNICIPIOS!$A$2:$F$1102,6,0)</f>
        <v>6</v>
      </c>
    </row>
    <row r="155" spans="1:4">
      <c r="A155" s="213">
        <v>219023090</v>
      </c>
      <c r="B155" s="214" t="s">
        <v>984</v>
      </c>
      <c r="C155" s="214" t="s">
        <v>785</v>
      </c>
      <c r="D155" s="14">
        <f>VLOOKUP(A155,[1]MUNICIPIOS!$A$2:$F$1102,6,0)</f>
        <v>6</v>
      </c>
    </row>
    <row r="156" spans="1:4">
      <c r="A156" s="213">
        <v>214108141</v>
      </c>
      <c r="B156" s="214" t="s">
        <v>558</v>
      </c>
      <c r="C156" s="214" t="s">
        <v>1394</v>
      </c>
      <c r="D156" s="14">
        <f>VLOOKUP(A156,[1]MUNICIPIOS!$A$2:$F$1102,6,0)</f>
        <v>6</v>
      </c>
    </row>
    <row r="157" spans="1:4">
      <c r="A157" s="213">
        <v>213076130</v>
      </c>
      <c r="B157" s="214" t="s">
        <v>716</v>
      </c>
      <c r="C157" s="214" t="s">
        <v>61</v>
      </c>
      <c r="D157" s="14">
        <f>VLOOKUP(A157,[1]MUNICIPIOS!$A$2:$F$1102,6,0)</f>
        <v>3</v>
      </c>
    </row>
    <row r="158" spans="1:4">
      <c r="A158" s="213">
        <v>216013160</v>
      </c>
      <c r="B158" s="214" t="s">
        <v>154</v>
      </c>
      <c r="C158" s="214" t="s">
        <v>1187</v>
      </c>
      <c r="D158" s="14">
        <f>VLOOKUP(A158,[1]MUNICIPIOS!$A$2:$F$1102,6,0)</f>
        <v>6</v>
      </c>
    </row>
    <row r="159" spans="1:4">
      <c r="A159" s="213">
        <v>213805138</v>
      </c>
      <c r="B159" s="214" t="s">
        <v>1159</v>
      </c>
      <c r="C159" s="214" t="s">
        <v>57</v>
      </c>
      <c r="D159" s="14">
        <f>VLOOKUP(A159,[1]MUNICIPIOS!$A$2:$F$1102,6,0)</f>
        <v>6</v>
      </c>
    </row>
    <row r="160" spans="1:4">
      <c r="A160" s="213">
        <v>214825148</v>
      </c>
      <c r="B160" s="214" t="s">
        <v>564</v>
      </c>
      <c r="C160" s="214" t="s">
        <v>1396</v>
      </c>
      <c r="D160" s="14">
        <f>VLOOKUP(A160,[1]MUNICIPIOS!$A$2:$F$1102,6,0)</f>
        <v>6</v>
      </c>
    </row>
    <row r="161" spans="1:4">
      <c r="A161" s="213">
        <v>214768147</v>
      </c>
      <c r="B161" s="214" t="s">
        <v>796</v>
      </c>
      <c r="C161" s="214" t="s">
        <v>59</v>
      </c>
      <c r="D161" s="14">
        <f>VLOOKUP(A161,[1]MUNICIPIOS!$A$2:$F$1102,6,0)</f>
        <v>6</v>
      </c>
    </row>
    <row r="162" spans="1:4">
      <c r="A162" s="213">
        <v>215125151</v>
      </c>
      <c r="B162" s="214" t="s">
        <v>303</v>
      </c>
      <c r="C162" s="214" t="s">
        <v>1396</v>
      </c>
      <c r="D162" s="14">
        <f>VLOOKUP(A162,[1]MUNICIPIOS!$A$2:$F$1102,6,0)</f>
        <v>6</v>
      </c>
    </row>
    <row r="163" spans="1:4">
      <c r="A163" s="213">
        <v>214205142</v>
      </c>
      <c r="B163" s="214" t="s">
        <v>304</v>
      </c>
      <c r="C163" s="214" t="s">
        <v>57</v>
      </c>
      <c r="D163" s="14">
        <f>VLOOKUP(A163,[1]MUNICIPIOS!$A$2:$F$1102,6,0)</f>
        <v>6</v>
      </c>
    </row>
    <row r="164" spans="1:4">
      <c r="A164" s="213">
        <v>214505145</v>
      </c>
      <c r="B164" s="214" t="s">
        <v>1160</v>
      </c>
      <c r="C164" s="214" t="s">
        <v>57</v>
      </c>
      <c r="D164" s="14">
        <f>VLOOKUP(A164,[1]MUNICIPIOS!$A$2:$F$1102,6,0)</f>
        <v>6</v>
      </c>
    </row>
    <row r="165" spans="1:4">
      <c r="A165" s="213">
        <v>215268152</v>
      </c>
      <c r="B165" s="214" t="s">
        <v>305</v>
      </c>
      <c r="C165" s="214" t="s">
        <v>59</v>
      </c>
      <c r="D165" s="14">
        <f>VLOOKUP(A165,[1]MUNICIPIOS!$A$2:$F$1102,6,0)</f>
        <v>6</v>
      </c>
    </row>
    <row r="166" spans="1:4">
      <c r="A166" s="213">
        <v>214705147</v>
      </c>
      <c r="B166" s="214" t="s">
        <v>1306</v>
      </c>
      <c r="C166" s="214" t="s">
        <v>57</v>
      </c>
      <c r="D166" s="14">
        <f>VLOOKUP(A166,[1]MUNICIPIOS!$A$2:$F$1102,6,0)</f>
        <v>6</v>
      </c>
    </row>
    <row r="167" spans="1:4">
      <c r="A167" s="213">
        <v>214873148</v>
      </c>
      <c r="B167" s="214" t="s">
        <v>825</v>
      </c>
      <c r="C167" s="214" t="s">
        <v>1480</v>
      </c>
      <c r="D167" s="14">
        <f>VLOOKUP(A167,[1]MUNICIPIOS!$A$2:$F$1102,6,0)</f>
        <v>6</v>
      </c>
    </row>
    <row r="168" spans="1:4">
      <c r="A168" s="213">
        <v>215425154</v>
      </c>
      <c r="B168" s="214" t="s">
        <v>817</v>
      </c>
      <c r="C168" s="214" t="s">
        <v>1396</v>
      </c>
      <c r="D168" s="14">
        <f>VLOOKUP(A168,[1]MUNICIPIOS!$A$2:$F$1102,6,0)</f>
        <v>6</v>
      </c>
    </row>
    <row r="169" spans="1:4">
      <c r="A169" s="213">
        <v>215027150</v>
      </c>
      <c r="B169" s="214" t="s">
        <v>1321</v>
      </c>
      <c r="C169" s="214" t="s">
        <v>1429</v>
      </c>
      <c r="D169" s="14">
        <f>VLOOKUP(A169,[1]MUNICIPIOS!$A$2:$F$1102,6,0)</f>
        <v>6</v>
      </c>
    </row>
    <row r="170" spans="1:4">
      <c r="A170" s="213">
        <v>215005150</v>
      </c>
      <c r="B170" s="214" t="s">
        <v>835</v>
      </c>
      <c r="C170" s="214" t="s">
        <v>57</v>
      </c>
      <c r="D170" s="14">
        <f>VLOOKUP(A170,[1]MUNICIPIOS!$A$2:$F$1102,6,0)</f>
        <v>6</v>
      </c>
    </row>
    <row r="171" spans="1:4">
      <c r="A171" s="213">
        <v>215018150</v>
      </c>
      <c r="B171" s="214" t="s">
        <v>308</v>
      </c>
      <c r="C171" s="214" t="s">
        <v>957</v>
      </c>
      <c r="D171" s="14">
        <f>VLOOKUP(A171,[1]MUNICIPIOS!$A$2:$F$1102,6,0)</f>
        <v>6</v>
      </c>
    </row>
    <row r="172" spans="1:4">
      <c r="A172" s="213">
        <v>214776147</v>
      </c>
      <c r="B172" s="214" t="s">
        <v>857</v>
      </c>
      <c r="C172" s="214" t="s">
        <v>61</v>
      </c>
      <c r="D172" s="14">
        <f>VLOOKUP(A172,[1]MUNICIPIOS!$A$2:$F$1102,6,0)</f>
        <v>3</v>
      </c>
    </row>
    <row r="173" spans="1:4">
      <c r="A173" s="213">
        <v>216197161</v>
      </c>
      <c r="B173" s="214" t="s">
        <v>954</v>
      </c>
      <c r="C173" s="214" t="s">
        <v>65</v>
      </c>
      <c r="D173" s="14">
        <f>VLOOKUP(A173,[1]MUNICIPIOS!$A$2:$F$1102,6,0)</f>
        <v>6</v>
      </c>
    </row>
    <row r="174" spans="1:4">
      <c r="A174" s="213">
        <v>215273152</v>
      </c>
      <c r="B174" s="214" t="s">
        <v>905</v>
      </c>
      <c r="C174" s="214" t="s">
        <v>1480</v>
      </c>
      <c r="D174" s="14">
        <f>VLOOKUP(A174,[1]MUNICIPIOS!$A$2:$F$1102,6,0)</f>
        <v>6</v>
      </c>
    </row>
    <row r="175" spans="1:4">
      <c r="A175" s="213">
        <v>215050150</v>
      </c>
      <c r="B175" s="214" t="s">
        <v>1442</v>
      </c>
      <c r="C175" s="214" t="s">
        <v>1439</v>
      </c>
      <c r="D175" s="14">
        <f>VLOOKUP(A175,[1]MUNICIPIOS!$A$2:$F$1102,6,0)</f>
        <v>6</v>
      </c>
    </row>
    <row r="176" spans="1:4">
      <c r="A176" s="213">
        <v>215405154</v>
      </c>
      <c r="B176" s="214" t="s">
        <v>789</v>
      </c>
      <c r="C176" s="214" t="s">
        <v>57</v>
      </c>
      <c r="D176" s="14">
        <f>VLOOKUP(A176,[1]MUNICIPIOS!$A$2:$F$1102,6,0)</f>
        <v>5</v>
      </c>
    </row>
    <row r="177" spans="1:4">
      <c r="A177" s="213">
        <v>216068160</v>
      </c>
      <c r="B177" s="214" t="s">
        <v>309</v>
      </c>
      <c r="C177" s="214" t="s">
        <v>59</v>
      </c>
      <c r="D177" s="14">
        <f>VLOOKUP(A177,[1]MUNICIPIOS!$A$2:$F$1102,6,0)</f>
        <v>6</v>
      </c>
    </row>
    <row r="178" spans="1:4">
      <c r="A178" s="213">
        <v>216223162</v>
      </c>
      <c r="B178" s="214" t="s">
        <v>310</v>
      </c>
      <c r="C178" s="214" t="s">
        <v>785</v>
      </c>
      <c r="D178" s="14">
        <f>VLOOKUP(A178,[1]MUNICIPIOS!$A$2:$F$1102,6,0)</f>
        <v>6</v>
      </c>
    </row>
    <row r="179" spans="1:4">
      <c r="A179" s="213">
        <v>216215162</v>
      </c>
      <c r="B179" s="214" t="s">
        <v>735</v>
      </c>
      <c r="C179" s="214" t="s">
        <v>1017</v>
      </c>
      <c r="D179" s="14">
        <f>VLOOKUP(A179,[1]MUNICIPIOS!$A$2:$F$1102,6,0)</f>
        <v>6</v>
      </c>
    </row>
    <row r="180" spans="1:4">
      <c r="A180" s="213">
        <v>216268162</v>
      </c>
      <c r="B180" s="214" t="s">
        <v>1340</v>
      </c>
      <c r="C180" s="214" t="s">
        <v>59</v>
      </c>
      <c r="D180" s="14">
        <f>VLOOKUP(A180,[1]MUNICIPIOS!$A$2:$F$1102,6,0)</f>
        <v>6</v>
      </c>
    </row>
    <row r="181" spans="1:4">
      <c r="A181" s="213">
        <v>216147161</v>
      </c>
      <c r="B181" s="214" t="s">
        <v>311</v>
      </c>
      <c r="C181" s="214" t="s">
        <v>62</v>
      </c>
      <c r="D181" s="14">
        <f>VLOOKUP(A181,[1]MUNICIPIOS!$A$2:$F$1102,6,0)</f>
        <v>6</v>
      </c>
    </row>
    <row r="182" spans="1:4">
      <c r="A182" s="213">
        <v>216027160</v>
      </c>
      <c r="B182" s="214" t="s">
        <v>312</v>
      </c>
      <c r="C182" s="214" t="s">
        <v>1429</v>
      </c>
      <c r="D182" s="14">
        <f>VLOOKUP(A182,[1]MUNICIPIOS!$A$2:$F$1102,6,0)</f>
        <v>6</v>
      </c>
    </row>
    <row r="183" spans="1:4">
      <c r="A183" s="213">
        <v>214052240</v>
      </c>
      <c r="B183" s="214" t="s">
        <v>572</v>
      </c>
      <c r="C183" s="214" t="s">
        <v>1523</v>
      </c>
      <c r="D183" s="14">
        <f>VLOOKUP(A183,[1]MUNICIPIOS!$A$2:$F$1102,6,0)</f>
        <v>6</v>
      </c>
    </row>
    <row r="184" spans="1:4">
      <c r="A184" s="213">
        <v>216825168</v>
      </c>
      <c r="B184" s="214" t="s">
        <v>313</v>
      </c>
      <c r="C184" s="214" t="s">
        <v>1396</v>
      </c>
      <c r="D184" s="14">
        <f>VLOOKUP(A184,[1]MUNICIPIOS!$A$2:$F$1102,6,0)</f>
        <v>6</v>
      </c>
    </row>
    <row r="185" spans="1:4">
      <c r="A185" s="213">
        <v>213070230</v>
      </c>
      <c r="B185" s="214" t="s">
        <v>578</v>
      </c>
      <c r="C185" s="214" t="s">
        <v>755</v>
      </c>
      <c r="D185" s="14">
        <f>VLOOKUP(A185,[1]MUNICIPIOS!$A$2:$F$1102,6,0)</f>
        <v>6</v>
      </c>
    </row>
    <row r="186" spans="1:4">
      <c r="A186" s="213">
        <v>211585015</v>
      </c>
      <c r="B186" s="214" t="s">
        <v>314</v>
      </c>
      <c r="C186" s="214" t="s">
        <v>60</v>
      </c>
      <c r="D186" s="14">
        <f>VLOOKUP(A186,[1]MUNICIPIOS!$A$2:$F$1102,6,0)</f>
        <v>6</v>
      </c>
    </row>
    <row r="187" spans="1:4">
      <c r="A187" s="213">
        <v>216873168</v>
      </c>
      <c r="B187" s="214" t="s">
        <v>1113</v>
      </c>
      <c r="C187" s="214" t="s">
        <v>1480</v>
      </c>
      <c r="D187" s="14">
        <f>VLOOKUP(A187,[1]MUNICIPIOS!$A$2:$F$1102,6,0)</f>
        <v>6</v>
      </c>
    </row>
    <row r="188" spans="1:4">
      <c r="A188" s="213">
        <v>216768167</v>
      </c>
      <c r="B188" s="214" t="s">
        <v>315</v>
      </c>
      <c r="C188" s="214" t="s">
        <v>59</v>
      </c>
      <c r="D188" s="14">
        <f>VLOOKUP(A188,[1]MUNICIPIOS!$A$2:$F$1102,6,0)</f>
        <v>6</v>
      </c>
    </row>
    <row r="189" spans="1:4">
      <c r="A189" s="213">
        <v>216968169</v>
      </c>
      <c r="B189" s="214" t="s">
        <v>195</v>
      </c>
      <c r="C189" s="214" t="s">
        <v>59</v>
      </c>
      <c r="D189" s="14">
        <f>VLOOKUP(A189,[1]MUNICIPIOS!$A$2:$F$1102,6,0)</f>
        <v>6</v>
      </c>
    </row>
    <row r="190" spans="1:4">
      <c r="A190" s="213">
        <v>217525175</v>
      </c>
      <c r="B190" s="214" t="s">
        <v>1035</v>
      </c>
      <c r="C190" s="214" t="s">
        <v>1396</v>
      </c>
      <c r="D190" s="14">
        <f>VLOOKUP(A190,[1]MUNICIPIOS!$A$2:$F$1102,6,0)</f>
        <v>2</v>
      </c>
    </row>
    <row r="191" spans="1:4">
      <c r="A191" s="213">
        <v>217205172</v>
      </c>
      <c r="B191" s="214" t="s">
        <v>316</v>
      </c>
      <c r="C191" s="214" t="s">
        <v>57</v>
      </c>
      <c r="D191" s="14">
        <f>VLOOKUP(A191,[1]MUNICIPIOS!$A$2:$F$1102,6,0)</f>
        <v>6</v>
      </c>
    </row>
    <row r="192" spans="1:4">
      <c r="A192" s="213">
        <v>216823168</v>
      </c>
      <c r="B192" s="214" t="s">
        <v>125</v>
      </c>
      <c r="C192" s="214" t="s">
        <v>785</v>
      </c>
      <c r="D192" s="14">
        <f>VLOOKUP(A192,[1]MUNICIPIOS!$A$2:$F$1102,6,0)</f>
        <v>6</v>
      </c>
    </row>
    <row r="193" spans="1:4">
      <c r="A193" s="213">
        <v>217668176</v>
      </c>
      <c r="B193" s="214" t="s">
        <v>75</v>
      </c>
      <c r="C193" s="214" t="s">
        <v>59</v>
      </c>
      <c r="D193" s="14">
        <f>VLOOKUP(A193,[1]MUNICIPIOS!$A$2:$F$1102,6,0)</f>
        <v>6</v>
      </c>
    </row>
    <row r="194" spans="1:4">
      <c r="A194" s="213">
        <v>217520175</v>
      </c>
      <c r="B194" s="214" t="s">
        <v>741</v>
      </c>
      <c r="C194" s="214" t="s">
        <v>1404</v>
      </c>
      <c r="D194" s="14">
        <f>VLOOKUP(A194,[1]MUNICIPIOS!$A$2:$F$1102,6,0)</f>
        <v>6</v>
      </c>
    </row>
    <row r="195" spans="1:4">
      <c r="A195" s="213">
        <v>217254172</v>
      </c>
      <c r="B195" s="214" t="s">
        <v>317</v>
      </c>
      <c r="C195" s="214" t="s">
        <v>1457</v>
      </c>
      <c r="D195" s="14">
        <f>VLOOKUP(A195,[1]MUNICIPIOS!$A$2:$F$1102,6,0)</f>
        <v>6</v>
      </c>
    </row>
    <row r="196" spans="1:4">
      <c r="A196" s="213">
        <v>217215172</v>
      </c>
      <c r="B196" s="214" t="s">
        <v>863</v>
      </c>
      <c r="C196" s="214" t="s">
        <v>1017</v>
      </c>
      <c r="D196" s="14">
        <f>VLOOKUP(A196,[1]MUNICIPIOS!$A$2:$F$1102,6,0)</f>
        <v>6</v>
      </c>
    </row>
    <row r="197" spans="1:4">
      <c r="A197" s="213">
        <v>217417174</v>
      </c>
      <c r="B197" s="214" t="s">
        <v>318</v>
      </c>
      <c r="C197" s="214" t="s">
        <v>862</v>
      </c>
      <c r="D197" s="14">
        <f>VLOOKUP(A197,[1]MUNICIPIOS!$A$2:$F$1102,6,0)</f>
        <v>5</v>
      </c>
    </row>
    <row r="198" spans="1:4">
      <c r="A198" s="213">
        <v>218223182</v>
      </c>
      <c r="B198" s="214" t="s">
        <v>319</v>
      </c>
      <c r="C198" s="214" t="s">
        <v>785</v>
      </c>
      <c r="D198" s="14">
        <f>VLOOKUP(A198,[1]MUNICIPIOS!$A$2:$F$1102,6,0)</f>
        <v>6</v>
      </c>
    </row>
    <row r="199" spans="1:4">
      <c r="A199" s="213">
        <v>217825178</v>
      </c>
      <c r="B199" s="214" t="s">
        <v>1036</v>
      </c>
      <c r="C199" s="214" t="s">
        <v>1396</v>
      </c>
      <c r="D199" s="14">
        <f>VLOOKUP(A199,[1]MUNICIPIOS!$A$2:$F$1102,6,0)</f>
        <v>6</v>
      </c>
    </row>
    <row r="200" spans="1:4">
      <c r="A200" s="213">
        <v>217968179</v>
      </c>
      <c r="B200" s="214" t="s">
        <v>320</v>
      </c>
      <c r="C200" s="214" t="s">
        <v>59</v>
      </c>
      <c r="D200" s="14">
        <f>VLOOKUP(A200,[1]MUNICIPIOS!$A$2:$F$1102,6,0)</f>
        <v>6</v>
      </c>
    </row>
    <row r="201" spans="1:4">
      <c r="A201" s="213">
        <v>217615176</v>
      </c>
      <c r="B201" s="214" t="s">
        <v>321</v>
      </c>
      <c r="C201" s="214" t="s">
        <v>1017</v>
      </c>
      <c r="D201" s="14">
        <f>VLOOKUP(A201,[1]MUNICIPIOS!$A$2:$F$1102,6,0)</f>
        <v>5</v>
      </c>
    </row>
    <row r="202" spans="1:4">
      <c r="A202" s="213">
        <v>213215232</v>
      </c>
      <c r="B202" s="214" t="s">
        <v>322</v>
      </c>
      <c r="C202" s="214" t="s">
        <v>1017</v>
      </c>
      <c r="D202" s="14">
        <f>VLOOKUP(A202,[1]MUNICIPIOS!$A$2:$F$1102,6,0)</f>
        <v>6</v>
      </c>
    </row>
    <row r="203" spans="1:4">
      <c r="A203" s="213">
        <v>217820178</v>
      </c>
      <c r="B203" s="214" t="s">
        <v>323</v>
      </c>
      <c r="C203" s="214" t="s">
        <v>1404</v>
      </c>
      <c r="D203" s="14">
        <f>VLOOKUP(A203,[1]MUNICIPIOS!$A$2:$F$1102,6,0)</f>
        <v>6</v>
      </c>
    </row>
    <row r="204" spans="1:4">
      <c r="A204" s="213">
        <v>218015180</v>
      </c>
      <c r="B204" s="214" t="s">
        <v>864</v>
      </c>
      <c r="C204" s="214" t="s">
        <v>1017</v>
      </c>
      <c r="D204" s="14">
        <f>VLOOKUP(A204,[1]MUNICIPIOS!$A$2:$F$1102,6,0)</f>
        <v>6</v>
      </c>
    </row>
    <row r="205" spans="1:4">
      <c r="A205" s="213">
        <v>218315183</v>
      </c>
      <c r="B205" s="214" t="s">
        <v>580</v>
      </c>
      <c r="C205" s="214" t="s">
        <v>1017</v>
      </c>
      <c r="D205" s="14">
        <f>VLOOKUP(A205,[1]MUNICIPIOS!$A$2:$F$1102,6,0)</f>
        <v>6</v>
      </c>
    </row>
    <row r="206" spans="1:4">
      <c r="A206" s="213">
        <v>217454174</v>
      </c>
      <c r="B206" s="214" t="s">
        <v>324</v>
      </c>
      <c r="C206" s="214" t="s">
        <v>1457</v>
      </c>
      <c r="D206" s="14">
        <f>VLOOKUP(A206,[1]MUNICIPIOS!$A$2:$F$1102,6,0)</f>
        <v>6</v>
      </c>
    </row>
    <row r="207" spans="1:4">
      <c r="A207" s="213">
        <v>218515185</v>
      </c>
      <c r="B207" s="214" t="s">
        <v>1504</v>
      </c>
      <c r="C207" s="214" t="s">
        <v>1017</v>
      </c>
      <c r="D207" s="14">
        <f>VLOOKUP(A207,[1]MUNICIPIOS!$A$2:$F$1102,6,0)</f>
        <v>6</v>
      </c>
    </row>
    <row r="208" spans="1:4">
      <c r="A208" s="213">
        <v>218715187</v>
      </c>
      <c r="B208" s="214" t="s">
        <v>325</v>
      </c>
      <c r="C208" s="214" t="s">
        <v>1017</v>
      </c>
      <c r="D208" s="14">
        <f>VLOOKUP(A208,[1]MUNICIPIOS!$A$2:$F$1102,6,0)</f>
        <v>6</v>
      </c>
    </row>
    <row r="209" spans="1:4">
      <c r="A209" s="213">
        <v>217047170</v>
      </c>
      <c r="B209" s="214" t="s">
        <v>613</v>
      </c>
      <c r="C209" s="214" t="s">
        <v>62</v>
      </c>
      <c r="D209" s="14">
        <f>VLOOKUP(A209,[1]MUNICIPIOS!$A$2:$F$1102,6,0)</f>
        <v>6</v>
      </c>
    </row>
    <row r="210" spans="1:4">
      <c r="A210" s="213">
        <v>213615236</v>
      </c>
      <c r="B210" s="214" t="s">
        <v>581</v>
      </c>
      <c r="C210" s="214" t="s">
        <v>1017</v>
      </c>
      <c r="D210" s="14">
        <f>VLOOKUP(A210,[1]MUNICIPIOS!$A$2:$F$1102,6,0)</f>
        <v>6</v>
      </c>
    </row>
    <row r="211" spans="1:4">
      <c r="A211" s="213">
        <v>218125181</v>
      </c>
      <c r="B211" s="214" t="s">
        <v>326</v>
      </c>
      <c r="C211" s="214" t="s">
        <v>1396</v>
      </c>
      <c r="D211" s="14">
        <f>VLOOKUP(A211,[1]MUNICIPIOS!$A$2:$F$1102,6,0)</f>
        <v>6</v>
      </c>
    </row>
    <row r="212" spans="1:4">
      <c r="A212" s="213">
        <v>218325183</v>
      </c>
      <c r="B212" s="214" t="s">
        <v>327</v>
      </c>
      <c r="C212" s="214" t="s">
        <v>1396</v>
      </c>
      <c r="D212" s="14">
        <f>VLOOKUP(A212,[1]MUNICIPIOS!$A$2:$F$1102,6,0)</f>
        <v>6</v>
      </c>
    </row>
    <row r="213" spans="1:4">
      <c r="A213" s="213">
        <v>218813188</v>
      </c>
      <c r="B213" s="214" t="s">
        <v>1122</v>
      </c>
      <c r="C213" s="214" t="s">
        <v>1187</v>
      </c>
      <c r="D213" s="14">
        <f>VLOOKUP(A213,[1]MUNICIPIOS!$A$2:$F$1102,6,0)</f>
        <v>6</v>
      </c>
    </row>
    <row r="214" spans="1:4">
      <c r="A214" s="213">
        <v>218947189</v>
      </c>
      <c r="B214" s="214" t="s">
        <v>1554</v>
      </c>
      <c r="C214" s="214" t="s">
        <v>62</v>
      </c>
      <c r="D214" s="14">
        <f>VLOOKUP(A214,[1]MUNICIPIOS!$A$2:$F$1102,6,0)</f>
        <v>4</v>
      </c>
    </row>
    <row r="215" spans="1:4">
      <c r="A215" s="213">
        <v>218923189</v>
      </c>
      <c r="B215" s="214" t="s">
        <v>1555</v>
      </c>
      <c r="C215" s="214" t="s">
        <v>785</v>
      </c>
      <c r="D215" s="14">
        <f>VLOOKUP(A215,[1]MUNICIPIOS!$A$2:$F$1102,6,0)</f>
        <v>6</v>
      </c>
    </row>
    <row r="216" spans="1:4">
      <c r="A216" s="213">
        <v>218915189</v>
      </c>
      <c r="B216" s="214" t="s">
        <v>111</v>
      </c>
      <c r="C216" s="214" t="s">
        <v>1017</v>
      </c>
      <c r="D216" s="14">
        <f>VLOOKUP(A216,[1]MUNICIPIOS!$A$2:$F$1102,6,0)</f>
        <v>6</v>
      </c>
    </row>
    <row r="217" spans="1:4">
      <c r="A217" s="213">
        <v>219068190</v>
      </c>
      <c r="B217" s="214" t="s">
        <v>1341</v>
      </c>
      <c r="C217" s="214" t="s">
        <v>59</v>
      </c>
      <c r="D217" s="14">
        <f>VLOOKUP(A217,[1]MUNICIPIOS!$A$2:$F$1102,6,0)</f>
        <v>6</v>
      </c>
    </row>
    <row r="218" spans="1:4">
      <c r="A218" s="213">
        <v>219063190</v>
      </c>
      <c r="B218" s="214" t="s">
        <v>949</v>
      </c>
      <c r="C218" s="214" t="s">
        <v>1460</v>
      </c>
      <c r="D218" s="14">
        <f>VLOOKUP(A218,[1]MUNICIPIOS!$A$2:$F$1102,6,0)</f>
        <v>6</v>
      </c>
    </row>
    <row r="219" spans="1:4">
      <c r="A219" s="213">
        <v>219005190</v>
      </c>
      <c r="B219" s="214" t="s">
        <v>996</v>
      </c>
      <c r="C219" s="214" t="s">
        <v>57</v>
      </c>
      <c r="D219" s="14">
        <f>VLOOKUP(A219,[1]MUNICIPIOS!$A$2:$F$1102,6,0)</f>
        <v>6</v>
      </c>
    </row>
    <row r="220" spans="1:4">
      <c r="A220" s="213">
        <v>210105101</v>
      </c>
      <c r="B220" s="214" t="s">
        <v>1155</v>
      </c>
      <c r="C220" s="214" t="s">
        <v>57</v>
      </c>
      <c r="D220" s="14">
        <f>VLOOKUP(A220,[1]MUNICIPIOS!$A$2:$F$1102,6,0)</f>
        <v>6</v>
      </c>
    </row>
    <row r="221" spans="1:4">
      <c r="A221" s="213">
        <v>212213222</v>
      </c>
      <c r="B221" s="214" t="s">
        <v>1123</v>
      </c>
      <c r="C221" s="214" t="s">
        <v>1187</v>
      </c>
      <c r="D221" s="14">
        <f>VLOOKUP(A221,[1]MUNICIPIOS!$A$2:$F$1102,6,0)</f>
        <v>6</v>
      </c>
    </row>
    <row r="222" spans="1:4">
      <c r="A222" s="213">
        <v>219705197</v>
      </c>
      <c r="B222" s="214" t="s">
        <v>328</v>
      </c>
      <c r="C222" s="214" t="s">
        <v>57</v>
      </c>
      <c r="D222" s="14">
        <f>VLOOKUP(A222,[1]MUNICIPIOS!$A$2:$F$1102,6,0)</f>
        <v>6</v>
      </c>
    </row>
    <row r="223" spans="1:4">
      <c r="A223" s="213">
        <v>210073200</v>
      </c>
      <c r="B223" s="214" t="s">
        <v>976</v>
      </c>
      <c r="C223" s="214" t="s">
        <v>1480</v>
      </c>
      <c r="D223" s="14">
        <f>VLOOKUP(A223,[1]MUNICIPIOS!$A$2:$F$1102,6,0)</f>
        <v>6</v>
      </c>
    </row>
    <row r="224" spans="1:4">
      <c r="A224" s="213">
        <v>210025200</v>
      </c>
      <c r="B224" s="214" t="s">
        <v>970</v>
      </c>
      <c r="C224" s="214" t="s">
        <v>1396</v>
      </c>
      <c r="D224" s="14">
        <f>VLOOKUP(A224,[1]MUNICIPIOS!$A$2:$F$1102,6,0)</f>
        <v>6</v>
      </c>
    </row>
    <row r="225" spans="1:4">
      <c r="A225" s="213">
        <v>210641206</v>
      </c>
      <c r="B225" s="214" t="s">
        <v>896</v>
      </c>
      <c r="C225" s="214" t="s">
        <v>58</v>
      </c>
      <c r="D225" s="14">
        <f>VLOOKUP(A225,[1]MUNICIPIOS!$A$2:$F$1102,6,0)</f>
        <v>6</v>
      </c>
    </row>
    <row r="226" spans="1:4">
      <c r="A226" s="213">
        <v>211986219</v>
      </c>
      <c r="B226" s="214" t="s">
        <v>1556</v>
      </c>
      <c r="C226" s="214" t="s">
        <v>1484</v>
      </c>
      <c r="D226" s="14">
        <f>VLOOKUP(A226,[1]MUNICIPIOS!$A$2:$F$1102,6,0)</f>
        <v>6</v>
      </c>
    </row>
    <row r="227" spans="1:4">
      <c r="A227" s="213">
        <v>210352203</v>
      </c>
      <c r="B227" s="214" t="s">
        <v>114</v>
      </c>
      <c r="C227" s="214" t="s">
        <v>1523</v>
      </c>
      <c r="D227" s="14">
        <f>VLOOKUP(A227,[1]MUNICIPIOS!$A$2:$F$1102,6,0)</f>
        <v>6</v>
      </c>
    </row>
    <row r="228" spans="1:4">
      <c r="A228" s="213">
        <v>210470204</v>
      </c>
      <c r="B228" s="214" t="s">
        <v>329</v>
      </c>
      <c r="C228" s="214" t="s">
        <v>755</v>
      </c>
      <c r="D228" s="14">
        <f>VLOOKUP(A228,[1]MUNICIPIOS!$A$2:$F$1102,6,0)</f>
        <v>6</v>
      </c>
    </row>
    <row r="229" spans="1:4">
      <c r="A229" s="213">
        <v>210415204</v>
      </c>
      <c r="B229" s="214" t="s">
        <v>330</v>
      </c>
      <c r="C229" s="214" t="s">
        <v>1017</v>
      </c>
      <c r="D229" s="14">
        <f>VLOOKUP(A229,[1]MUNICIPIOS!$A$2:$F$1102,6,0)</f>
        <v>6</v>
      </c>
    </row>
    <row r="230" spans="1:4">
      <c r="A230" s="213">
        <v>210605206</v>
      </c>
      <c r="B230" s="214" t="s">
        <v>102</v>
      </c>
      <c r="C230" s="214" t="s">
        <v>57</v>
      </c>
      <c r="D230" s="14">
        <f>VLOOKUP(A230,[1]MUNICIPIOS!$A$2:$F$1102,6,0)</f>
        <v>6</v>
      </c>
    </row>
    <row r="231" spans="1:4">
      <c r="A231" s="213">
        <v>210768207</v>
      </c>
      <c r="B231" s="214" t="s">
        <v>76</v>
      </c>
      <c r="C231" s="214" t="s">
        <v>59</v>
      </c>
      <c r="D231" s="14">
        <f>VLOOKUP(A231,[1]MUNICIPIOS!$A$2:$F$1102,6,0)</f>
        <v>6</v>
      </c>
    </row>
    <row r="232" spans="1:4">
      <c r="A232" s="213">
        <v>210905209</v>
      </c>
      <c r="B232" s="214" t="s">
        <v>990</v>
      </c>
      <c r="C232" s="214" t="s">
        <v>57</v>
      </c>
      <c r="D232" s="14">
        <f>VLOOKUP(A232,[1]MUNICIPIOS!$A$2:$F$1102,6,0)</f>
        <v>6</v>
      </c>
    </row>
    <row r="233" spans="1:4">
      <c r="A233" s="213">
        <v>210547205</v>
      </c>
      <c r="B233" s="214" t="s">
        <v>133</v>
      </c>
      <c r="C233" s="214" t="s">
        <v>62</v>
      </c>
      <c r="D233" s="14">
        <f>VLOOKUP(A233,[1]MUNICIPIOS!$A$2:$F$1102,6,0)</f>
        <v>6</v>
      </c>
    </row>
    <row r="234" spans="1:4">
      <c r="A234" s="213">
        <v>210527205</v>
      </c>
      <c r="B234" s="214" t="s">
        <v>850</v>
      </c>
      <c r="C234" s="214" t="s">
        <v>1429</v>
      </c>
      <c r="D234" s="14">
        <f>VLOOKUP(A234,[1]MUNICIPIOS!$A$2:$F$1102,6,0)</f>
        <v>6</v>
      </c>
    </row>
    <row r="235" spans="1:4">
      <c r="A235" s="213">
        <v>210968209</v>
      </c>
      <c r="B235" s="214" t="s">
        <v>1000</v>
      </c>
      <c r="C235" s="214" t="s">
        <v>59</v>
      </c>
      <c r="D235" s="14">
        <f>VLOOKUP(A235,[1]MUNICIPIOS!$A$2:$F$1102,6,0)</f>
        <v>6</v>
      </c>
    </row>
    <row r="236" spans="1:4">
      <c r="A236" s="213">
        <v>210752207</v>
      </c>
      <c r="B236" s="214" t="s">
        <v>335</v>
      </c>
      <c r="C236" s="214" t="s">
        <v>1523</v>
      </c>
      <c r="D236" s="14">
        <f>VLOOKUP(A236,[1]MUNICIPIOS!$A$2:$F$1102,6,0)</f>
        <v>6</v>
      </c>
    </row>
    <row r="237" spans="1:4">
      <c r="A237" s="213">
        <v>211052210</v>
      </c>
      <c r="B237" s="214" t="s">
        <v>226</v>
      </c>
      <c r="C237" s="214" t="s">
        <v>1523</v>
      </c>
      <c r="D237" s="14">
        <f>VLOOKUP(A237,[1]MUNICIPIOS!$A$2:$F$1102,6,0)</f>
        <v>6</v>
      </c>
    </row>
    <row r="238" spans="1:4">
      <c r="A238" s="213">
        <v>211168211</v>
      </c>
      <c r="B238" s="214" t="s">
        <v>336</v>
      </c>
      <c r="C238" s="214" t="s">
        <v>59</v>
      </c>
      <c r="D238" s="14">
        <f>VLOOKUP(A238,[1]MUNICIPIOS!$A$2:$F$1102,6,0)</f>
        <v>6</v>
      </c>
    </row>
    <row r="239" spans="1:4">
      <c r="A239" s="213">
        <v>210654206</v>
      </c>
      <c r="B239" s="214" t="s">
        <v>337</v>
      </c>
      <c r="C239" s="214" t="s">
        <v>1457</v>
      </c>
      <c r="D239" s="14">
        <f>VLOOKUP(A239,[1]MUNICIPIOS!$A$2:$F$1102,6,0)</f>
        <v>6</v>
      </c>
    </row>
    <row r="240" spans="1:4">
      <c r="A240" s="213">
        <v>211205212</v>
      </c>
      <c r="B240" s="214" t="s">
        <v>621</v>
      </c>
      <c r="C240" s="214" t="s">
        <v>57</v>
      </c>
      <c r="D240" s="14">
        <f>VLOOKUP(A240,[1]MUNICIPIOS!$A$2:$F$1102,6,0)</f>
        <v>2</v>
      </c>
    </row>
    <row r="241" spans="1:4">
      <c r="A241" s="213">
        <v>211215212</v>
      </c>
      <c r="B241" s="214" t="s">
        <v>1097</v>
      </c>
      <c r="C241" s="214" t="s">
        <v>1017</v>
      </c>
      <c r="D241" s="14">
        <f>VLOOKUP(A241,[1]MUNICIPIOS!$A$2:$F$1102,6,0)</f>
        <v>6</v>
      </c>
    </row>
    <row r="242" spans="1:4">
      <c r="A242" s="213">
        <v>211213212</v>
      </c>
      <c r="B242" s="214" t="s">
        <v>115</v>
      </c>
      <c r="C242" s="214" t="s">
        <v>1187</v>
      </c>
      <c r="D242" s="14">
        <f>VLOOKUP(A242,[1]MUNICIPIOS!$A$2:$F$1102,6,0)</f>
        <v>6</v>
      </c>
    </row>
    <row r="243" spans="1:4">
      <c r="A243" s="213">
        <v>211552215</v>
      </c>
      <c r="B243" s="214" t="s">
        <v>115</v>
      </c>
      <c r="C243" s="214" t="s">
        <v>1523</v>
      </c>
      <c r="D243" s="14">
        <f>VLOOKUP(A243,[1]MUNICIPIOS!$A$2:$F$1102,6,0)</f>
        <v>6</v>
      </c>
    </row>
    <row r="244" spans="1:4">
      <c r="A244" s="213">
        <v>211263212</v>
      </c>
      <c r="B244" s="214" t="s">
        <v>126</v>
      </c>
      <c r="C244" s="214" t="s">
        <v>1460</v>
      </c>
      <c r="D244" s="14">
        <f>VLOOKUP(A244,[1]MUNICIPIOS!$A$2:$F$1102,6,0)</f>
        <v>6</v>
      </c>
    </row>
    <row r="245" spans="1:4">
      <c r="A245" s="213">
        <v>211219212</v>
      </c>
      <c r="B245" s="214" t="s">
        <v>942</v>
      </c>
      <c r="C245" s="214" t="s">
        <v>63</v>
      </c>
      <c r="D245" s="14">
        <f>VLOOKUP(A245,[1]MUNICIPIOS!$A$2:$F$1102,6,0)</f>
        <v>6</v>
      </c>
    </row>
    <row r="246" spans="1:4">
      <c r="A246" s="213">
        <v>211768217</v>
      </c>
      <c r="B246" s="214" t="s">
        <v>197</v>
      </c>
      <c r="C246" s="214" t="s">
        <v>59</v>
      </c>
      <c r="D246" s="14">
        <f>VLOOKUP(A246,[1]MUNICIPIOS!$A$2:$F$1102,6,0)</f>
        <v>6</v>
      </c>
    </row>
    <row r="247" spans="1:4">
      <c r="A247" s="213">
        <v>211570215</v>
      </c>
      <c r="B247" s="214" t="s">
        <v>1468</v>
      </c>
      <c r="C247" s="214" t="s">
        <v>755</v>
      </c>
      <c r="D247" s="14">
        <f>VLOOKUP(A247,[1]MUNICIPIOS!$A$2:$F$1102,6,0)</f>
        <v>6</v>
      </c>
    </row>
    <row r="248" spans="1:4">
      <c r="A248" s="213">
        <v>211515215</v>
      </c>
      <c r="B248" s="214" t="s">
        <v>1215</v>
      </c>
      <c r="C248" s="214" t="s">
        <v>1017</v>
      </c>
      <c r="D248" s="14">
        <f>VLOOKUP(A248,[1]MUNICIPIOS!$A$2:$F$1102,6,0)</f>
        <v>6</v>
      </c>
    </row>
    <row r="249" spans="1:4">
      <c r="A249" s="213">
        <v>211425214</v>
      </c>
      <c r="B249" s="214" t="s">
        <v>877</v>
      </c>
      <c r="C249" s="214" t="s">
        <v>1396</v>
      </c>
      <c r="D249" s="14">
        <f>VLOOKUP(A249,[1]MUNICIPIOS!$A$2:$F$1102,6,0)</f>
        <v>2</v>
      </c>
    </row>
    <row r="250" spans="1:4">
      <c r="A250" s="213">
        <v>210023300</v>
      </c>
      <c r="B250" s="214" t="s">
        <v>833</v>
      </c>
      <c r="C250" s="214" t="s">
        <v>785</v>
      </c>
      <c r="D250" s="14">
        <f>VLOOKUP(A250,[1]MUNICIPIOS!$A$2:$F$1102,6,0)</f>
        <v>6</v>
      </c>
    </row>
    <row r="251" spans="1:4">
      <c r="A251" s="213">
        <v>211815218</v>
      </c>
      <c r="B251" s="214" t="s">
        <v>338</v>
      </c>
      <c r="C251" s="214" t="s">
        <v>1017</v>
      </c>
      <c r="D251" s="14">
        <f>VLOOKUP(A251,[1]MUNICIPIOS!$A$2:$F$1102,6,0)</f>
        <v>6</v>
      </c>
    </row>
    <row r="252" spans="1:4">
      <c r="A252" s="213">
        <v>89970221</v>
      </c>
      <c r="B252" s="214" t="s">
        <v>1469</v>
      </c>
      <c r="C252" s="214" t="s">
        <v>755</v>
      </c>
      <c r="D252" s="14">
        <f>VLOOKUP(A252,[1]MUNICIPIOS!$A$2:$F$1102,6,0)</f>
        <v>6</v>
      </c>
    </row>
    <row r="253" spans="1:4">
      <c r="A253" s="213">
        <v>211773217</v>
      </c>
      <c r="B253" s="214" t="s">
        <v>1060</v>
      </c>
      <c r="C253" s="214" t="s">
        <v>1480</v>
      </c>
      <c r="D253" s="14">
        <f>VLOOKUP(A253,[1]MUNICIPIOS!$A$2:$F$1102,6,0)</f>
        <v>6</v>
      </c>
    </row>
    <row r="254" spans="1:4">
      <c r="A254" s="213">
        <v>212081220</v>
      </c>
      <c r="B254" s="214" t="s">
        <v>1094</v>
      </c>
      <c r="C254" s="214" t="s">
        <v>250</v>
      </c>
      <c r="D254" s="14">
        <f>VLOOKUP(A254,[1]MUNICIPIOS!$A$2:$F$1102,6,0)</f>
        <v>6</v>
      </c>
    </row>
    <row r="255" spans="1:4">
      <c r="A255" s="213">
        <v>212452224</v>
      </c>
      <c r="B255" s="214" t="s">
        <v>339</v>
      </c>
      <c r="C255" s="214" t="s">
        <v>1523</v>
      </c>
      <c r="D255" s="14">
        <f>VLOOKUP(A255,[1]MUNICIPIOS!$A$2:$F$1102,6,0)</f>
        <v>6</v>
      </c>
    </row>
    <row r="256" spans="1:4">
      <c r="A256" s="213">
        <v>212315223</v>
      </c>
      <c r="B256" s="214" t="s">
        <v>340</v>
      </c>
      <c r="C256" s="214" t="s">
        <v>1017</v>
      </c>
      <c r="D256" s="14">
        <f>VLOOKUP(A256,[1]MUNICIPIOS!$A$2:$F$1102,6,0)</f>
        <v>6</v>
      </c>
    </row>
    <row r="257" spans="1:4">
      <c r="A257" s="213">
        <v>212350223</v>
      </c>
      <c r="B257" s="214" t="s">
        <v>1443</v>
      </c>
      <c r="C257" s="214" t="s">
        <v>1439</v>
      </c>
      <c r="D257" s="14">
        <f>VLOOKUP(A257,[1]MUNICIPIOS!$A$2:$F$1102,6,0)</f>
        <v>6</v>
      </c>
    </row>
    <row r="258" spans="1:4">
      <c r="A258" s="213">
        <v>212415224</v>
      </c>
      <c r="B258" s="214" t="s">
        <v>1098</v>
      </c>
      <c r="C258" s="214" t="s">
        <v>1017</v>
      </c>
      <c r="D258" s="14">
        <f>VLOOKUP(A258,[1]MUNICIPIOS!$A$2:$F$1102,6,0)</f>
        <v>6</v>
      </c>
    </row>
    <row r="259" spans="1:4">
      <c r="A259" s="213">
        <v>212425224</v>
      </c>
      <c r="B259" s="214" t="s">
        <v>341</v>
      </c>
      <c r="C259" s="214" t="s">
        <v>1396</v>
      </c>
      <c r="D259" s="14">
        <f>VLOOKUP(A259,[1]MUNICIPIOS!$A$2:$F$1102,6,0)</f>
        <v>6</v>
      </c>
    </row>
    <row r="260" spans="1:4">
      <c r="A260" s="213">
        <v>212354223</v>
      </c>
      <c r="B260" s="214" t="s">
        <v>1169</v>
      </c>
      <c r="C260" s="214" t="s">
        <v>1457</v>
      </c>
      <c r="D260" s="14">
        <f>VLOOKUP(A260,[1]MUNICIPIOS!$A$2:$F$1102,6,0)</f>
        <v>6</v>
      </c>
    </row>
    <row r="261" spans="1:4">
      <c r="A261" s="213">
        <v>212615226</v>
      </c>
      <c r="B261" s="214" t="s">
        <v>343</v>
      </c>
      <c r="C261" s="214" t="s">
        <v>1017</v>
      </c>
      <c r="D261" s="14">
        <f>VLOOKUP(A261,[1]MUNICIPIOS!$A$2:$F$1102,6,0)</f>
        <v>6</v>
      </c>
    </row>
    <row r="262" spans="1:4">
      <c r="A262" s="213">
        <v>212650226</v>
      </c>
      <c r="B262" s="214" t="s">
        <v>1444</v>
      </c>
      <c r="C262" s="214" t="s">
        <v>1439</v>
      </c>
      <c r="D262" s="14">
        <f>VLOOKUP(A262,[1]MUNICIPIOS!$A$2:$F$1102,6,0)</f>
        <v>6</v>
      </c>
    </row>
    <row r="263" spans="1:4">
      <c r="A263" s="213">
        <v>217399773</v>
      </c>
      <c r="B263" s="214" t="s">
        <v>552</v>
      </c>
      <c r="C263" s="214" t="s">
        <v>66</v>
      </c>
      <c r="D263" s="14">
        <f>VLOOKUP(A263,[1]MUNICIPIOS!$A$2:$F$1102,6,0)</f>
        <v>6</v>
      </c>
    </row>
    <row r="264" spans="1:4">
      <c r="A264" s="213">
        <v>212752227</v>
      </c>
      <c r="B264" s="214" t="s">
        <v>1448</v>
      </c>
      <c r="C264" s="214" t="s">
        <v>1523</v>
      </c>
      <c r="D264" s="14">
        <f>VLOOKUP(A264,[1]MUNICIPIOS!$A$2:$F$1102,6,0)</f>
        <v>6</v>
      </c>
    </row>
    <row r="265" spans="1:4">
      <c r="A265" s="213">
        <v>213352233</v>
      </c>
      <c r="B265" s="214" t="s">
        <v>227</v>
      </c>
      <c r="C265" s="214" t="s">
        <v>1523</v>
      </c>
      <c r="D265" s="14">
        <f>VLOOKUP(A265,[1]MUNICIPIOS!$A$2:$F$1102,6,0)</f>
        <v>6</v>
      </c>
    </row>
    <row r="266" spans="1:4">
      <c r="A266" s="213">
        <v>212673226</v>
      </c>
      <c r="B266" s="214" t="s">
        <v>1267</v>
      </c>
      <c r="C266" s="214" t="s">
        <v>1480</v>
      </c>
      <c r="D266" s="14">
        <f>VLOOKUP(A266,[1]MUNICIPIOS!$A$2:$F$1102,6,0)</f>
        <v>6</v>
      </c>
    </row>
    <row r="267" spans="1:4">
      <c r="A267" s="213">
        <v>210518205</v>
      </c>
      <c r="B267" s="214" t="s">
        <v>1106</v>
      </c>
      <c r="C267" s="214" t="s">
        <v>957</v>
      </c>
      <c r="D267" s="14">
        <f>VLOOKUP(A267,[1]MUNICIPIOS!$A$2:$F$1102,6,0)</f>
        <v>6</v>
      </c>
    </row>
    <row r="268" spans="1:4">
      <c r="A268" s="213">
        <v>212968229</v>
      </c>
      <c r="B268" s="214" t="s">
        <v>344</v>
      </c>
      <c r="C268" s="214" t="s">
        <v>59</v>
      </c>
      <c r="D268" s="14">
        <f>VLOOKUP(A268,[1]MUNICIPIOS!$A$2:$F$1102,6,0)</f>
        <v>6</v>
      </c>
    </row>
    <row r="269" spans="1:4">
      <c r="A269" s="213">
        <v>212820228</v>
      </c>
      <c r="B269" s="214" t="s">
        <v>345</v>
      </c>
      <c r="C269" s="214" t="s">
        <v>1404</v>
      </c>
      <c r="D269" s="14">
        <f>VLOOKUP(A269,[1]MUNICIPIOS!$A$2:$F$1102,6,0)</f>
        <v>6</v>
      </c>
    </row>
    <row r="270" spans="1:4">
      <c r="A270" s="213">
        <v>213405234</v>
      </c>
      <c r="B270" s="214" t="s">
        <v>837</v>
      </c>
      <c r="C270" s="214" t="s">
        <v>57</v>
      </c>
      <c r="D270" s="14">
        <f>VLOOKUP(A270,[1]MUNICIPIOS!$A$2:$F$1102,6,0)</f>
        <v>6</v>
      </c>
    </row>
    <row r="271" spans="1:4">
      <c r="A271" s="213">
        <v>213376233</v>
      </c>
      <c r="B271" s="214" t="s">
        <v>758</v>
      </c>
      <c r="C271" s="214" t="s">
        <v>61</v>
      </c>
      <c r="D271" s="14">
        <f>VLOOKUP(A271,[1]MUNICIPIOS!$A$2:$F$1102,6,0)</f>
        <v>6</v>
      </c>
    </row>
    <row r="272" spans="1:4">
      <c r="A272" s="213">
        <v>219044090</v>
      </c>
      <c r="B272" s="214" t="s">
        <v>664</v>
      </c>
      <c r="C272" s="214" t="s">
        <v>1435</v>
      </c>
      <c r="D272" s="14">
        <f>VLOOKUP(A272,[1]MUNICIPIOS!$A$2:$F$1102,6,0)</f>
        <v>6</v>
      </c>
    </row>
    <row r="273" spans="1:4">
      <c r="A273" s="213">
        <v>219844098</v>
      </c>
      <c r="B273" s="214" t="s">
        <v>570</v>
      </c>
      <c r="C273" s="214" t="s">
        <v>1435</v>
      </c>
      <c r="D273" s="14">
        <f>VLOOKUP(A273,[1]MUNICIPIOS!$A$2:$F$1102,6,0)</f>
        <v>6</v>
      </c>
    </row>
    <row r="274" spans="1:4">
      <c r="A274" s="213">
        <v>213673236</v>
      </c>
      <c r="B274" s="214" t="s">
        <v>724</v>
      </c>
      <c r="C274" s="214" t="s">
        <v>1480</v>
      </c>
      <c r="D274" s="14">
        <f>VLOOKUP(A274,[1]MUNICIPIOS!$A$2:$F$1102,6,0)</f>
        <v>6</v>
      </c>
    </row>
    <row r="275" spans="1:4">
      <c r="A275" s="213">
        <v>213705237</v>
      </c>
      <c r="B275" s="214" t="s">
        <v>346</v>
      </c>
      <c r="C275" s="214" t="s">
        <v>57</v>
      </c>
      <c r="D275" s="14">
        <f>VLOOKUP(A275,[1]MUNICIPIOS!$A$2:$F$1102,6,0)</f>
        <v>6</v>
      </c>
    </row>
    <row r="276" spans="1:4">
      <c r="A276" s="213">
        <v>217066170</v>
      </c>
      <c r="B276" s="214" t="s">
        <v>1379</v>
      </c>
      <c r="C276" s="214" t="s">
        <v>948</v>
      </c>
      <c r="D276" s="14">
        <f>VLOOKUP(A276,[1]MUNICIPIOS!$A$2:$F$1102,6,0)</f>
        <v>1</v>
      </c>
    </row>
    <row r="277" spans="1:4">
      <c r="A277" s="213">
        <v>213815238</v>
      </c>
      <c r="B277" s="214" t="s">
        <v>767</v>
      </c>
      <c r="C277" s="214" t="s">
        <v>1017</v>
      </c>
      <c r="D277" s="14">
        <f>VLOOKUP(A277,[1]MUNICIPIOS!$A$2:$F$1102,6,0)</f>
        <v>3</v>
      </c>
    </row>
    <row r="278" spans="1:4">
      <c r="A278" s="213">
        <v>213954239</v>
      </c>
      <c r="B278" s="214" t="s">
        <v>1170</v>
      </c>
      <c r="C278" s="214" t="s">
        <v>1457</v>
      </c>
      <c r="D278" s="14">
        <f>VLOOKUP(A278,[1]MUNICIPIOS!$A$2:$F$1102,6,0)</f>
        <v>6</v>
      </c>
    </row>
    <row r="279" spans="1:4">
      <c r="A279" s="213">
        <v>214005240</v>
      </c>
      <c r="B279" s="214" t="s">
        <v>347</v>
      </c>
      <c r="C279" s="214" t="s">
        <v>57</v>
      </c>
      <c r="D279" s="14">
        <f>VLOOKUP(A279,[1]MUNICIPIOS!$A$2:$F$1102,6,0)</f>
        <v>6</v>
      </c>
    </row>
    <row r="280" spans="1:4">
      <c r="A280" s="213">
        <v>211341013</v>
      </c>
      <c r="B280" s="214" t="s">
        <v>269</v>
      </c>
      <c r="C280" s="214" t="s">
        <v>58</v>
      </c>
      <c r="D280" s="14">
        <f>VLOOKUP(A280,[1]MUNICIPIOS!$A$2:$F$1102,6,0)</f>
        <v>6</v>
      </c>
    </row>
    <row r="281" spans="1:4">
      <c r="A281" s="213">
        <v>214376243</v>
      </c>
      <c r="B281" s="214" t="s">
        <v>646</v>
      </c>
      <c r="C281" s="214" t="s">
        <v>61</v>
      </c>
      <c r="D281" s="14">
        <f>VLOOKUP(A281,[1]MUNICIPIOS!$A$2:$F$1102,6,0)</f>
        <v>6</v>
      </c>
    </row>
    <row r="282" spans="1:4">
      <c r="A282" s="213">
        <v>215005250</v>
      </c>
      <c r="B282" s="214" t="s">
        <v>624</v>
      </c>
      <c r="C282" s="214" t="s">
        <v>57</v>
      </c>
      <c r="D282" s="14">
        <f>VLOOKUP(A282,[1]MUNICIPIOS!$A$2:$F$1102,6,0)</f>
        <v>6</v>
      </c>
    </row>
    <row r="283" spans="1:4">
      <c r="A283" s="213">
        <v>214547245</v>
      </c>
      <c r="B283" s="214" t="s">
        <v>745</v>
      </c>
      <c r="C283" s="214" t="s">
        <v>62</v>
      </c>
      <c r="D283" s="14">
        <f>VLOOKUP(A283,[1]MUNICIPIOS!$A$2:$F$1102,6,0)</f>
        <v>6</v>
      </c>
    </row>
    <row r="284" spans="1:4">
      <c r="A284" s="213">
        <v>214676246</v>
      </c>
      <c r="B284" s="214" t="s">
        <v>647</v>
      </c>
      <c r="C284" s="214" t="s">
        <v>61</v>
      </c>
      <c r="D284" s="14">
        <f>VLOOKUP(A284,[1]MUNICIPIOS!$A$2:$F$1102,6,0)</f>
        <v>6</v>
      </c>
    </row>
    <row r="285" spans="1:4">
      <c r="A285" s="213">
        <v>214550245</v>
      </c>
      <c r="B285" s="214" t="s">
        <v>778</v>
      </c>
      <c r="C285" s="214" t="s">
        <v>1439</v>
      </c>
      <c r="D285" s="14">
        <f>VLOOKUP(A285,[1]MUNICIPIOS!$A$2:$F$1102,6,0)</f>
        <v>6</v>
      </c>
    </row>
    <row r="286" spans="1:4">
      <c r="A286" s="213">
        <v>213527135</v>
      </c>
      <c r="B286" s="214" t="s">
        <v>348</v>
      </c>
      <c r="C286" s="214" t="s">
        <v>1429</v>
      </c>
      <c r="D286" s="14">
        <f>VLOOKUP(A286,[1]MUNICIPIOS!$A$2:$F$1102,6,0)</f>
        <v>6</v>
      </c>
    </row>
    <row r="287" spans="1:4">
      <c r="A287" s="213">
        <v>214554245</v>
      </c>
      <c r="B287" s="214" t="s">
        <v>180</v>
      </c>
      <c r="C287" s="214" t="s">
        <v>1457</v>
      </c>
      <c r="D287" s="14">
        <f>VLOOKUP(A287,[1]MUNICIPIOS!$A$2:$F$1102,6,0)</f>
        <v>6</v>
      </c>
    </row>
    <row r="288" spans="1:4">
      <c r="A288" s="213">
        <v>214527245</v>
      </c>
      <c r="B288" s="214" t="s">
        <v>937</v>
      </c>
      <c r="C288" s="214" t="s">
        <v>1429</v>
      </c>
      <c r="D288" s="14">
        <f>VLOOKUP(A288,[1]MUNICIPIOS!$A$2:$F$1102,6,0)</f>
        <v>6</v>
      </c>
    </row>
    <row r="289" spans="1:4">
      <c r="A289" s="213">
        <v>214413244</v>
      </c>
      <c r="B289" s="214" t="s">
        <v>155</v>
      </c>
      <c r="C289" s="214" t="s">
        <v>1187</v>
      </c>
      <c r="D289" s="14">
        <f>VLOOKUP(A289,[1]MUNICIPIOS!$A$2:$F$1102,6,0)</f>
        <v>6</v>
      </c>
    </row>
    <row r="290" spans="1:4">
      <c r="A290" s="213">
        <v>213568235</v>
      </c>
      <c r="B290" s="214" t="s">
        <v>198</v>
      </c>
      <c r="C290" s="214" t="s">
        <v>59</v>
      </c>
      <c r="D290" s="14">
        <f>VLOOKUP(A290,[1]MUNICIPIOS!$A$2:$F$1102,6,0)</f>
        <v>6</v>
      </c>
    </row>
    <row r="291" spans="1:4">
      <c r="A291" s="213">
        <v>214805148</v>
      </c>
      <c r="B291" s="214" t="s">
        <v>306</v>
      </c>
      <c r="C291" s="214" t="s">
        <v>57</v>
      </c>
      <c r="D291" s="14">
        <f>VLOOKUP(A291,[1]MUNICIPIOS!$A$2:$F$1102,6,0)</f>
        <v>6</v>
      </c>
    </row>
    <row r="292" spans="1:4">
      <c r="A292" s="213">
        <v>215150251</v>
      </c>
      <c r="B292" s="214" t="s">
        <v>779</v>
      </c>
      <c r="C292" s="214" t="s">
        <v>1439</v>
      </c>
      <c r="D292" s="14">
        <f>VLOOKUP(A292,[1]MUNICIPIOS!$A$2:$F$1102,6,0)</f>
        <v>6</v>
      </c>
    </row>
    <row r="293" spans="1:4">
      <c r="A293" s="213">
        <v>214876248</v>
      </c>
      <c r="B293" s="214" t="s">
        <v>1365</v>
      </c>
      <c r="C293" s="214" t="s">
        <v>61</v>
      </c>
      <c r="D293" s="14">
        <f>VLOOKUP(A293,[1]MUNICIPIOS!$A$2:$F$1102,6,0)</f>
        <v>5</v>
      </c>
    </row>
    <row r="294" spans="1:4">
      <c r="A294" s="213">
        <v>215052250</v>
      </c>
      <c r="B294" s="214" t="s">
        <v>228</v>
      </c>
      <c r="C294" s="214" t="s">
        <v>1523</v>
      </c>
      <c r="D294" s="14">
        <f>VLOOKUP(A294,[1]MUNICIPIOS!$A$2:$F$1102,6,0)</f>
        <v>6</v>
      </c>
    </row>
    <row r="295" spans="1:4">
      <c r="A295" s="213">
        <v>214415244</v>
      </c>
      <c r="B295" s="214" t="s">
        <v>1218</v>
      </c>
      <c r="C295" s="214" t="s">
        <v>1017</v>
      </c>
      <c r="D295" s="14">
        <f>VLOOKUP(A295,[1]MUNICIPIOS!$A$2:$F$1102,6,0)</f>
        <v>6</v>
      </c>
    </row>
    <row r="296" spans="1:4">
      <c r="A296" s="213">
        <v>213820238</v>
      </c>
      <c r="B296" s="214" t="s">
        <v>1405</v>
      </c>
      <c r="C296" s="214" t="s">
        <v>1404</v>
      </c>
      <c r="D296" s="14">
        <f>VLOOKUP(A296,[1]MUNICIPIOS!$A$2:$F$1102,6,0)</f>
        <v>6</v>
      </c>
    </row>
    <row r="297" spans="1:4">
      <c r="A297" s="213">
        <v>214718247</v>
      </c>
      <c r="B297" s="214" t="s">
        <v>1519</v>
      </c>
      <c r="C297" s="214" t="s">
        <v>957</v>
      </c>
      <c r="D297" s="14">
        <f>VLOOKUP(A297,[1]MUNICIPIOS!$A$2:$F$1102,6,0)</f>
        <v>6</v>
      </c>
    </row>
    <row r="298" spans="1:4">
      <c r="A298" s="213">
        <v>217050270</v>
      </c>
      <c r="B298" s="214" t="s">
        <v>1259</v>
      </c>
      <c r="C298" s="214" t="s">
        <v>1439</v>
      </c>
      <c r="D298" s="14">
        <f>VLOOKUP(A298,[1]MUNICIPIOS!$A$2:$F$1102,6,0)</f>
        <v>6</v>
      </c>
    </row>
    <row r="299" spans="1:4">
      <c r="A299" s="213">
        <v>215076250</v>
      </c>
      <c r="B299" s="214" t="s">
        <v>1189</v>
      </c>
      <c r="C299" s="214" t="s">
        <v>61</v>
      </c>
      <c r="D299" s="14">
        <f>VLOOKUP(A299,[1]MUNICIPIOS!$A$2:$F$1102,6,0)</f>
        <v>6</v>
      </c>
    </row>
    <row r="300" spans="1:4">
      <c r="A300" s="213">
        <v>216873268</v>
      </c>
      <c r="B300" s="214" t="s">
        <v>353</v>
      </c>
      <c r="C300" s="214" t="s">
        <v>1480</v>
      </c>
      <c r="D300" s="14">
        <f>VLOOKUP(A300,[1]MUNICIPIOS!$A$2:$F$1102,6,0)</f>
        <v>4</v>
      </c>
    </row>
    <row r="301" spans="1:4">
      <c r="A301" s="213">
        <v>214815248</v>
      </c>
      <c r="B301" s="214" t="s">
        <v>1219</v>
      </c>
      <c r="C301" s="214" t="s">
        <v>1017</v>
      </c>
      <c r="D301" s="14">
        <f>VLOOKUP(A301,[1]MUNICIPIOS!$A$2:$F$1102,6,0)</f>
        <v>6</v>
      </c>
    </row>
    <row r="302" spans="1:4">
      <c r="A302" s="213">
        <v>214568245</v>
      </c>
      <c r="B302" s="214" t="s">
        <v>852</v>
      </c>
      <c r="C302" s="214" t="s">
        <v>59</v>
      </c>
      <c r="D302" s="14">
        <f>VLOOKUP(A302,[1]MUNICIPIOS!$A$2:$F$1102,6,0)</f>
        <v>6</v>
      </c>
    </row>
    <row r="303" spans="1:4">
      <c r="A303" s="213">
        <v>214813248</v>
      </c>
      <c r="B303" s="214" t="s">
        <v>128</v>
      </c>
      <c r="C303" s="214" t="s">
        <v>1187</v>
      </c>
      <c r="D303" s="14">
        <f>VLOOKUP(A303,[1]MUNICIPIOS!$A$2:$F$1102,6,0)</f>
        <v>6</v>
      </c>
    </row>
    <row r="304" spans="1:4">
      <c r="A304" s="213">
        <v>211973319</v>
      </c>
      <c r="B304" s="214" t="s">
        <v>128</v>
      </c>
      <c r="C304" s="214" t="s">
        <v>1480</v>
      </c>
      <c r="D304" s="14">
        <f>VLOOKUP(A304,[1]MUNICIPIOS!$A$2:$F$1102,6,0)</f>
        <v>6</v>
      </c>
    </row>
    <row r="305" spans="1:4">
      <c r="A305" s="213">
        <v>211044110</v>
      </c>
      <c r="B305" s="214" t="s">
        <v>1287</v>
      </c>
      <c r="C305" s="214" t="s">
        <v>1435</v>
      </c>
      <c r="D305" s="14">
        <f>VLOOKUP(A305,[1]MUNICIPIOS!$A$2:$F$1102,6,0)</f>
        <v>6</v>
      </c>
    </row>
    <row r="306" spans="1:4">
      <c r="A306" s="213">
        <v>215020250</v>
      </c>
      <c r="B306" s="214" t="s">
        <v>159</v>
      </c>
      <c r="C306" s="214" t="s">
        <v>1404</v>
      </c>
      <c r="D306" s="14">
        <f>VLOOKUP(A306,[1]MUNICIPIOS!$A$2:$F$1102,6,0)</f>
        <v>6</v>
      </c>
    </row>
    <row r="307" spans="1:4">
      <c r="A307" s="213">
        <v>215618256</v>
      </c>
      <c r="B307" s="214" t="s">
        <v>966</v>
      </c>
      <c r="C307" s="214" t="s">
        <v>957</v>
      </c>
      <c r="D307" s="14">
        <f>VLOOKUP(A307,[1]MUNICIPIOS!$A$2:$F$1102,6,0)</f>
        <v>6</v>
      </c>
    </row>
    <row r="308" spans="1:4">
      <c r="A308" s="213">
        <v>214105541</v>
      </c>
      <c r="B308" s="214" t="s">
        <v>1449</v>
      </c>
      <c r="C308" s="214" t="s">
        <v>57</v>
      </c>
      <c r="D308" s="14">
        <f>VLOOKUP(A308,[1]MUNICIPIOS!$A$2:$F$1102,6,0)</f>
        <v>6</v>
      </c>
    </row>
    <row r="309" spans="1:4">
      <c r="A309" s="213">
        <v>215452254</v>
      </c>
      <c r="B309" s="214" t="s">
        <v>116</v>
      </c>
      <c r="C309" s="214" t="s">
        <v>1523</v>
      </c>
      <c r="D309" s="14">
        <f>VLOOKUP(A309,[1]MUNICIPIOS!$A$2:$F$1102,6,0)</f>
        <v>6</v>
      </c>
    </row>
    <row r="310" spans="1:4">
      <c r="A310" s="213">
        <v>216813268</v>
      </c>
      <c r="B310" s="214" t="s">
        <v>129</v>
      </c>
      <c r="C310" s="214" t="s">
        <v>1187</v>
      </c>
      <c r="D310" s="14">
        <f>VLOOKUP(A310,[1]MUNICIPIOS!$A$2:$F$1102,6,0)</f>
        <v>6</v>
      </c>
    </row>
    <row r="311" spans="1:4">
      <c r="A311" s="213">
        <v>215825258</v>
      </c>
      <c r="B311" s="214" t="s">
        <v>77</v>
      </c>
      <c r="C311" s="214" t="s">
        <v>1396</v>
      </c>
      <c r="D311" s="14">
        <f>VLOOKUP(A311,[1]MUNICIPIOS!$A$2:$F$1102,6,0)</f>
        <v>6</v>
      </c>
    </row>
    <row r="312" spans="1:4">
      <c r="A312" s="213">
        <v>215068250</v>
      </c>
      <c r="B312" s="214" t="s">
        <v>77</v>
      </c>
      <c r="C312" s="214" t="s">
        <v>59</v>
      </c>
      <c r="D312" s="14">
        <f>VLOOKUP(A312,[1]MUNICIPIOS!$A$2:$F$1102,6,0)</f>
        <v>6</v>
      </c>
    </row>
    <row r="313" spans="1:4">
      <c r="A313" s="213">
        <v>215847258</v>
      </c>
      <c r="B313" s="214" t="s">
        <v>0</v>
      </c>
      <c r="C313" s="214" t="s">
        <v>62</v>
      </c>
      <c r="D313" s="14">
        <f>VLOOKUP(A313,[1]MUNICIPIOS!$A$2:$F$1102,6,0)</f>
        <v>6</v>
      </c>
    </row>
    <row r="314" spans="1:4">
      <c r="A314" s="213">
        <v>214841548</v>
      </c>
      <c r="B314" s="214" t="s">
        <v>435</v>
      </c>
      <c r="C314" s="214" t="s">
        <v>58</v>
      </c>
      <c r="D314" s="14">
        <f>VLOOKUP(A314,[1]MUNICIPIOS!$A$2:$F$1102,6,0)</f>
        <v>6</v>
      </c>
    </row>
    <row r="315" spans="1:4">
      <c r="A315" s="213">
        <v>215568255</v>
      </c>
      <c r="B315" s="214" t="s">
        <v>350</v>
      </c>
      <c r="C315" s="214" t="s">
        <v>59</v>
      </c>
      <c r="D315" s="14">
        <f>VLOOKUP(A315,[1]MUNICIPIOS!$A$2:$F$1102,6,0)</f>
        <v>6</v>
      </c>
    </row>
    <row r="316" spans="1:4">
      <c r="A316" s="213">
        <v>216847268</v>
      </c>
      <c r="B316" s="214" t="s">
        <v>351</v>
      </c>
      <c r="C316" s="214" t="s">
        <v>62</v>
      </c>
      <c r="D316" s="14">
        <f>VLOOKUP(A316,[1]MUNICIPIOS!$A$2:$F$1102,6,0)</f>
        <v>6</v>
      </c>
    </row>
    <row r="317" spans="1:4">
      <c r="A317" s="213">
        <v>210705607</v>
      </c>
      <c r="B317" s="214" t="s">
        <v>454</v>
      </c>
      <c r="C317" s="214" t="s">
        <v>57</v>
      </c>
      <c r="D317" s="14">
        <f>VLOOKUP(A317,[1]MUNICIPIOS!$A$2:$F$1102,6,0)</f>
        <v>5</v>
      </c>
    </row>
    <row r="318" spans="1:4">
      <c r="A318" s="213">
        <v>212595025</v>
      </c>
      <c r="B318" s="214" t="s">
        <v>953</v>
      </c>
      <c r="C318" s="214" t="s">
        <v>64</v>
      </c>
      <c r="D318" s="14">
        <f>VLOOKUP(A318,[1]MUNICIPIOS!$A$2:$F$1102,6,0)</f>
        <v>6</v>
      </c>
    </row>
    <row r="319" spans="1:4">
      <c r="A319" s="213">
        <v>213370233</v>
      </c>
      <c r="B319" s="214" t="s">
        <v>1300</v>
      </c>
      <c r="C319" s="214" t="s">
        <v>755</v>
      </c>
      <c r="D319" s="14">
        <f>VLOOKUP(A319,[1]MUNICIPIOS!$A$2:$F$1102,6,0)</f>
        <v>6</v>
      </c>
    </row>
    <row r="320" spans="1:4">
      <c r="A320" s="213">
        <v>216025260</v>
      </c>
      <c r="B320" s="214" t="s">
        <v>1038</v>
      </c>
      <c r="C320" s="214" t="s">
        <v>1396</v>
      </c>
      <c r="D320" s="14">
        <f>VLOOKUP(A320,[1]MUNICIPIOS!$A$2:$F$1102,6,0)</f>
        <v>6</v>
      </c>
    </row>
    <row r="321" spans="1:4">
      <c r="A321" s="213">
        <v>215652256</v>
      </c>
      <c r="B321" s="214" t="s">
        <v>1360</v>
      </c>
      <c r="C321" s="214" t="s">
        <v>1523</v>
      </c>
      <c r="D321" s="14">
        <f>VLOOKUP(A321,[1]MUNICIPIOS!$A$2:$F$1102,6,0)</f>
        <v>6</v>
      </c>
    </row>
    <row r="322" spans="1:4">
      <c r="A322" s="213">
        <v>215852258</v>
      </c>
      <c r="B322" s="214" t="s">
        <v>573</v>
      </c>
      <c r="C322" s="214" t="s">
        <v>1523</v>
      </c>
      <c r="D322" s="14">
        <f>VLOOKUP(A322,[1]MUNICIPIOS!$A$2:$F$1102,6,0)</f>
        <v>6</v>
      </c>
    </row>
    <row r="323" spans="1:4">
      <c r="A323" s="213">
        <v>215619256</v>
      </c>
      <c r="B323" s="214" t="s">
        <v>94</v>
      </c>
      <c r="C323" s="214" t="s">
        <v>63</v>
      </c>
      <c r="D323" s="14">
        <f>VLOOKUP(A323,[1]MUNICIPIOS!$A$2:$F$1102,6,0)</f>
        <v>6</v>
      </c>
    </row>
    <row r="324" spans="1:4">
      <c r="A324" s="213">
        <v>216052260</v>
      </c>
      <c r="B324" s="214" t="s">
        <v>94</v>
      </c>
      <c r="C324" s="214" t="s">
        <v>1523</v>
      </c>
      <c r="D324" s="14">
        <f>VLOOKUP(A324,[1]MUNICIPIOS!$A$2:$F$1102,6,0)</f>
        <v>6</v>
      </c>
    </row>
    <row r="325" spans="1:4">
      <c r="A325" s="213">
        <v>215054250</v>
      </c>
      <c r="B325" s="214" t="s">
        <v>181</v>
      </c>
      <c r="C325" s="214" t="s">
        <v>1457</v>
      </c>
      <c r="D325" s="14">
        <f>VLOOKUP(A325,[1]MUNICIPIOS!$A$2:$F$1102,6,0)</f>
        <v>6</v>
      </c>
    </row>
    <row r="326" spans="1:4">
      <c r="A326" s="213">
        <v>216154261</v>
      </c>
      <c r="B326" s="214" t="s">
        <v>1329</v>
      </c>
      <c r="C326" s="214" t="s">
        <v>1457</v>
      </c>
      <c r="D326" s="14">
        <f>VLOOKUP(A326,[1]MUNICIPIOS!$A$2:$F$1102,6,0)</f>
        <v>4</v>
      </c>
    </row>
    <row r="327" spans="1:4">
      <c r="A327" s="213">
        <v>214441244</v>
      </c>
      <c r="B327" s="214" t="s">
        <v>352</v>
      </c>
      <c r="C327" s="214" t="s">
        <v>58</v>
      </c>
      <c r="D327" s="14">
        <f>VLOOKUP(A327,[1]MUNICIPIOS!$A$2:$F$1102,6,0)</f>
        <v>6</v>
      </c>
    </row>
    <row r="328" spans="1:4">
      <c r="A328" s="213">
        <v>216468264</v>
      </c>
      <c r="B328" s="214" t="s">
        <v>199</v>
      </c>
      <c r="C328" s="214" t="s">
        <v>59</v>
      </c>
      <c r="D328" s="14">
        <f>VLOOKUP(A328,[1]MUNICIPIOS!$A$2:$F$1102,6,0)</f>
        <v>6</v>
      </c>
    </row>
    <row r="329" spans="1:4">
      <c r="A329" s="213">
        <v>216668266</v>
      </c>
      <c r="B329" s="214" t="s">
        <v>1175</v>
      </c>
      <c r="C329" s="214" t="s">
        <v>59</v>
      </c>
      <c r="D329" s="14">
        <f>VLOOKUP(A329,[1]MUNICIPIOS!$A$2:$F$1102,6,0)</f>
        <v>6</v>
      </c>
    </row>
    <row r="330" spans="1:4">
      <c r="A330" s="213">
        <v>216405264</v>
      </c>
      <c r="B330" s="214" t="s">
        <v>1162</v>
      </c>
      <c r="C330" s="214" t="s">
        <v>57</v>
      </c>
      <c r="D330" s="14">
        <f>VLOOKUP(A330,[1]MUNICIPIOS!$A$2:$F$1102,6,0)</f>
        <v>6</v>
      </c>
    </row>
    <row r="331" spans="1:4">
      <c r="A331" s="213">
        <v>216605266</v>
      </c>
      <c r="B331" s="214" t="s">
        <v>753</v>
      </c>
      <c r="C331" s="214" t="s">
        <v>57</v>
      </c>
      <c r="D331" s="14">
        <f>VLOOKUP(A331,[1]MUNICIPIOS!$A$2:$F$1102,6,0)</f>
        <v>1</v>
      </c>
    </row>
    <row r="332" spans="1:4">
      <c r="A332" s="213">
        <v>216925269</v>
      </c>
      <c r="B332" s="214" t="s">
        <v>354</v>
      </c>
      <c r="C332" s="214" t="s">
        <v>1396</v>
      </c>
      <c r="D332" s="14">
        <f>VLOOKUP(A332,[1]MUNICIPIOS!$A$2:$F$1102,6,0)</f>
        <v>3</v>
      </c>
    </row>
    <row r="333" spans="1:4">
      <c r="A333" s="213">
        <v>217073270</v>
      </c>
      <c r="B333" s="214" t="s">
        <v>1268</v>
      </c>
      <c r="C333" s="214" t="s">
        <v>1480</v>
      </c>
      <c r="D333" s="14">
        <f>VLOOKUP(A333,[1]MUNICIPIOS!$A$2:$F$1102,6,0)</f>
        <v>6</v>
      </c>
    </row>
    <row r="334" spans="1:4">
      <c r="A334" s="213">
        <v>217217272</v>
      </c>
      <c r="B334" s="214" t="s">
        <v>731</v>
      </c>
      <c r="C334" s="214" t="s">
        <v>862</v>
      </c>
      <c r="D334" s="14">
        <f>VLOOKUP(A334,[1]MUNICIPIOS!$A$2:$F$1102,6,0)</f>
        <v>6</v>
      </c>
    </row>
    <row r="335" spans="1:4">
      <c r="A335" s="213">
        <v>217263272</v>
      </c>
      <c r="B335" s="214" t="s">
        <v>1206</v>
      </c>
      <c r="C335" s="214" t="s">
        <v>1460</v>
      </c>
      <c r="D335" s="14">
        <f>VLOOKUP(A335,[1]MUNICIPIOS!$A$2:$F$1102,6,0)</f>
        <v>6</v>
      </c>
    </row>
    <row r="336" spans="1:4">
      <c r="A336" s="213">
        <v>217215272</v>
      </c>
      <c r="B336" s="214" t="s">
        <v>1220</v>
      </c>
      <c r="C336" s="214" t="s">
        <v>1017</v>
      </c>
      <c r="D336" s="14">
        <f>VLOOKUP(A336,[1]MUNICIPIOS!$A$2:$F$1102,6,0)</f>
        <v>6</v>
      </c>
    </row>
    <row r="337" spans="1:4">
      <c r="A337" s="213">
        <v>217573275</v>
      </c>
      <c r="B337" s="214" t="s">
        <v>1269</v>
      </c>
      <c r="C337" s="214" t="s">
        <v>1480</v>
      </c>
      <c r="D337" s="14">
        <f>VLOOKUP(A337,[1]MUNICIPIOS!$A$2:$F$1102,6,0)</f>
        <v>6</v>
      </c>
    </row>
    <row r="338" spans="1:4">
      <c r="A338" s="213">
        <v>210118001</v>
      </c>
      <c r="B338" s="214" t="s">
        <v>95</v>
      </c>
      <c r="C338" s="214" t="s">
        <v>957</v>
      </c>
      <c r="D338" s="14">
        <f>VLOOKUP(A338,[1]MUNICIPIOS!$A$2:$F$1102,6,0)</f>
        <v>3</v>
      </c>
    </row>
    <row r="339" spans="1:4">
      <c r="A339" s="213">
        <v>219019290</v>
      </c>
      <c r="B339" s="214" t="s">
        <v>95</v>
      </c>
      <c r="C339" s="214" t="s">
        <v>63</v>
      </c>
      <c r="D339" s="14">
        <f>VLOOKUP(A339,[1]MUNICIPIOS!$A$2:$F$1102,6,0)</f>
        <v>6</v>
      </c>
    </row>
    <row r="340" spans="1:4">
      <c r="A340" s="213">
        <v>217615276</v>
      </c>
      <c r="B340" s="214" t="s">
        <v>1100</v>
      </c>
      <c r="C340" s="214" t="s">
        <v>1017</v>
      </c>
      <c r="D340" s="14">
        <f>VLOOKUP(A340,[1]MUNICIPIOS!$A$2:$F$1102,6,0)</f>
        <v>6</v>
      </c>
    </row>
    <row r="341" spans="1:4">
      <c r="A341" s="213">
        <v>217168271</v>
      </c>
      <c r="B341" s="214" t="s">
        <v>355</v>
      </c>
      <c r="C341" s="214" t="s">
        <v>59</v>
      </c>
      <c r="D341" s="14">
        <f>VLOOKUP(A341,[1]MUNICIPIOS!$A$2:$F$1102,6,0)</f>
        <v>6</v>
      </c>
    </row>
    <row r="342" spans="1:4">
      <c r="A342" s="213">
        <v>217576275</v>
      </c>
      <c r="B342" s="214" t="s">
        <v>1190</v>
      </c>
      <c r="C342" s="214" t="s">
        <v>61</v>
      </c>
      <c r="D342" s="14">
        <f>VLOOKUP(A342,[1]MUNICIPIOS!$A$2:$F$1102,6,0)</f>
        <v>6</v>
      </c>
    </row>
    <row r="343" spans="1:4">
      <c r="A343" s="213">
        <v>217668276</v>
      </c>
      <c r="B343" s="214" t="s">
        <v>1176</v>
      </c>
      <c r="C343" s="214" t="s">
        <v>59</v>
      </c>
      <c r="D343" s="14">
        <f>VLOOKUP(A343,[1]MUNICIPIOS!$A$2:$F$1102,6,0)</f>
        <v>1</v>
      </c>
    </row>
    <row r="344" spans="1:4">
      <c r="A344" s="213">
        <v>217925279</v>
      </c>
      <c r="B344" s="214" t="s">
        <v>356</v>
      </c>
      <c r="C344" s="214" t="s">
        <v>1396</v>
      </c>
      <c r="D344" s="14">
        <f>VLOOKUP(A344,[1]MUNICIPIOS!$A$2:$F$1102,6,0)</f>
        <v>6</v>
      </c>
    </row>
    <row r="345" spans="1:4">
      <c r="A345" s="213">
        <v>217944279</v>
      </c>
      <c r="B345" s="214" t="s">
        <v>164</v>
      </c>
      <c r="C345" s="214" t="s">
        <v>1435</v>
      </c>
      <c r="D345" s="14">
        <f>VLOOKUP(A345,[1]MUNICIPIOS!$A$2:$F$1102,6,0)</f>
        <v>6</v>
      </c>
    </row>
    <row r="346" spans="1:4">
      <c r="A346" s="213">
        <v>210081300</v>
      </c>
      <c r="B346" s="214" t="s">
        <v>650</v>
      </c>
      <c r="C346" s="214" t="s">
        <v>250</v>
      </c>
      <c r="D346" s="14">
        <f>VLOOKUP(A346,[1]MUNICIPIOS!$A$2:$F$1102,6,0)</f>
        <v>6</v>
      </c>
    </row>
    <row r="347" spans="1:4">
      <c r="A347" s="213">
        <v>218125281</v>
      </c>
      <c r="B347" s="214" t="s">
        <v>1237</v>
      </c>
      <c r="C347" s="214" t="s">
        <v>1396</v>
      </c>
      <c r="D347" s="14">
        <f>VLOOKUP(A347,[1]MUNICIPIOS!$A$2:$F$1102,6,0)</f>
        <v>6</v>
      </c>
    </row>
    <row r="348" spans="1:4">
      <c r="A348" s="213">
        <v>212052520</v>
      </c>
      <c r="B348" s="214" t="s">
        <v>1</v>
      </c>
      <c r="C348" s="214" t="s">
        <v>1523</v>
      </c>
      <c r="D348" s="14">
        <f>VLOOKUP(A348,[1]MUNICIPIOS!$A$2:$F$1102,6,0)</f>
        <v>6</v>
      </c>
    </row>
    <row r="349" spans="1:4">
      <c r="A349" s="213">
        <v>218205282</v>
      </c>
      <c r="B349" s="214" t="s">
        <v>921</v>
      </c>
      <c r="C349" s="214" t="s">
        <v>57</v>
      </c>
      <c r="D349" s="14">
        <f>VLOOKUP(A349,[1]MUNICIPIOS!$A$2:$F$1102,6,0)</f>
        <v>6</v>
      </c>
    </row>
    <row r="350" spans="1:4">
      <c r="A350" s="213">
        <v>218373283</v>
      </c>
      <c r="B350" s="214" t="s">
        <v>1270</v>
      </c>
      <c r="C350" s="214" t="s">
        <v>1480</v>
      </c>
      <c r="D350" s="14">
        <f>VLOOKUP(A350,[1]MUNICIPIOS!$A$2:$F$1102,6,0)</f>
        <v>6</v>
      </c>
    </row>
    <row r="351" spans="1:4">
      <c r="A351" s="213">
        <v>218405284</v>
      </c>
      <c r="B351" s="214" t="s">
        <v>838</v>
      </c>
      <c r="C351" s="214" t="s">
        <v>57</v>
      </c>
      <c r="D351" s="14">
        <f>VLOOKUP(A351,[1]MUNICIPIOS!$A$2:$F$1102,6,0)</f>
        <v>6</v>
      </c>
    </row>
    <row r="352" spans="1:4">
      <c r="A352" s="213">
        <v>218750287</v>
      </c>
      <c r="B352" s="214" t="s">
        <v>780</v>
      </c>
      <c r="C352" s="214" t="s">
        <v>1439</v>
      </c>
      <c r="D352" s="14">
        <f>VLOOKUP(A352,[1]MUNICIPIOS!$A$2:$F$1102,6,0)</f>
        <v>6</v>
      </c>
    </row>
    <row r="353" spans="1:4">
      <c r="A353" s="213">
        <v>218847288</v>
      </c>
      <c r="B353" s="214" t="s">
        <v>2</v>
      </c>
      <c r="C353" s="214" t="s">
        <v>62</v>
      </c>
      <c r="D353" s="14">
        <f>VLOOKUP(A353,[1]MUNICIPIOS!$A$2:$F$1102,6,0)</f>
        <v>6</v>
      </c>
    </row>
    <row r="354" spans="1:4">
      <c r="A354" s="213">
        <v>218752287</v>
      </c>
      <c r="B354" s="214" t="s">
        <v>1450</v>
      </c>
      <c r="C354" s="214" t="s">
        <v>1523</v>
      </c>
      <c r="D354" s="14">
        <f>VLOOKUP(A354,[1]MUNICIPIOS!$A$2:$F$1102,6,0)</f>
        <v>6</v>
      </c>
    </row>
    <row r="355" spans="1:4">
      <c r="A355" s="213">
        <v>218625286</v>
      </c>
      <c r="B355" s="214" t="s">
        <v>1521</v>
      </c>
      <c r="C355" s="214" t="s">
        <v>1396</v>
      </c>
      <c r="D355" s="14">
        <f>VLOOKUP(A355,[1]MUNICIPIOS!$A$2:$F$1102,6,0)</f>
        <v>3</v>
      </c>
    </row>
    <row r="356" spans="1:4">
      <c r="A356" s="213">
        <v>218825288</v>
      </c>
      <c r="B356" s="214" t="s">
        <v>357</v>
      </c>
      <c r="C356" s="214" t="s">
        <v>1396</v>
      </c>
      <c r="D356" s="14">
        <f>VLOOKUP(A356,[1]MUNICIPIOS!$A$2:$F$1102,6,0)</f>
        <v>6</v>
      </c>
    </row>
    <row r="357" spans="1:4">
      <c r="A357" s="213">
        <v>219025290</v>
      </c>
      <c r="B357" s="214" t="s">
        <v>358</v>
      </c>
      <c r="C357" s="214" t="s">
        <v>1396</v>
      </c>
      <c r="D357" s="14">
        <f>VLOOKUP(A357,[1]MUNICIPIOS!$A$2:$F$1102,6,0)</f>
        <v>3</v>
      </c>
    </row>
    <row r="358" spans="1:4">
      <c r="A358" s="213">
        <v>219325293</v>
      </c>
      <c r="B358" s="214" t="s">
        <v>359</v>
      </c>
      <c r="C358" s="214" t="s">
        <v>1396</v>
      </c>
      <c r="D358" s="14">
        <f>VLOOKUP(A358,[1]MUNICIPIOS!$A$2:$F$1102,6,0)</f>
        <v>6</v>
      </c>
    </row>
    <row r="359" spans="1:4">
      <c r="A359" s="213">
        <v>219525295</v>
      </c>
      <c r="B359" s="214" t="s">
        <v>360</v>
      </c>
      <c r="C359" s="214" t="s">
        <v>1396</v>
      </c>
      <c r="D359" s="14">
        <f>VLOOKUP(A359,[1]MUNICIPIOS!$A$2:$F$1102,6,0)</f>
        <v>6</v>
      </c>
    </row>
    <row r="360" spans="1:4">
      <c r="A360" s="213">
        <v>219315293</v>
      </c>
      <c r="B360" s="214" t="s">
        <v>361</v>
      </c>
      <c r="C360" s="214" t="s">
        <v>1017</v>
      </c>
      <c r="D360" s="14">
        <f>VLOOKUP(A360,[1]MUNICIPIOS!$A$2:$F$1102,6,0)</f>
        <v>6</v>
      </c>
    </row>
    <row r="361" spans="1:4">
      <c r="A361" s="213">
        <v>219725297</v>
      </c>
      <c r="B361" s="214" t="s">
        <v>362</v>
      </c>
      <c r="C361" s="214" t="s">
        <v>1396</v>
      </c>
      <c r="D361" s="14">
        <f>VLOOKUP(A361,[1]MUNICIPIOS!$A$2:$F$1102,6,0)</f>
        <v>6</v>
      </c>
    </row>
    <row r="362" spans="1:4">
      <c r="A362" s="213">
        <v>219668296</v>
      </c>
      <c r="B362" s="214" t="s">
        <v>363</v>
      </c>
      <c r="C362" s="214" t="s">
        <v>59</v>
      </c>
      <c r="D362" s="14">
        <f>VLOOKUP(A362,[1]MUNICIPIOS!$A$2:$F$1102,6,0)</f>
        <v>6</v>
      </c>
    </row>
    <row r="363" spans="1:4">
      <c r="A363" s="213">
        <v>219608296</v>
      </c>
      <c r="B363" s="214" t="s">
        <v>908</v>
      </c>
      <c r="C363" s="214" t="s">
        <v>1394</v>
      </c>
      <c r="D363" s="14">
        <f>VLOOKUP(A363,[1]MUNICIPIOS!$A$2:$F$1102,6,0)</f>
        <v>4</v>
      </c>
    </row>
    <row r="364" spans="1:4">
      <c r="A364" s="213">
        <v>213570235</v>
      </c>
      <c r="B364" s="214" t="s">
        <v>1470</v>
      </c>
      <c r="C364" s="214" t="s">
        <v>755</v>
      </c>
      <c r="D364" s="14">
        <f>VLOOKUP(A364,[1]MUNICIPIOS!$A$2:$F$1102,6,0)</f>
        <v>6</v>
      </c>
    </row>
    <row r="365" spans="1:4">
      <c r="A365" s="213">
        <v>219925299</v>
      </c>
      <c r="B365" s="214" t="s">
        <v>819</v>
      </c>
      <c r="C365" s="214" t="s">
        <v>1396</v>
      </c>
      <c r="D365" s="14">
        <f>VLOOKUP(A365,[1]MUNICIPIOS!$A$2:$F$1102,6,0)</f>
        <v>6</v>
      </c>
    </row>
    <row r="366" spans="1:4">
      <c r="A366" s="213">
        <v>219520295</v>
      </c>
      <c r="B366" s="214" t="s">
        <v>160</v>
      </c>
      <c r="C366" s="214" t="s">
        <v>1404</v>
      </c>
      <c r="D366" s="14">
        <f>VLOOKUP(A366,[1]MUNICIPIOS!$A$2:$F$1102,6,0)</f>
        <v>6</v>
      </c>
    </row>
    <row r="367" spans="1:4">
      <c r="A367" s="213">
        <v>219868298</v>
      </c>
      <c r="B367" s="214" t="s">
        <v>364</v>
      </c>
      <c r="C367" s="214" t="s">
        <v>59</v>
      </c>
      <c r="D367" s="14">
        <f>VLOOKUP(A367,[1]MUNICIPIOS!$A$2:$F$1102,6,0)</f>
        <v>6</v>
      </c>
    </row>
    <row r="368" spans="1:4">
      <c r="A368" s="213">
        <v>219615296</v>
      </c>
      <c r="B368" s="214" t="s">
        <v>365</v>
      </c>
      <c r="C368" s="214" t="s">
        <v>1017</v>
      </c>
      <c r="D368" s="14">
        <f>VLOOKUP(A368,[1]MUNICIPIOS!$A$2:$F$1102,6,0)</f>
        <v>6</v>
      </c>
    </row>
    <row r="369" spans="1:4">
      <c r="A369" s="213">
        <v>219915299</v>
      </c>
      <c r="B369" s="214" t="s">
        <v>1221</v>
      </c>
      <c r="C369" s="214" t="s">
        <v>1017</v>
      </c>
      <c r="D369" s="14">
        <f>VLOOKUP(A369,[1]MUNICIPIOS!$A$2:$F$1102,6,0)</f>
        <v>6</v>
      </c>
    </row>
    <row r="370" spans="1:4">
      <c r="A370" s="213">
        <v>219841298</v>
      </c>
      <c r="B370" s="214" t="s">
        <v>366</v>
      </c>
      <c r="C370" s="214" t="s">
        <v>58</v>
      </c>
      <c r="D370" s="14">
        <f>VLOOKUP(A370,[1]MUNICIPIOS!$A$2:$F$1102,6,0)</f>
        <v>6</v>
      </c>
    </row>
    <row r="371" spans="1:4">
      <c r="A371" s="213">
        <v>210263302</v>
      </c>
      <c r="B371" s="214" t="s">
        <v>367</v>
      </c>
      <c r="C371" s="214" t="s">
        <v>1460</v>
      </c>
      <c r="D371" s="14">
        <f>VLOOKUP(A371,[1]MUNICIPIOS!$A$2:$F$1102,6,0)</f>
        <v>6</v>
      </c>
    </row>
    <row r="372" spans="1:4">
      <c r="A372" s="213">
        <v>210641306</v>
      </c>
      <c r="B372" s="214" t="s">
        <v>1535</v>
      </c>
      <c r="C372" s="214" t="s">
        <v>58</v>
      </c>
      <c r="D372" s="14">
        <f>VLOOKUP(A372,[1]MUNICIPIOS!$A$2:$F$1102,6,0)</f>
        <v>6</v>
      </c>
    </row>
    <row r="373" spans="1:4">
      <c r="A373" s="213">
        <v>210676306</v>
      </c>
      <c r="B373" s="214" t="s">
        <v>946</v>
      </c>
      <c r="C373" s="214" t="s">
        <v>61</v>
      </c>
      <c r="D373" s="14">
        <f>VLOOKUP(A373,[1]MUNICIPIOS!$A$2:$F$1102,6,0)</f>
        <v>6</v>
      </c>
    </row>
    <row r="374" spans="1:4">
      <c r="A374" s="213">
        <v>210605306</v>
      </c>
      <c r="B374" s="214" t="s">
        <v>790</v>
      </c>
      <c r="C374" s="214" t="s">
        <v>57</v>
      </c>
      <c r="D374" s="14">
        <f>VLOOKUP(A374,[1]MUNICIPIOS!$A$2:$F$1102,6,0)</f>
        <v>6</v>
      </c>
    </row>
    <row r="375" spans="1:4">
      <c r="A375" s="213">
        <v>210725307</v>
      </c>
      <c r="B375" s="214" t="s">
        <v>879</v>
      </c>
      <c r="C375" s="214" t="s">
        <v>1396</v>
      </c>
      <c r="D375" s="14">
        <f>VLOOKUP(A375,[1]MUNICIPIOS!$A$2:$F$1102,6,0)</f>
        <v>3</v>
      </c>
    </row>
    <row r="376" spans="1:4">
      <c r="A376" s="213">
        <v>210805308</v>
      </c>
      <c r="B376" s="214" t="s">
        <v>169</v>
      </c>
      <c r="C376" s="214" t="s">
        <v>57</v>
      </c>
      <c r="D376" s="14">
        <f>VLOOKUP(A376,[1]MUNICIPIOS!$A$2:$F$1102,6,0)</f>
        <v>3</v>
      </c>
    </row>
    <row r="377" spans="1:4">
      <c r="A377" s="213">
        <v>210768307</v>
      </c>
      <c r="B377" s="214" t="s">
        <v>368</v>
      </c>
      <c r="C377" s="214" t="s">
        <v>59</v>
      </c>
      <c r="D377" s="14">
        <f>VLOOKUP(A377,[1]MUNICIPIOS!$A$2:$F$1102,6,0)</f>
        <v>1</v>
      </c>
    </row>
    <row r="378" spans="1:4">
      <c r="A378" s="213">
        <v>211005310</v>
      </c>
      <c r="B378" s="214" t="s">
        <v>369</v>
      </c>
      <c r="C378" s="214" t="s">
        <v>57</v>
      </c>
      <c r="D378" s="14">
        <f>VLOOKUP(A378,[1]MUNICIPIOS!$A$2:$F$1102,6,0)</f>
        <v>6</v>
      </c>
    </row>
    <row r="379" spans="1:4">
      <c r="A379" s="213">
        <v>211020310</v>
      </c>
      <c r="B379" s="214" t="s">
        <v>370</v>
      </c>
      <c r="C379" s="214" t="s">
        <v>1404</v>
      </c>
      <c r="D379" s="14">
        <f>VLOOKUP(A379,[1]MUNICIPIOS!$A$2:$F$1102,6,0)</f>
        <v>6</v>
      </c>
    </row>
    <row r="380" spans="1:4">
      <c r="A380" s="213">
        <v>211354313</v>
      </c>
      <c r="B380" s="214" t="s">
        <v>1330</v>
      </c>
      <c r="C380" s="214" t="s">
        <v>1457</v>
      </c>
      <c r="D380" s="14">
        <f>VLOOKUP(A380,[1]MUNICIPIOS!$A$2:$F$1102,6,0)</f>
        <v>6</v>
      </c>
    </row>
    <row r="381" spans="1:4">
      <c r="A381" s="213">
        <v>211305313</v>
      </c>
      <c r="B381" s="214" t="s">
        <v>791</v>
      </c>
      <c r="C381" s="214" t="s">
        <v>57</v>
      </c>
      <c r="D381" s="14">
        <f>VLOOKUP(A381,[1]MUNICIPIOS!$A$2:$F$1102,6,0)</f>
        <v>6</v>
      </c>
    </row>
    <row r="382" spans="1:4">
      <c r="A382" s="213">
        <v>211225312</v>
      </c>
      <c r="B382" s="214" t="s">
        <v>135</v>
      </c>
      <c r="C382" s="214" t="s">
        <v>1396</v>
      </c>
      <c r="D382" s="14">
        <f>VLOOKUP(A382,[1]MUNICIPIOS!$A$2:$F$1102,6,0)</f>
        <v>6</v>
      </c>
    </row>
    <row r="383" spans="1:4">
      <c r="A383" s="213">
        <v>211350313</v>
      </c>
      <c r="B383" s="214" t="s">
        <v>135</v>
      </c>
      <c r="C383" s="214" t="s">
        <v>1439</v>
      </c>
      <c r="D383" s="14">
        <f>VLOOKUP(A383,[1]MUNICIPIOS!$A$2:$F$1102,6,0)</f>
        <v>6</v>
      </c>
    </row>
    <row r="384" spans="1:4">
      <c r="A384" s="213">
        <v>211868318</v>
      </c>
      <c r="B384" s="214" t="s">
        <v>200</v>
      </c>
      <c r="C384" s="214" t="s">
        <v>59</v>
      </c>
      <c r="D384" s="14">
        <f>VLOOKUP(A384,[1]MUNICIPIOS!$A$2:$F$1102,6,0)</f>
        <v>6</v>
      </c>
    </row>
    <row r="385" spans="1:4">
      <c r="A385" s="213">
        <v>211715317</v>
      </c>
      <c r="B385" s="214" t="s">
        <v>1222</v>
      </c>
      <c r="C385" s="214" t="s">
        <v>1017</v>
      </c>
      <c r="D385" s="14">
        <f>VLOOKUP(A385,[1]MUNICIPIOS!$A$2:$F$1102,6,0)</f>
        <v>6</v>
      </c>
    </row>
    <row r="386" spans="1:4">
      <c r="A386" s="213">
        <v>923270346</v>
      </c>
      <c r="B386" s="214" t="s">
        <v>3</v>
      </c>
      <c r="C386" s="214" t="s">
        <v>63</v>
      </c>
      <c r="D386" s="14">
        <f>VLOOKUP(A386,[1]MUNICIPIOS!$A$2:$F$1102,6,0)</f>
        <v>6</v>
      </c>
    </row>
    <row r="387" spans="1:4">
      <c r="A387" s="213">
        <v>211725317</v>
      </c>
      <c r="B387" s="214" t="s">
        <v>372</v>
      </c>
      <c r="C387" s="214" t="s">
        <v>1396</v>
      </c>
      <c r="D387" s="14">
        <f>VLOOKUP(A387,[1]MUNICIPIOS!$A$2:$F$1102,6,0)</f>
        <v>6</v>
      </c>
    </row>
    <row r="388" spans="1:4">
      <c r="A388" s="213">
        <v>211752317</v>
      </c>
      <c r="B388" s="214" t="s">
        <v>229</v>
      </c>
      <c r="C388" s="214" t="s">
        <v>1523</v>
      </c>
      <c r="D388" s="14">
        <f>VLOOKUP(A388,[1]MUNICIPIOS!$A$2:$F$1102,6,0)</f>
        <v>6</v>
      </c>
    </row>
    <row r="389" spans="1:4">
      <c r="A389" s="213">
        <v>211176111</v>
      </c>
      <c r="B389" s="214" t="s">
        <v>293</v>
      </c>
      <c r="C389" s="214" t="s">
        <v>61</v>
      </c>
      <c r="D389" s="14">
        <f>VLOOKUP(A389,[1]MUNICIPIOS!$A$2:$F$1102,6,0)</f>
        <v>2</v>
      </c>
    </row>
    <row r="390" spans="1:4">
      <c r="A390" s="213">
        <v>211505315</v>
      </c>
      <c r="B390" s="214" t="s">
        <v>754</v>
      </c>
      <c r="C390" s="214" t="s">
        <v>57</v>
      </c>
      <c r="D390" s="14">
        <f>VLOOKUP(A390,[1]MUNICIPIOS!$A$2:$F$1102,6,0)</f>
        <v>6</v>
      </c>
    </row>
    <row r="391" spans="1:4">
      <c r="A391" s="213">
        <v>211941319</v>
      </c>
      <c r="B391" s="214" t="s">
        <v>373</v>
      </c>
      <c r="C391" s="214" t="s">
        <v>58</v>
      </c>
      <c r="D391" s="14">
        <f>VLOOKUP(A391,[1]MUNICIPIOS!$A$2:$F$1102,6,0)</f>
        <v>6</v>
      </c>
    </row>
    <row r="392" spans="1:4">
      <c r="A392" s="213">
        <v>212068320</v>
      </c>
      <c r="B392" s="214" t="s">
        <v>78</v>
      </c>
      <c r="C392" s="214" t="s">
        <v>59</v>
      </c>
      <c r="D392" s="14">
        <f>VLOOKUP(A392,[1]MUNICIPIOS!$A$2:$F$1102,6,0)</f>
        <v>6</v>
      </c>
    </row>
    <row r="393" spans="1:4">
      <c r="A393" s="213">
        <v>212025320</v>
      </c>
      <c r="B393" s="214" t="s">
        <v>880</v>
      </c>
      <c r="C393" s="214" t="s">
        <v>1396</v>
      </c>
      <c r="D393" s="14">
        <f>VLOOKUP(A393,[1]MUNICIPIOS!$A$2:$F$1102,6,0)</f>
        <v>6</v>
      </c>
    </row>
    <row r="394" spans="1:4">
      <c r="A394" s="213">
        <v>212052320</v>
      </c>
      <c r="B394" s="214" t="s">
        <v>1361</v>
      </c>
      <c r="C394" s="214" t="s">
        <v>1523</v>
      </c>
      <c r="D394" s="14">
        <f>VLOOKUP(A394,[1]MUNICIPIOS!$A$2:$F$1102,6,0)</f>
        <v>6</v>
      </c>
    </row>
    <row r="395" spans="1:4">
      <c r="A395" s="213">
        <v>212352323</v>
      </c>
      <c r="B395" s="214" t="s">
        <v>574</v>
      </c>
      <c r="C395" s="214" t="s">
        <v>1523</v>
      </c>
      <c r="D395" s="14">
        <f>VLOOKUP(A395,[1]MUNICIPIOS!$A$2:$F$1102,6,0)</f>
        <v>6</v>
      </c>
    </row>
    <row r="396" spans="1:4">
      <c r="A396" s="213">
        <v>211847318</v>
      </c>
      <c r="B396" s="214" t="s">
        <v>134</v>
      </c>
      <c r="C396" s="214" t="s">
        <v>62</v>
      </c>
      <c r="D396" s="14">
        <f>VLOOKUP(A396,[1]MUNICIPIOS!$A$2:$F$1102,6,0)</f>
        <v>6</v>
      </c>
    </row>
    <row r="397" spans="1:4">
      <c r="A397" s="213">
        <v>211850318</v>
      </c>
      <c r="B397" s="214" t="s">
        <v>134</v>
      </c>
      <c r="C397" s="214" t="s">
        <v>1439</v>
      </c>
      <c r="D397" s="14">
        <f>VLOOKUP(A397,[1]MUNICIPIOS!$A$2:$F$1102,6,0)</f>
        <v>6</v>
      </c>
    </row>
    <row r="398" spans="1:4">
      <c r="A398" s="213">
        <v>211819318</v>
      </c>
      <c r="B398" s="214" t="s">
        <v>1403</v>
      </c>
      <c r="C398" s="214" t="s">
        <v>63</v>
      </c>
      <c r="D398" s="14">
        <f>VLOOKUP(A398,[1]MUNICIPIOS!$A$2:$F$1102,6,0)</f>
        <v>6</v>
      </c>
    </row>
    <row r="399" spans="1:4">
      <c r="A399" s="213">
        <v>212268322</v>
      </c>
      <c r="B399" s="214" t="s">
        <v>374</v>
      </c>
      <c r="C399" s="214" t="s">
        <v>59</v>
      </c>
      <c r="D399" s="14">
        <f>VLOOKUP(A399,[1]MUNICIPIOS!$A$2:$F$1102,6,0)</f>
        <v>6</v>
      </c>
    </row>
    <row r="400" spans="1:4">
      <c r="A400" s="213">
        <v>216570265</v>
      </c>
      <c r="B400" s="214" t="s">
        <v>1471</v>
      </c>
      <c r="C400" s="214" t="s">
        <v>755</v>
      </c>
      <c r="D400" s="14">
        <f>VLOOKUP(A400,[1]MUNICIPIOS!$A$2:$F$1102,6,0)</f>
        <v>6</v>
      </c>
    </row>
    <row r="401" spans="1:4">
      <c r="A401" s="213">
        <v>211805318</v>
      </c>
      <c r="B401" s="214" t="s">
        <v>839</v>
      </c>
      <c r="C401" s="214" t="s">
        <v>57</v>
      </c>
      <c r="D401" s="14">
        <f>VLOOKUP(A401,[1]MUNICIPIOS!$A$2:$F$1102,6,0)</f>
        <v>5</v>
      </c>
    </row>
    <row r="402" spans="1:4">
      <c r="A402" s="213">
        <v>212225322</v>
      </c>
      <c r="B402" s="214" t="s">
        <v>881</v>
      </c>
      <c r="C402" s="214" t="s">
        <v>1396</v>
      </c>
      <c r="D402" s="14">
        <f>VLOOKUP(A402,[1]MUNICIPIOS!$A$2:$F$1102,6,0)</f>
        <v>6</v>
      </c>
    </row>
    <row r="403" spans="1:4">
      <c r="A403" s="213">
        <v>212105321</v>
      </c>
      <c r="B403" s="214" t="s">
        <v>375</v>
      </c>
      <c r="C403" s="214" t="s">
        <v>57</v>
      </c>
      <c r="D403" s="14">
        <f>VLOOKUP(A403,[1]MUNICIPIOS!$A$2:$F$1102,6,0)</f>
        <v>6</v>
      </c>
    </row>
    <row r="404" spans="1:4">
      <c r="A404" s="213">
        <v>212425324</v>
      </c>
      <c r="B404" s="214" t="s">
        <v>4</v>
      </c>
      <c r="C404" s="214" t="s">
        <v>1396</v>
      </c>
      <c r="D404" s="14">
        <f>VLOOKUP(A404,[1]MUNICIPIOS!$A$2:$F$1102,6,0)</f>
        <v>6</v>
      </c>
    </row>
    <row r="405" spans="1:4">
      <c r="A405" s="213">
        <v>212625326</v>
      </c>
      <c r="B405" s="214" t="s">
        <v>882</v>
      </c>
      <c r="C405" s="214" t="s">
        <v>1396</v>
      </c>
      <c r="D405" s="14">
        <f>VLOOKUP(A405,[1]MUNICIPIOS!$A$2:$F$1102,6,0)</f>
        <v>6</v>
      </c>
    </row>
    <row r="406" spans="1:4">
      <c r="A406" s="213">
        <v>212215322</v>
      </c>
      <c r="B406" s="214" t="s">
        <v>582</v>
      </c>
      <c r="C406" s="214" t="s">
        <v>1017</v>
      </c>
      <c r="D406" s="14">
        <f>VLOOKUP(A406,[1]MUNICIPIOS!$A$2:$F$1102,6,0)</f>
        <v>6</v>
      </c>
    </row>
    <row r="407" spans="1:4">
      <c r="A407" s="213">
        <v>211866318</v>
      </c>
      <c r="B407" s="214" t="s">
        <v>376</v>
      </c>
      <c r="C407" s="214" t="s">
        <v>948</v>
      </c>
      <c r="D407" s="14">
        <f>VLOOKUP(A407,[1]MUNICIPIOS!$A$2:$F$1102,6,0)</f>
        <v>6</v>
      </c>
    </row>
    <row r="408" spans="1:4">
      <c r="A408" s="213">
        <v>212468324</v>
      </c>
      <c r="B408" s="214" t="s">
        <v>5</v>
      </c>
      <c r="C408" s="214" t="s">
        <v>59</v>
      </c>
      <c r="D408" s="14">
        <f>VLOOKUP(A408,[1]MUNICIPIOS!$A$2:$F$1102,6,0)</f>
        <v>6</v>
      </c>
    </row>
    <row r="409" spans="1:4">
      <c r="A409" s="213">
        <v>212825328</v>
      </c>
      <c r="B409" s="214" t="s">
        <v>377</v>
      </c>
      <c r="C409" s="214" t="s">
        <v>1396</v>
      </c>
      <c r="D409" s="14">
        <f>VLOOKUP(A409,[1]MUNICIPIOS!$A$2:$F$1102,6,0)</f>
        <v>6</v>
      </c>
    </row>
    <row r="410" spans="1:4">
      <c r="A410" s="213">
        <v>213525335</v>
      </c>
      <c r="B410" s="214" t="s">
        <v>820</v>
      </c>
      <c r="C410" s="214" t="s">
        <v>1396</v>
      </c>
      <c r="D410" s="14">
        <f>VLOOKUP(A410,[1]MUNICIPIOS!$A$2:$F$1102,6,0)</f>
        <v>6</v>
      </c>
    </row>
    <row r="411" spans="1:4">
      <c r="A411" s="213">
        <v>212515325</v>
      </c>
      <c r="B411" s="214" t="s">
        <v>6</v>
      </c>
      <c r="C411" s="214" t="s">
        <v>1017</v>
      </c>
      <c r="D411" s="14">
        <f>VLOOKUP(A411,[1]MUNICIPIOS!$A$2:$F$1102,6,0)</f>
        <v>6</v>
      </c>
    </row>
    <row r="412" spans="1:4">
      <c r="A412" s="213">
        <v>212768327</v>
      </c>
      <c r="B412" s="214" t="s">
        <v>378</v>
      </c>
      <c r="C412" s="214" t="s">
        <v>59</v>
      </c>
      <c r="D412" s="14">
        <f>VLOOKUP(A412,[1]MUNICIPIOS!$A$2:$F$1102,6,0)</f>
        <v>6</v>
      </c>
    </row>
    <row r="413" spans="1:4">
      <c r="A413" s="213">
        <v>213215332</v>
      </c>
      <c r="B413" s="214" t="s">
        <v>379</v>
      </c>
      <c r="C413" s="214" t="s">
        <v>1017</v>
      </c>
      <c r="D413" s="14">
        <f>VLOOKUP(A413,[1]MUNICIPIOS!$A$2:$F$1102,6,0)</f>
        <v>6</v>
      </c>
    </row>
    <row r="414" spans="1:4">
      <c r="A414" s="213">
        <v>213925339</v>
      </c>
      <c r="B414" s="214" t="s">
        <v>380</v>
      </c>
      <c r="C414" s="214" t="s">
        <v>1396</v>
      </c>
      <c r="D414" s="14">
        <f>VLOOKUP(A414,[1]MUNICIPIOS!$A$2:$F$1102,6,0)</f>
        <v>6</v>
      </c>
    </row>
    <row r="415" spans="1:4">
      <c r="A415" s="213">
        <v>214454344</v>
      </c>
      <c r="B415" s="214" t="s">
        <v>381</v>
      </c>
      <c r="C415" s="214" t="s">
        <v>1457</v>
      </c>
      <c r="D415" s="14">
        <f>VLOOKUP(A415,[1]MUNICIPIOS!$A$2:$F$1102,6,0)</f>
        <v>6</v>
      </c>
    </row>
    <row r="416" spans="1:4">
      <c r="A416" s="213">
        <v>210013300</v>
      </c>
      <c r="B416" s="214" t="s">
        <v>1125</v>
      </c>
      <c r="C416" s="214" t="s">
        <v>1187</v>
      </c>
      <c r="D416" s="14">
        <f>VLOOKUP(A416,[1]MUNICIPIOS!$A$2:$F$1102,6,0)</f>
        <v>6</v>
      </c>
    </row>
    <row r="417" spans="1:4">
      <c r="A417" s="213">
        <v>214468344</v>
      </c>
      <c r="B417" s="214" t="s">
        <v>1178</v>
      </c>
      <c r="C417" s="214" t="s">
        <v>59</v>
      </c>
      <c r="D417" s="14">
        <f>VLOOKUP(A417,[1]MUNICIPIOS!$A$2:$F$1102,6,0)</f>
        <v>6</v>
      </c>
    </row>
    <row r="418" spans="1:4">
      <c r="A418" s="213">
        <v>212585125</v>
      </c>
      <c r="B418" s="214" t="s">
        <v>254</v>
      </c>
      <c r="C418" s="214" t="s">
        <v>60</v>
      </c>
      <c r="D418" s="14">
        <f>VLOOKUP(A418,[1]MUNICIPIOS!$A$2:$F$1102,6,0)</f>
        <v>6</v>
      </c>
    </row>
    <row r="419" spans="1:4">
      <c r="A419" s="213">
        <v>217844378</v>
      </c>
      <c r="B419" s="214" t="s">
        <v>548</v>
      </c>
      <c r="C419" s="214" t="s">
        <v>1435</v>
      </c>
      <c r="D419" s="14">
        <f>VLOOKUP(A419,[1]MUNICIPIOS!$A$2:$F$1102,6,0)</f>
        <v>6</v>
      </c>
    </row>
    <row r="420" spans="1:4">
      <c r="A420" s="213">
        <v>214705347</v>
      </c>
      <c r="B420" s="214" t="s">
        <v>792</v>
      </c>
      <c r="C420" s="214" t="s">
        <v>57</v>
      </c>
      <c r="D420" s="14">
        <f>VLOOKUP(A420,[1]MUNICIPIOS!$A$2:$F$1102,6,0)</f>
        <v>6</v>
      </c>
    </row>
    <row r="421" spans="1:4">
      <c r="A421" s="213">
        <v>214754347</v>
      </c>
      <c r="B421" s="214" t="s">
        <v>382</v>
      </c>
      <c r="C421" s="214" t="s">
        <v>1457</v>
      </c>
      <c r="D421" s="14">
        <f>VLOOKUP(A421,[1]MUNICIPIOS!$A$2:$F$1102,6,0)</f>
        <v>6</v>
      </c>
    </row>
    <row r="422" spans="1:4">
      <c r="A422" s="213">
        <v>214773347</v>
      </c>
      <c r="B422" s="214" t="s">
        <v>1481</v>
      </c>
      <c r="C422" s="214" t="s">
        <v>1480</v>
      </c>
      <c r="D422" s="14">
        <f>VLOOKUP(A422,[1]MUNICIPIOS!$A$2:$F$1102,6,0)</f>
        <v>6</v>
      </c>
    </row>
    <row r="423" spans="1:4">
      <c r="A423" s="213">
        <v>215305353</v>
      </c>
      <c r="B423" s="214" t="s">
        <v>793</v>
      </c>
      <c r="C423" s="214" t="s">
        <v>57</v>
      </c>
      <c r="D423" s="14">
        <f>VLOOKUP(A423,[1]MUNICIPIOS!$A$2:$F$1102,6,0)</f>
        <v>6</v>
      </c>
    </row>
    <row r="424" spans="1:4">
      <c r="A424" s="213">
        <v>214941349</v>
      </c>
      <c r="B424" s="214" t="s">
        <v>899</v>
      </c>
      <c r="C424" s="214" t="s">
        <v>58</v>
      </c>
      <c r="D424" s="14">
        <f>VLOOKUP(A424,[1]MUNICIPIOS!$A$2:$F$1102,6,0)</f>
        <v>6</v>
      </c>
    </row>
    <row r="425" spans="1:4">
      <c r="A425" s="213">
        <v>214973349</v>
      </c>
      <c r="B425" s="214" t="s">
        <v>1539</v>
      </c>
      <c r="C425" s="214" t="s">
        <v>1480</v>
      </c>
      <c r="D425" s="14">
        <f>VLOOKUP(A425,[1]MUNICIPIOS!$A$2:$F$1102,6,0)</f>
        <v>6</v>
      </c>
    </row>
    <row r="426" spans="1:4">
      <c r="A426" s="213">
        <v>210173001</v>
      </c>
      <c r="B426" s="214" t="s">
        <v>682</v>
      </c>
      <c r="C426" s="214" t="s">
        <v>1480</v>
      </c>
      <c r="D426" s="14">
        <f>VLOOKUP(A426,[1]MUNICIPIOS!$A$2:$F$1102,6,0)</f>
        <v>3</v>
      </c>
    </row>
    <row r="427" spans="1:4">
      <c r="A427" s="213">
        <v>215273352</v>
      </c>
      <c r="B427" s="214" t="s">
        <v>601</v>
      </c>
      <c r="C427" s="214" t="s">
        <v>1480</v>
      </c>
      <c r="D427" s="14">
        <f>VLOOKUP(A427,[1]MUNICIPIOS!$A$2:$F$1102,6,0)</f>
        <v>6</v>
      </c>
    </row>
    <row r="428" spans="1:4">
      <c r="A428" s="213">
        <v>215252352</v>
      </c>
      <c r="B428" s="214" t="s">
        <v>230</v>
      </c>
      <c r="C428" s="214" t="s">
        <v>1523</v>
      </c>
      <c r="D428" s="14">
        <f>VLOOKUP(A428,[1]MUNICIPIOS!$A$2:$F$1102,6,0)</f>
        <v>6</v>
      </c>
    </row>
    <row r="429" spans="1:4">
      <c r="A429" s="213">
        <v>215452354</v>
      </c>
      <c r="B429" s="214" t="s">
        <v>575</v>
      </c>
      <c r="C429" s="214" t="s">
        <v>1523</v>
      </c>
      <c r="D429" s="14">
        <f>VLOOKUP(A429,[1]MUNICIPIOS!$A$2:$F$1102,6,0)</f>
        <v>6</v>
      </c>
    </row>
    <row r="430" spans="1:4">
      <c r="A430" s="213">
        <v>215519355</v>
      </c>
      <c r="B430" s="214" t="s">
        <v>383</v>
      </c>
      <c r="C430" s="214" t="s">
        <v>63</v>
      </c>
      <c r="D430" s="14">
        <f>VLOOKUP(A430,[1]MUNICIPIOS!$A$2:$F$1102,6,0)</f>
        <v>6</v>
      </c>
    </row>
    <row r="431" spans="1:4">
      <c r="A431" s="213">
        <v>215652356</v>
      </c>
      <c r="B431" s="214" t="s">
        <v>231</v>
      </c>
      <c r="C431" s="214" t="s">
        <v>1523</v>
      </c>
      <c r="D431" s="14">
        <f>VLOOKUP(A431,[1]MUNICIPIOS!$A$2:$F$1102,6,0)</f>
        <v>4</v>
      </c>
    </row>
    <row r="432" spans="1:4">
      <c r="A432" s="213">
        <v>215741357</v>
      </c>
      <c r="B432" s="214" t="s">
        <v>900</v>
      </c>
      <c r="C432" s="214" t="s">
        <v>58</v>
      </c>
      <c r="D432" s="14">
        <f>VLOOKUP(A432,[1]MUNICIPIOS!$A$2:$F$1102,6,0)</f>
        <v>6</v>
      </c>
    </row>
    <row r="433" spans="1:4">
      <c r="A433" s="213">
        <v>215941359</v>
      </c>
      <c r="B433" s="214" t="s">
        <v>901</v>
      </c>
      <c r="C433" s="214" t="s">
        <v>58</v>
      </c>
      <c r="D433" s="14">
        <f>VLOOKUP(A433,[1]MUNICIPIOS!$A$2:$F$1102,6,0)</f>
        <v>6</v>
      </c>
    </row>
    <row r="434" spans="1:4">
      <c r="A434" s="213">
        <v>216127361</v>
      </c>
      <c r="B434" s="214" t="s">
        <v>1430</v>
      </c>
      <c r="C434" s="214" t="s">
        <v>1429</v>
      </c>
      <c r="D434" s="14">
        <f>VLOOKUP(A434,[1]MUNICIPIOS!$A$2:$F$1102,6,0)</f>
        <v>6</v>
      </c>
    </row>
    <row r="435" spans="1:4">
      <c r="A435" s="213">
        <v>216005360</v>
      </c>
      <c r="B435" s="214" t="s">
        <v>384</v>
      </c>
      <c r="C435" s="214" t="s">
        <v>57</v>
      </c>
      <c r="D435" s="14">
        <f>VLOOKUP(A435,[1]MUNICIPIOS!$A$2:$F$1102,6,0)</f>
        <v>1</v>
      </c>
    </row>
    <row r="436" spans="1:4">
      <c r="A436" s="213">
        <v>216105361</v>
      </c>
      <c r="B436" s="214" t="s">
        <v>1071</v>
      </c>
      <c r="C436" s="214" t="s">
        <v>57</v>
      </c>
      <c r="D436" s="14">
        <f>VLOOKUP(A436,[1]MUNICIPIOS!$A$2:$F$1102,6,0)</f>
        <v>6</v>
      </c>
    </row>
    <row r="437" spans="1:4">
      <c r="A437" s="213">
        <v>216215362</v>
      </c>
      <c r="B437" s="214" t="s">
        <v>583</v>
      </c>
      <c r="C437" s="214" t="s">
        <v>1017</v>
      </c>
      <c r="D437" s="14">
        <f>VLOOKUP(A437,[1]MUNICIPIOS!$A$2:$F$1102,6,0)</f>
        <v>6</v>
      </c>
    </row>
    <row r="438" spans="1:4">
      <c r="A438" s="213">
        <v>216419364</v>
      </c>
      <c r="B438" s="214" t="s">
        <v>385</v>
      </c>
      <c r="C438" s="214" t="s">
        <v>63</v>
      </c>
      <c r="D438" s="14">
        <f>VLOOKUP(A438,[1]MUNICIPIOS!$A$2:$F$1102,6,0)</f>
        <v>6</v>
      </c>
    </row>
    <row r="439" spans="1:4">
      <c r="A439" s="213">
        <v>216476364</v>
      </c>
      <c r="B439" s="214" t="s">
        <v>386</v>
      </c>
      <c r="C439" s="214" t="s">
        <v>61</v>
      </c>
      <c r="D439" s="14">
        <f>VLOOKUP(A439,[1]MUNICIPIOS!$A$2:$F$1102,6,0)</f>
        <v>3</v>
      </c>
    </row>
    <row r="440" spans="1:4">
      <c r="A440" s="213">
        <v>216405364</v>
      </c>
      <c r="B440" s="214" t="s">
        <v>387</v>
      </c>
      <c r="C440" s="214" t="s">
        <v>57</v>
      </c>
      <c r="D440" s="14">
        <f>VLOOKUP(A440,[1]MUNICIPIOS!$A$2:$F$1102,6,0)</f>
        <v>6</v>
      </c>
    </row>
    <row r="441" spans="1:4">
      <c r="A441" s="213">
        <v>216715367</v>
      </c>
      <c r="B441" s="214" t="s">
        <v>1509</v>
      </c>
      <c r="C441" s="214" t="s">
        <v>1017</v>
      </c>
      <c r="D441" s="14">
        <f>VLOOKUP(A441,[1]MUNICIPIOS!$A$2:$F$1102,6,0)</f>
        <v>6</v>
      </c>
    </row>
    <row r="442" spans="1:4">
      <c r="A442" s="213">
        <v>216805368</v>
      </c>
      <c r="B442" s="214" t="s">
        <v>103</v>
      </c>
      <c r="C442" s="214" t="s">
        <v>57</v>
      </c>
      <c r="D442" s="14">
        <f>VLOOKUP(A442,[1]MUNICIPIOS!$A$2:$F$1102,6,0)</f>
        <v>6</v>
      </c>
    </row>
    <row r="443" spans="1:4">
      <c r="A443" s="213">
        <v>216815368</v>
      </c>
      <c r="B443" s="214" t="s">
        <v>112</v>
      </c>
      <c r="C443" s="214" t="s">
        <v>1017</v>
      </c>
      <c r="D443" s="14">
        <f>VLOOKUP(A443,[1]MUNICIPIOS!$A$2:$F$1102,6,0)</f>
        <v>6</v>
      </c>
    </row>
    <row r="444" spans="1:4">
      <c r="A444" s="213">
        <v>216825368</v>
      </c>
      <c r="B444" s="214" t="s">
        <v>7</v>
      </c>
      <c r="C444" s="214" t="s">
        <v>1396</v>
      </c>
      <c r="D444" s="14">
        <f>VLOOKUP(A444,[1]MUNICIPIOS!$A$2:$F$1102,6,0)</f>
        <v>6</v>
      </c>
    </row>
    <row r="445" spans="1:4">
      <c r="A445" s="213">
        <v>216868368</v>
      </c>
      <c r="B445" s="214" t="s">
        <v>388</v>
      </c>
      <c r="C445" s="214" t="s">
        <v>59</v>
      </c>
      <c r="D445" s="14">
        <f>VLOOKUP(A445,[1]MUNICIPIOS!$A$2:$F$1102,6,0)</f>
        <v>6</v>
      </c>
    </row>
    <row r="446" spans="1:4">
      <c r="A446" s="213">
        <v>217068370</v>
      </c>
      <c r="B446" s="214" t="s">
        <v>389</v>
      </c>
      <c r="C446" s="214" t="s">
        <v>59</v>
      </c>
      <c r="D446" s="14">
        <f>VLOOKUP(A446,[1]MUNICIPIOS!$A$2:$F$1102,6,0)</f>
        <v>6</v>
      </c>
    </row>
    <row r="447" spans="1:4">
      <c r="A447" s="213">
        <v>217208372</v>
      </c>
      <c r="B447" s="214" t="s">
        <v>1062</v>
      </c>
      <c r="C447" s="214" t="s">
        <v>1394</v>
      </c>
      <c r="D447" s="14">
        <f>VLOOKUP(A447,[1]MUNICIPIOS!$A$2:$F$1102,6,0)</f>
        <v>6</v>
      </c>
    </row>
    <row r="448" spans="1:4">
      <c r="A448" s="213">
        <v>217225372</v>
      </c>
      <c r="B448" s="214" t="s">
        <v>390</v>
      </c>
      <c r="C448" s="214" t="s">
        <v>1396</v>
      </c>
      <c r="D448" s="14">
        <f>VLOOKUP(A448,[1]MUNICIPIOS!$A$2:$F$1102,6,0)</f>
        <v>6</v>
      </c>
    </row>
    <row r="449" spans="1:4">
      <c r="A449" s="213">
        <v>217227372</v>
      </c>
      <c r="B449" s="214" t="s">
        <v>391</v>
      </c>
      <c r="C449" s="214" t="s">
        <v>1429</v>
      </c>
      <c r="D449" s="14">
        <f>VLOOKUP(A449,[1]MUNICIPIOS!$A$2:$F$1102,6,0)</f>
        <v>6</v>
      </c>
    </row>
    <row r="450" spans="1:4">
      <c r="A450" s="213">
        <v>215023350</v>
      </c>
      <c r="B450" s="214" t="s">
        <v>1281</v>
      </c>
      <c r="C450" s="214" t="s">
        <v>785</v>
      </c>
      <c r="D450" s="14">
        <f>VLOOKUP(A450,[1]MUNICIPIOS!$A$2:$F$1102,6,0)</f>
        <v>6</v>
      </c>
    </row>
    <row r="451" spans="1:4">
      <c r="A451" s="213">
        <v>217841378</v>
      </c>
      <c r="B451" s="214" t="s">
        <v>1048</v>
      </c>
      <c r="C451" s="214" t="s">
        <v>58</v>
      </c>
      <c r="D451" s="14">
        <f>VLOOKUP(A451,[1]MUNICIPIOS!$A$2:$F$1102,6,0)</f>
        <v>6</v>
      </c>
    </row>
    <row r="452" spans="1:4">
      <c r="A452" s="213">
        <v>217768377</v>
      </c>
      <c r="B452" s="214" t="s">
        <v>1001</v>
      </c>
      <c r="C452" s="214" t="s">
        <v>59</v>
      </c>
      <c r="D452" s="14">
        <f>VLOOKUP(A452,[1]MUNICIPIOS!$A$2:$F$1102,6,0)</f>
        <v>6</v>
      </c>
    </row>
    <row r="453" spans="1:4">
      <c r="A453" s="213">
        <v>217725377</v>
      </c>
      <c r="B453" s="214" t="s">
        <v>883</v>
      </c>
      <c r="C453" s="214" t="s">
        <v>1396</v>
      </c>
      <c r="D453" s="14">
        <f>VLOOKUP(A453,[1]MUNICIPIOS!$A$2:$F$1102,6,0)</f>
        <v>5</v>
      </c>
    </row>
    <row r="454" spans="1:4">
      <c r="A454" s="213">
        <v>218015380</v>
      </c>
      <c r="B454" s="214" t="s">
        <v>1397</v>
      </c>
      <c r="C454" s="214" t="s">
        <v>1017</v>
      </c>
      <c r="D454" s="14">
        <f>VLOOKUP(A454,[1]MUNICIPIOS!$A$2:$F$1102,6,0)</f>
        <v>6</v>
      </c>
    </row>
    <row r="455" spans="1:4">
      <c r="A455" s="213">
        <v>217605376</v>
      </c>
      <c r="B455" s="214" t="s">
        <v>392</v>
      </c>
      <c r="C455" s="214" t="s">
        <v>57</v>
      </c>
      <c r="D455" s="14">
        <f>VLOOKUP(A455,[1]MUNICIPIOS!$A$2:$F$1102,6,0)</f>
        <v>5</v>
      </c>
    </row>
    <row r="456" spans="1:4">
      <c r="A456" s="213">
        <v>218366383</v>
      </c>
      <c r="B456" s="214" t="s">
        <v>248</v>
      </c>
      <c r="C456" s="214" t="s">
        <v>948</v>
      </c>
      <c r="D456" s="14">
        <f>VLOOKUP(A456,[1]MUNICIPIOS!$A$2:$F$1102,6,0)</f>
        <v>6</v>
      </c>
    </row>
    <row r="457" spans="1:4">
      <c r="A457" s="213">
        <v>217852378</v>
      </c>
      <c r="B457" s="214" t="s">
        <v>756</v>
      </c>
      <c r="C457" s="214" t="s">
        <v>1523</v>
      </c>
      <c r="D457" s="14">
        <f>VLOOKUP(A457,[1]MUNICIPIOS!$A$2:$F$1102,6,0)</f>
        <v>6</v>
      </c>
    </row>
    <row r="458" spans="1:4">
      <c r="A458" s="213">
        <v>217776377</v>
      </c>
      <c r="B458" s="214" t="s">
        <v>1366</v>
      </c>
      <c r="C458" s="214" t="s">
        <v>61</v>
      </c>
      <c r="D458" s="14">
        <f>VLOOKUP(A458,[1]MUNICIPIOS!$A$2:$F$1102,6,0)</f>
        <v>6</v>
      </c>
    </row>
    <row r="459" spans="1:4">
      <c r="A459" s="213">
        <v>218017380</v>
      </c>
      <c r="B459" s="214" t="s">
        <v>1373</v>
      </c>
      <c r="C459" s="214" t="s">
        <v>862</v>
      </c>
      <c r="D459" s="14">
        <f>VLOOKUP(A459,[1]MUNICIPIOS!$A$2:$F$1102,6,0)</f>
        <v>5</v>
      </c>
    </row>
    <row r="460" spans="1:4">
      <c r="A460" s="213">
        <v>218554385</v>
      </c>
      <c r="B460" s="214" t="s">
        <v>690</v>
      </c>
      <c r="C460" s="214" t="s">
        <v>1457</v>
      </c>
      <c r="D460" s="14">
        <f>VLOOKUP(A460,[1]MUNICIPIOS!$A$2:$F$1102,6,0)</f>
        <v>6</v>
      </c>
    </row>
    <row r="461" spans="1:4">
      <c r="A461" s="213">
        <v>218005380</v>
      </c>
      <c r="B461" s="214" t="s">
        <v>1072</v>
      </c>
      <c r="C461" s="214" t="s">
        <v>57</v>
      </c>
      <c r="D461" s="14">
        <f>VLOOKUP(A461,[1]MUNICIPIOS!$A$2:$F$1102,6,0)</f>
        <v>2</v>
      </c>
    </row>
    <row r="462" spans="1:4">
      <c r="A462" s="213">
        <v>218152381</v>
      </c>
      <c r="B462" s="214" t="s">
        <v>1362</v>
      </c>
      <c r="C462" s="214" t="s">
        <v>1523</v>
      </c>
      <c r="D462" s="14">
        <f>VLOOKUP(A462,[1]MUNICIPIOS!$A$2:$F$1102,6,0)</f>
        <v>6</v>
      </c>
    </row>
    <row r="463" spans="1:4">
      <c r="A463" s="213">
        <v>218320383</v>
      </c>
      <c r="B463" s="214" t="s">
        <v>1406</v>
      </c>
      <c r="C463" s="214" t="s">
        <v>1404</v>
      </c>
      <c r="D463" s="14">
        <f>VLOOKUP(A463,[1]MUNICIPIOS!$A$2:$F$1102,6,0)</f>
        <v>6</v>
      </c>
    </row>
    <row r="464" spans="1:4">
      <c r="A464" s="213">
        <v>210020400</v>
      </c>
      <c r="B464" s="214" t="s">
        <v>916</v>
      </c>
      <c r="C464" s="214" t="s">
        <v>1404</v>
      </c>
      <c r="D464" s="14">
        <f>VLOOKUP(A464,[1]MUNICIPIOS!$A$2:$F$1102,6,0)</f>
        <v>4</v>
      </c>
    </row>
    <row r="465" spans="1:4">
      <c r="A465" s="213">
        <v>212044420</v>
      </c>
      <c r="B465" s="214" t="s">
        <v>166</v>
      </c>
      <c r="C465" s="214" t="s">
        <v>1435</v>
      </c>
      <c r="D465" s="14">
        <f>VLOOKUP(A465,[1]MUNICIPIOS!$A$2:$F$1102,6,0)</f>
        <v>6</v>
      </c>
    </row>
    <row r="466" spans="1:4">
      <c r="A466" s="213">
        <v>218552385</v>
      </c>
      <c r="B466" s="214" t="s">
        <v>1451</v>
      </c>
      <c r="C466" s="214" t="s">
        <v>1523</v>
      </c>
      <c r="D466" s="14">
        <f>VLOOKUP(A466,[1]MUNICIPIOS!$A$2:$F$1102,6,0)</f>
        <v>6</v>
      </c>
    </row>
    <row r="467" spans="1:4">
      <c r="A467" s="213">
        <v>215050350</v>
      </c>
      <c r="B467" s="214" t="s">
        <v>781</v>
      </c>
      <c r="C467" s="214" t="s">
        <v>1439</v>
      </c>
      <c r="D467" s="14">
        <f>VLOOKUP(A467,[1]MUNICIPIOS!$A$2:$F$1102,6,0)</f>
        <v>6</v>
      </c>
    </row>
    <row r="468" spans="1:4">
      <c r="A468" s="213">
        <v>218817388</v>
      </c>
      <c r="B468" s="214" t="s">
        <v>1199</v>
      </c>
      <c r="C468" s="214" t="s">
        <v>862</v>
      </c>
      <c r="D468" s="14">
        <f>VLOOKUP(A468,[1]MUNICIPIOS!$A$2:$F$1102,6,0)</f>
        <v>6</v>
      </c>
    </row>
    <row r="469" spans="1:4">
      <c r="A469" s="213">
        <v>218625386</v>
      </c>
      <c r="B469" s="214" t="s">
        <v>884</v>
      </c>
      <c r="C469" s="214" t="s">
        <v>1396</v>
      </c>
      <c r="D469" s="14">
        <f>VLOOKUP(A469,[1]MUNICIPIOS!$A$2:$F$1102,6,0)</f>
        <v>6</v>
      </c>
    </row>
    <row r="470" spans="1:4">
      <c r="A470" s="213">
        <v>211018410</v>
      </c>
      <c r="B470" s="214" t="s">
        <v>967</v>
      </c>
      <c r="C470" s="214" t="s">
        <v>957</v>
      </c>
      <c r="D470" s="14">
        <f>VLOOKUP(A470,[1]MUNICIPIOS!$A$2:$F$1102,6,0)</f>
        <v>6</v>
      </c>
    </row>
    <row r="471" spans="1:4">
      <c r="A471" s="213">
        <v>219425394</v>
      </c>
      <c r="B471" s="214" t="s">
        <v>1414</v>
      </c>
      <c r="C471" s="214" t="s">
        <v>1396</v>
      </c>
      <c r="D471" s="14">
        <f>VLOOKUP(A471,[1]MUNICIPIOS!$A$2:$F$1102,6,0)</f>
        <v>6</v>
      </c>
    </row>
    <row r="472" spans="1:4">
      <c r="A472" s="213">
        <v>219768397</v>
      </c>
      <c r="B472" s="214" t="s">
        <v>79</v>
      </c>
      <c r="C472" s="214" t="s">
        <v>59</v>
      </c>
      <c r="D472" s="14">
        <f>VLOOKUP(A472,[1]MUNICIPIOS!$A$2:$F$1102,6,0)</f>
        <v>6</v>
      </c>
    </row>
    <row r="473" spans="1:4">
      <c r="A473" s="213">
        <v>212120621</v>
      </c>
      <c r="B473" s="214" t="s">
        <v>144</v>
      </c>
      <c r="C473" s="214" t="s">
        <v>1404</v>
      </c>
      <c r="D473" s="14">
        <f>VLOOKUP(A473,[1]MUNICIPIOS!$A$2:$F$1102,6,0)</f>
        <v>6</v>
      </c>
    </row>
    <row r="474" spans="1:4">
      <c r="A474" s="213">
        <v>219825398</v>
      </c>
      <c r="B474" s="214" t="s">
        <v>1241</v>
      </c>
      <c r="C474" s="214" t="s">
        <v>1396</v>
      </c>
      <c r="D474" s="14">
        <f>VLOOKUP(A474,[1]MUNICIPIOS!$A$2:$F$1102,6,0)</f>
        <v>6</v>
      </c>
    </row>
    <row r="475" spans="1:4">
      <c r="A475" s="213">
        <v>219005390</v>
      </c>
      <c r="B475" s="214" t="s">
        <v>1073</v>
      </c>
      <c r="C475" s="214" t="s">
        <v>57</v>
      </c>
      <c r="D475" s="14">
        <f>VLOOKUP(A475,[1]MUNICIPIOS!$A$2:$F$1102,6,0)</f>
        <v>6</v>
      </c>
    </row>
    <row r="476" spans="1:4">
      <c r="A476" s="213">
        <v>219641396</v>
      </c>
      <c r="B476" s="214" t="s">
        <v>902</v>
      </c>
      <c r="C476" s="214" t="s">
        <v>58</v>
      </c>
      <c r="D476" s="14">
        <f>VLOOKUP(A476,[1]MUNICIPIOS!$A$2:$F$1102,6,0)</f>
        <v>6</v>
      </c>
    </row>
    <row r="477" spans="1:4">
      <c r="A477" s="213">
        <v>219854398</v>
      </c>
      <c r="B477" s="214" t="s">
        <v>393</v>
      </c>
      <c r="C477" s="214" t="s">
        <v>1457</v>
      </c>
      <c r="D477" s="14">
        <f>VLOOKUP(A477,[1]MUNICIPIOS!$A$2:$F$1102,6,0)</f>
        <v>6</v>
      </c>
    </row>
    <row r="478" spans="1:4">
      <c r="A478" s="213">
        <v>212499524</v>
      </c>
      <c r="B478" s="214" t="s">
        <v>1387</v>
      </c>
      <c r="C478" s="214" t="s">
        <v>66</v>
      </c>
      <c r="D478" s="14">
        <f>VLOOKUP(A478,[1]MUNICIPIOS!$A$2:$F$1102,6,0)</f>
        <v>6</v>
      </c>
    </row>
    <row r="479" spans="1:4">
      <c r="A479" s="213">
        <v>213685136</v>
      </c>
      <c r="B479" s="214" t="s">
        <v>255</v>
      </c>
      <c r="C479" s="214" t="s">
        <v>60</v>
      </c>
      <c r="D479" s="14">
        <f>VLOOKUP(A479,[1]MUNICIPIOS!$A$2:$F$1102,6,0)</f>
        <v>6</v>
      </c>
    </row>
    <row r="480" spans="1:4">
      <c r="A480" s="213">
        <v>219219392</v>
      </c>
      <c r="B480" s="214" t="s">
        <v>212</v>
      </c>
      <c r="C480" s="214" t="s">
        <v>63</v>
      </c>
      <c r="D480" s="14">
        <f>VLOOKUP(A480,[1]MUNICIPIOS!$A$2:$F$1102,6,0)</f>
        <v>6</v>
      </c>
    </row>
    <row r="481" spans="1:4">
      <c r="A481" s="213">
        <v>210163401</v>
      </c>
      <c r="B481" s="214" t="s">
        <v>1208</v>
      </c>
      <c r="C481" s="214" t="s">
        <v>1460</v>
      </c>
      <c r="D481" s="14">
        <f>VLOOKUP(A481,[1]MUNICIPIOS!$A$2:$F$1102,6,0)</f>
        <v>6</v>
      </c>
    </row>
    <row r="482" spans="1:4">
      <c r="A482" s="213">
        <v>219052390</v>
      </c>
      <c r="B482" s="214" t="s">
        <v>232</v>
      </c>
      <c r="C482" s="214" t="s">
        <v>1523</v>
      </c>
      <c r="D482" s="14">
        <f>VLOOKUP(A482,[1]MUNICIPIOS!$A$2:$F$1102,6,0)</f>
        <v>6</v>
      </c>
    </row>
    <row r="483" spans="1:4">
      <c r="A483" s="213">
        <v>210005400</v>
      </c>
      <c r="B483" s="214" t="s">
        <v>104</v>
      </c>
      <c r="C483" s="214" t="s">
        <v>57</v>
      </c>
      <c r="D483" s="14">
        <f>VLOOKUP(A483,[1]MUNICIPIOS!$A$2:$F$1102,6,0)</f>
        <v>6</v>
      </c>
    </row>
    <row r="484" spans="1:4">
      <c r="A484" s="213">
        <v>219952399</v>
      </c>
      <c r="B484" s="214" t="s">
        <v>117</v>
      </c>
      <c r="C484" s="214" t="s">
        <v>1523</v>
      </c>
      <c r="D484" s="14">
        <f>VLOOKUP(A484,[1]MUNICIPIOS!$A$2:$F$1102,6,0)</f>
        <v>6</v>
      </c>
    </row>
    <row r="485" spans="1:4">
      <c r="A485" s="213">
        <v>210076400</v>
      </c>
      <c r="B485" s="214" t="s">
        <v>104</v>
      </c>
      <c r="C485" s="214" t="s">
        <v>61</v>
      </c>
      <c r="D485" s="14">
        <f>VLOOKUP(A485,[1]MUNICIPIOS!$A$2:$F$1102,6,0)</f>
        <v>6</v>
      </c>
    </row>
    <row r="486" spans="1:4">
      <c r="A486" s="213">
        <v>210070400</v>
      </c>
      <c r="B486" s="214" t="s">
        <v>8</v>
      </c>
      <c r="C486" s="214" t="s">
        <v>755</v>
      </c>
      <c r="D486" s="14">
        <f>VLOOKUP(A486,[1]MUNICIPIOS!$A$2:$F$1102,6,0)</f>
        <v>6</v>
      </c>
    </row>
    <row r="487" spans="1:4">
      <c r="A487" s="213">
        <v>217050370</v>
      </c>
      <c r="B487" s="214" t="s">
        <v>1262</v>
      </c>
      <c r="C487" s="214" t="s">
        <v>1439</v>
      </c>
      <c r="D487" s="14">
        <f>VLOOKUP(A487,[1]MUNICIPIOS!$A$2:$F$1102,6,0)</f>
        <v>6</v>
      </c>
    </row>
    <row r="488" spans="1:4">
      <c r="A488" s="213">
        <v>210315403</v>
      </c>
      <c r="B488" s="214" t="s">
        <v>1224</v>
      </c>
      <c r="C488" s="214" t="s">
        <v>1017</v>
      </c>
      <c r="D488" s="14">
        <f>VLOOKUP(A488,[1]MUNICIPIOS!$A$2:$F$1102,6,0)</f>
        <v>6</v>
      </c>
    </row>
    <row r="489" spans="1:4">
      <c r="A489" s="213">
        <v>219719397</v>
      </c>
      <c r="B489" s="214" t="s">
        <v>96</v>
      </c>
      <c r="C489" s="214" t="s">
        <v>63</v>
      </c>
      <c r="D489" s="14">
        <f>VLOOKUP(A489,[1]MUNICIPIOS!$A$2:$F$1102,6,0)</f>
        <v>6</v>
      </c>
    </row>
    <row r="490" spans="1:4">
      <c r="A490" s="213">
        <v>210225402</v>
      </c>
      <c r="B490" s="214" t="s">
        <v>96</v>
      </c>
      <c r="C490" s="214" t="s">
        <v>1396</v>
      </c>
      <c r="D490" s="14">
        <f>VLOOKUP(A490,[1]MUNICIPIOS!$A$2:$F$1102,6,0)</f>
        <v>6</v>
      </c>
    </row>
    <row r="491" spans="1:4">
      <c r="A491" s="213">
        <v>210376403</v>
      </c>
      <c r="B491" s="214" t="s">
        <v>1510</v>
      </c>
      <c r="C491" s="214" t="s">
        <v>61</v>
      </c>
      <c r="D491" s="14">
        <f>VLOOKUP(A491,[1]MUNICIPIOS!$A$2:$F$1102,6,0)</f>
        <v>6</v>
      </c>
    </row>
    <row r="492" spans="1:4">
      <c r="A492" s="213">
        <v>210115401</v>
      </c>
      <c r="B492" s="214" t="s">
        <v>9</v>
      </c>
      <c r="C492" s="214" t="s">
        <v>1017</v>
      </c>
      <c r="D492" s="14">
        <f>VLOOKUP(A492,[1]MUNICIPIOS!$A$2:$F$1102,6,0)</f>
        <v>6</v>
      </c>
    </row>
    <row r="493" spans="1:4">
      <c r="A493" s="213">
        <v>210066400</v>
      </c>
      <c r="B493" s="214" t="s">
        <v>1462</v>
      </c>
      <c r="C493" s="214" t="s">
        <v>948</v>
      </c>
      <c r="D493" s="14">
        <f>VLOOKUP(A493,[1]MUNICIPIOS!$A$2:$F$1102,6,0)</f>
        <v>4</v>
      </c>
    </row>
    <row r="494" spans="1:4">
      <c r="A494" s="213">
        <v>217754377</v>
      </c>
      <c r="B494" s="214" t="s">
        <v>1171</v>
      </c>
      <c r="C494" s="214" t="s">
        <v>1457</v>
      </c>
      <c r="D494" s="14">
        <f>VLOOKUP(A494,[1]MUNICIPIOS!$A$2:$F$1102,6,0)</f>
        <v>6</v>
      </c>
    </row>
    <row r="495" spans="1:4">
      <c r="A495" s="213">
        <v>217715377</v>
      </c>
      <c r="B495" s="214" t="s">
        <v>1223</v>
      </c>
      <c r="C495" s="214" t="s">
        <v>1017</v>
      </c>
      <c r="D495" s="14">
        <f>VLOOKUP(A495,[1]MUNICIPIOS!$A$2:$F$1102,6,0)</f>
        <v>6</v>
      </c>
    </row>
    <row r="496" spans="1:4">
      <c r="A496" s="213">
        <v>218568385</v>
      </c>
      <c r="B496" s="214" t="s">
        <v>394</v>
      </c>
      <c r="C496" s="214" t="s">
        <v>59</v>
      </c>
      <c r="D496" s="14">
        <f>VLOOKUP(A496,[1]MUNICIPIOS!$A$2:$F$1102,6,0)</f>
        <v>6</v>
      </c>
    </row>
    <row r="497" spans="1:4">
      <c r="A497" s="213">
        <v>210668406</v>
      </c>
      <c r="B497" s="214" t="s">
        <v>1181</v>
      </c>
      <c r="C497" s="214" t="s">
        <v>59</v>
      </c>
      <c r="D497" s="14">
        <f>VLOOKUP(A497,[1]MUNICIPIOS!$A$2:$F$1102,6,0)</f>
        <v>6</v>
      </c>
    </row>
    <row r="498" spans="1:4">
      <c r="A498" s="213">
        <v>210552405</v>
      </c>
      <c r="B498" s="214" t="s">
        <v>233</v>
      </c>
      <c r="C498" s="214" t="s">
        <v>1523</v>
      </c>
      <c r="D498" s="14">
        <f>VLOOKUP(A498,[1]MUNICIPIOS!$A$2:$F$1102,6,0)</f>
        <v>6</v>
      </c>
    </row>
    <row r="499" spans="1:4">
      <c r="A499" s="213">
        <v>210050400</v>
      </c>
      <c r="B499" s="214" t="s">
        <v>395</v>
      </c>
      <c r="C499" s="214" t="s">
        <v>1439</v>
      </c>
      <c r="D499" s="14">
        <f>VLOOKUP(A499,[1]MUNICIPIOS!$A$2:$F$1102,6,0)</f>
        <v>6</v>
      </c>
    </row>
    <row r="500" spans="1:4">
      <c r="A500" s="213">
        <v>210725407</v>
      </c>
      <c r="B500" s="214" t="s">
        <v>1415</v>
      </c>
      <c r="C500" s="214" t="s">
        <v>1396</v>
      </c>
      <c r="D500" s="14">
        <f>VLOOKUP(A500,[1]MUNICIPIOS!$A$2:$F$1102,6,0)</f>
        <v>6</v>
      </c>
    </row>
    <row r="501" spans="1:4">
      <c r="A501" s="213">
        <v>210873408</v>
      </c>
      <c r="B501" s="214" t="s">
        <v>396</v>
      </c>
      <c r="C501" s="214" t="s">
        <v>1480</v>
      </c>
      <c r="D501" s="14">
        <f>VLOOKUP(A501,[1]MUNICIPIOS!$A$2:$F$1102,6,0)</f>
        <v>6</v>
      </c>
    </row>
    <row r="502" spans="1:4">
      <c r="A502" s="213">
        <v>210191001</v>
      </c>
      <c r="B502" s="214" t="s">
        <v>808</v>
      </c>
      <c r="C502" s="214" t="s">
        <v>67</v>
      </c>
      <c r="D502" s="14">
        <f>VLOOKUP(A502,[1]MUNICIPIOS!$A$2:$F$1102,6,0)</f>
        <v>6</v>
      </c>
    </row>
    <row r="503" spans="1:4">
      <c r="A503" s="213">
        <v>211173411</v>
      </c>
      <c r="B503" s="214" t="s">
        <v>709</v>
      </c>
      <c r="C503" s="214" t="s">
        <v>1480</v>
      </c>
      <c r="D503" s="14">
        <f>VLOOKUP(A503,[1]MUNICIPIOS!$A$2:$F$1102,6,0)</f>
        <v>6</v>
      </c>
    </row>
    <row r="504" spans="1:4">
      <c r="A504" s="213">
        <v>211105411</v>
      </c>
      <c r="B504" s="214" t="s">
        <v>170</v>
      </c>
      <c r="C504" s="214" t="s">
        <v>57</v>
      </c>
      <c r="D504" s="14">
        <f>VLOOKUP(A504,[1]MUNICIPIOS!$A$2:$F$1102,6,0)</f>
        <v>6</v>
      </c>
    </row>
    <row r="505" spans="1:4">
      <c r="A505" s="213">
        <v>211152411</v>
      </c>
      <c r="B505" s="214" t="s">
        <v>1452</v>
      </c>
      <c r="C505" s="214" t="s">
        <v>1523</v>
      </c>
      <c r="D505" s="14">
        <f>VLOOKUP(A505,[1]MUNICIPIOS!$A$2:$F$1102,6,0)</f>
        <v>6</v>
      </c>
    </row>
    <row r="506" spans="1:4">
      <c r="A506" s="213">
        <v>215027250</v>
      </c>
      <c r="B506" s="214" t="s">
        <v>10</v>
      </c>
      <c r="C506" s="214" t="s">
        <v>1429</v>
      </c>
      <c r="D506" s="14">
        <f>VLOOKUP(A506,[1]MUNICIPIOS!$A$2:$F$1102,6,0)</f>
        <v>6</v>
      </c>
    </row>
    <row r="507" spans="1:4">
      <c r="A507" s="213">
        <v>211327413</v>
      </c>
      <c r="B507" s="214" t="s">
        <v>11</v>
      </c>
      <c r="C507" s="214" t="s">
        <v>1429</v>
      </c>
      <c r="D507" s="14">
        <f>VLOOKUP(A507,[1]MUNICIPIOS!$A$2:$F$1102,6,0)</f>
        <v>6</v>
      </c>
    </row>
    <row r="508" spans="1:4">
      <c r="A508" s="213">
        <v>211819418</v>
      </c>
      <c r="B508" s="214" t="s">
        <v>397</v>
      </c>
      <c r="C508" s="214" t="s">
        <v>63</v>
      </c>
      <c r="D508" s="14">
        <f>VLOOKUP(A508,[1]MUNICIPIOS!$A$2:$F$1102,6,0)</f>
        <v>6</v>
      </c>
    </row>
    <row r="509" spans="1:4">
      <c r="A509" s="213">
        <v>211852418</v>
      </c>
      <c r="B509" s="214" t="s">
        <v>399</v>
      </c>
      <c r="C509" s="214" t="s">
        <v>1523</v>
      </c>
      <c r="D509" s="14">
        <f>VLOOKUP(A509,[1]MUNICIPIOS!$A$2:$F$1102,6,0)</f>
        <v>6</v>
      </c>
    </row>
    <row r="510" spans="1:4">
      <c r="A510" s="213">
        <v>211923419</v>
      </c>
      <c r="B510" s="214" t="s">
        <v>561</v>
      </c>
      <c r="C510" s="214" t="s">
        <v>785</v>
      </c>
      <c r="D510" s="14">
        <f>VLOOKUP(A510,[1]MUNICIPIOS!$A$2:$F$1102,6,0)</f>
        <v>6</v>
      </c>
    </row>
    <row r="511" spans="1:4">
      <c r="A511" s="213">
        <v>211870418</v>
      </c>
      <c r="B511" s="214" t="s">
        <v>1472</v>
      </c>
      <c r="C511" s="214" t="s">
        <v>755</v>
      </c>
      <c r="D511" s="14">
        <f>VLOOKUP(A511,[1]MUNICIPIOS!$A$2:$F$1102,6,0)</f>
        <v>6</v>
      </c>
    </row>
    <row r="512" spans="1:4">
      <c r="A512" s="213">
        <v>210554405</v>
      </c>
      <c r="B512" s="214" t="s">
        <v>184</v>
      </c>
      <c r="C512" s="214" t="s">
        <v>1457</v>
      </c>
      <c r="D512" s="14">
        <f>VLOOKUP(A512,[1]MUNICIPIOS!$A$2:$F$1102,6,0)</f>
        <v>4</v>
      </c>
    </row>
    <row r="513" spans="1:4">
      <c r="A513" s="213">
        <v>211868418</v>
      </c>
      <c r="B513" s="214" t="s">
        <v>1345</v>
      </c>
      <c r="C513" s="214" t="s">
        <v>59</v>
      </c>
      <c r="D513" s="14">
        <f>VLOOKUP(A513,[1]MUNICIPIOS!$A$2:$F$1102,6,0)</f>
        <v>6</v>
      </c>
    </row>
    <row r="514" spans="1:4">
      <c r="A514" s="213">
        <v>211854418</v>
      </c>
      <c r="B514" s="214" t="s">
        <v>1332</v>
      </c>
      <c r="C514" s="214" t="s">
        <v>1457</v>
      </c>
      <c r="D514" s="14">
        <f>VLOOKUP(A514,[1]MUNICIPIOS!$A$2:$F$1102,6,0)</f>
        <v>6</v>
      </c>
    </row>
    <row r="515" spans="1:4">
      <c r="A515" s="213">
        <v>212108421</v>
      </c>
      <c r="B515" s="214" t="s">
        <v>1063</v>
      </c>
      <c r="C515" s="214" t="s">
        <v>1394</v>
      </c>
      <c r="D515" s="14">
        <f>VLOOKUP(A515,[1]MUNICIPIOS!$A$2:$F$1102,6,0)</f>
        <v>6</v>
      </c>
    </row>
    <row r="516" spans="1:4">
      <c r="A516" s="213">
        <v>212515425</v>
      </c>
      <c r="B516" s="214" t="s">
        <v>865</v>
      </c>
      <c r="C516" s="214" t="s">
        <v>1017</v>
      </c>
      <c r="D516" s="14">
        <f>VLOOKUP(A516,[1]MUNICIPIOS!$A$2:$F$1102,6,0)</f>
        <v>6</v>
      </c>
    </row>
    <row r="517" spans="1:4">
      <c r="A517" s="213">
        <v>212568425</v>
      </c>
      <c r="B517" s="214" t="s">
        <v>202</v>
      </c>
      <c r="C517" s="214" t="s">
        <v>59</v>
      </c>
      <c r="D517" s="14">
        <f>VLOOKUP(A517,[1]MUNICIPIOS!$A$2:$F$1102,6,0)</f>
        <v>6</v>
      </c>
    </row>
    <row r="518" spans="1:4">
      <c r="A518" s="213">
        <v>212505425</v>
      </c>
      <c r="B518" s="214" t="s">
        <v>841</v>
      </c>
      <c r="C518" s="214" t="s">
        <v>57</v>
      </c>
      <c r="D518" s="14">
        <f>VLOOKUP(A518,[1]MUNICIPIOS!$A$2:$F$1102,6,0)</f>
        <v>6</v>
      </c>
    </row>
    <row r="519" spans="1:4">
      <c r="A519" s="213">
        <v>212625426</v>
      </c>
      <c r="B519" s="214" t="s">
        <v>400</v>
      </c>
      <c r="C519" s="214" t="s">
        <v>1396</v>
      </c>
      <c r="D519" s="14">
        <f>VLOOKUP(A519,[1]MUNICIPIOS!$A$2:$F$1102,6,0)</f>
        <v>6</v>
      </c>
    </row>
    <row r="520" spans="1:4">
      <c r="A520" s="213">
        <v>213025430</v>
      </c>
      <c r="B520" s="214" t="s">
        <v>136</v>
      </c>
      <c r="C520" s="214" t="s">
        <v>1396</v>
      </c>
      <c r="D520" s="14">
        <f>VLOOKUP(A520,[1]MUNICIPIOS!$A$2:$F$1102,6,0)</f>
        <v>3</v>
      </c>
    </row>
    <row r="521" spans="1:4">
      <c r="A521" s="213">
        <v>213013430</v>
      </c>
      <c r="B521" s="214" t="s">
        <v>559</v>
      </c>
      <c r="C521" s="214" t="s">
        <v>1187</v>
      </c>
      <c r="D521" s="14">
        <f>VLOOKUP(A521,[1]MUNICIPIOS!$A$2:$F$1102,6,0)</f>
        <v>6</v>
      </c>
    </row>
    <row r="522" spans="1:4">
      <c r="A522" s="213">
        <v>212752427</v>
      </c>
      <c r="B522" s="214" t="s">
        <v>401</v>
      </c>
      <c r="C522" s="214" t="s">
        <v>1523</v>
      </c>
      <c r="D522" s="14">
        <f>VLOOKUP(A522,[1]MUNICIPIOS!$A$2:$F$1102,6,0)</f>
        <v>6</v>
      </c>
    </row>
    <row r="523" spans="1:4">
      <c r="A523" s="213">
        <v>213313433</v>
      </c>
      <c r="B523" s="214" t="s">
        <v>1126</v>
      </c>
      <c r="C523" s="214" t="s">
        <v>1187</v>
      </c>
      <c r="D523" s="14">
        <f>VLOOKUP(A523,[1]MUNICIPIOS!$A$2:$F$1102,6,0)</f>
        <v>6</v>
      </c>
    </row>
    <row r="524" spans="1:4">
      <c r="A524" s="213">
        <v>213044430</v>
      </c>
      <c r="B524" s="214" t="s">
        <v>1436</v>
      </c>
      <c r="C524" s="214" t="s">
        <v>1435</v>
      </c>
      <c r="D524" s="14">
        <f>VLOOKUP(A524,[1]MUNICIPIOS!$A$2:$F$1102,6,0)</f>
        <v>4</v>
      </c>
    </row>
    <row r="525" spans="1:4">
      <c r="A525" s="213">
        <v>212970429</v>
      </c>
      <c r="B525" s="214" t="s">
        <v>1473</v>
      </c>
      <c r="C525" s="214" t="s">
        <v>755</v>
      </c>
      <c r="D525" s="14">
        <f>VLOOKUP(A525,[1]MUNICIPIOS!$A$2:$F$1102,6,0)</f>
        <v>6</v>
      </c>
    </row>
    <row r="526" spans="1:4">
      <c r="A526" s="213">
        <v>213268432</v>
      </c>
      <c r="B526" s="214" t="s">
        <v>402</v>
      </c>
      <c r="C526" s="214" t="s">
        <v>59</v>
      </c>
      <c r="D526" s="14">
        <f>VLOOKUP(A526,[1]MUNICIPIOS!$A$2:$F$1102,6,0)</f>
        <v>6</v>
      </c>
    </row>
    <row r="527" spans="1:4">
      <c r="A527" s="213">
        <v>213308433</v>
      </c>
      <c r="B527" s="214" t="s">
        <v>1395</v>
      </c>
      <c r="C527" s="214" t="s">
        <v>1394</v>
      </c>
      <c r="D527" s="14">
        <f>VLOOKUP(A527,[1]MUNICIPIOS!$A$2:$F$1102,6,0)</f>
        <v>4</v>
      </c>
    </row>
    <row r="528" spans="1:4">
      <c r="A528" s="213">
        <v>213552435</v>
      </c>
      <c r="B528" s="214" t="s">
        <v>403</v>
      </c>
      <c r="C528" s="214" t="s">
        <v>1523</v>
      </c>
      <c r="D528" s="14">
        <f>VLOOKUP(A528,[1]MUNICIPIOS!$A$2:$F$1102,6,0)</f>
        <v>6</v>
      </c>
    </row>
    <row r="529" spans="1:4">
      <c r="A529" s="213">
        <v>213608436</v>
      </c>
      <c r="B529" s="214" t="s">
        <v>404</v>
      </c>
      <c r="C529" s="214" t="s">
        <v>1394</v>
      </c>
      <c r="D529" s="14">
        <f>VLOOKUP(A529,[1]MUNICIPIOS!$A$2:$F$1102,6,0)</f>
        <v>6</v>
      </c>
    </row>
    <row r="530" spans="1:4">
      <c r="A530" s="213">
        <v>216044560</v>
      </c>
      <c r="B530" s="214" t="s">
        <v>1437</v>
      </c>
      <c r="C530" s="214" t="s">
        <v>1435</v>
      </c>
      <c r="D530" s="14">
        <f>VLOOKUP(A530,[1]MUNICIPIOS!$A$2:$F$1102,6,0)</f>
        <v>4</v>
      </c>
    </row>
    <row r="531" spans="1:4">
      <c r="A531" s="213">
        <v>214320443</v>
      </c>
      <c r="B531" s="214" t="s">
        <v>405</v>
      </c>
      <c r="C531" s="214" t="s">
        <v>1404</v>
      </c>
      <c r="D531" s="14">
        <f>VLOOKUP(A531,[1]MUNICIPIOS!$A$2:$F$1102,6,0)</f>
        <v>6</v>
      </c>
    </row>
    <row r="532" spans="1:4">
      <c r="A532" s="213">
        <v>213985139</v>
      </c>
      <c r="B532" s="214" t="s">
        <v>406</v>
      </c>
      <c r="C532" s="214" t="s">
        <v>60</v>
      </c>
      <c r="D532" s="14">
        <f>VLOOKUP(A532,[1]MUNICIPIOS!$A$2:$F$1102,6,0)</f>
        <v>6</v>
      </c>
    </row>
    <row r="533" spans="1:4">
      <c r="A533" s="213">
        <v>210117001</v>
      </c>
      <c r="B533" s="214" t="s">
        <v>732</v>
      </c>
      <c r="C533" s="214" t="s">
        <v>862</v>
      </c>
      <c r="D533" s="14">
        <f>VLOOKUP(A533,[1]MUNICIPIOS!$A$2:$F$1102,6,0)</f>
        <v>1</v>
      </c>
    </row>
    <row r="534" spans="1:4">
      <c r="A534" s="213">
        <v>213625436</v>
      </c>
      <c r="B534" s="214" t="s">
        <v>1416</v>
      </c>
      <c r="C534" s="214" t="s">
        <v>1396</v>
      </c>
      <c r="D534" s="14">
        <f>VLOOKUP(A534,[1]MUNICIPIOS!$A$2:$F$1102,6,0)</f>
        <v>6</v>
      </c>
    </row>
    <row r="535" spans="1:4">
      <c r="A535" s="213">
        <v>213317433</v>
      </c>
      <c r="B535" s="214" t="s">
        <v>1200</v>
      </c>
      <c r="C535" s="214" t="s">
        <v>862</v>
      </c>
      <c r="D535" s="14">
        <f>VLOOKUP(A535,[1]MUNICIPIOS!$A$2:$F$1102,6,0)</f>
        <v>6</v>
      </c>
    </row>
    <row r="536" spans="1:4">
      <c r="A536" s="213">
        <v>212550325</v>
      </c>
      <c r="B536" s="214" t="s">
        <v>407</v>
      </c>
      <c r="C536" s="214" t="s">
        <v>1439</v>
      </c>
      <c r="D536" s="14">
        <f>VLOOKUP(A536,[1]MUNICIPIOS!$A$2:$F$1102,6,0)</f>
        <v>6</v>
      </c>
    </row>
    <row r="537" spans="1:4">
      <c r="A537" s="213">
        <v>214013440</v>
      </c>
      <c r="B537" s="214" t="s">
        <v>156</v>
      </c>
      <c r="C537" s="214" t="s">
        <v>1187</v>
      </c>
      <c r="D537" s="14">
        <f>VLOOKUP(A537,[1]MUNICIPIOS!$A$2:$F$1102,6,0)</f>
        <v>6</v>
      </c>
    </row>
    <row r="538" spans="1:4">
      <c r="A538" s="213">
        <v>214213442</v>
      </c>
      <c r="B538" s="214" t="s">
        <v>157</v>
      </c>
      <c r="C538" s="214" t="s">
        <v>1187</v>
      </c>
      <c r="D538" s="14">
        <f>VLOOKUP(A538,[1]MUNICIPIOS!$A$2:$F$1102,6,0)</f>
        <v>6</v>
      </c>
    </row>
    <row r="539" spans="1:4">
      <c r="A539" s="213">
        <v>214005440</v>
      </c>
      <c r="B539" s="214" t="s">
        <v>1309</v>
      </c>
      <c r="C539" s="214" t="s">
        <v>57</v>
      </c>
      <c r="D539" s="14">
        <f>VLOOKUP(A539,[1]MUNICIPIOS!$A$2:$F$1102,6,0)</f>
        <v>5</v>
      </c>
    </row>
    <row r="540" spans="1:4">
      <c r="A540" s="213">
        <v>214215442</v>
      </c>
      <c r="B540" s="214" t="s">
        <v>408</v>
      </c>
      <c r="C540" s="214" t="s">
        <v>1017</v>
      </c>
      <c r="D540" s="14">
        <f>VLOOKUP(A540,[1]MUNICIPIOS!$A$2:$F$1102,6,0)</f>
        <v>6</v>
      </c>
    </row>
    <row r="541" spans="1:4">
      <c r="A541" s="213">
        <v>214217442</v>
      </c>
      <c r="B541" s="214" t="s">
        <v>1201</v>
      </c>
      <c r="C541" s="214" t="s">
        <v>862</v>
      </c>
      <c r="D541" s="14">
        <f>VLOOKUP(A541,[1]MUNICIPIOS!$A$2:$F$1102,6,0)</f>
        <v>6</v>
      </c>
    </row>
    <row r="542" spans="1:4">
      <c r="A542" s="213">
        <v>214417444</v>
      </c>
      <c r="B542" s="214" t="s">
        <v>1005</v>
      </c>
      <c r="C542" s="214" t="s">
        <v>862</v>
      </c>
      <c r="D542" s="14">
        <f>VLOOKUP(A542,[1]MUNICIPIOS!$A$2:$F$1102,6,0)</f>
        <v>6</v>
      </c>
    </row>
    <row r="543" spans="1:4">
      <c r="A543" s="213">
        <v>214066440</v>
      </c>
      <c r="B543" s="214" t="s">
        <v>1463</v>
      </c>
      <c r="C543" s="214" t="s">
        <v>948</v>
      </c>
      <c r="D543" s="14">
        <f>VLOOKUP(A543,[1]MUNICIPIOS!$A$2:$F$1102,6,0)</f>
        <v>6</v>
      </c>
    </row>
    <row r="544" spans="1:4">
      <c r="A544" s="213">
        <v>214617446</v>
      </c>
      <c r="B544" s="214" t="s">
        <v>1402</v>
      </c>
      <c r="C544" s="214" t="s">
        <v>862</v>
      </c>
      <c r="D544" s="14">
        <f>VLOOKUP(A544,[1]MUNICIPIOS!$A$2:$F$1102,6,0)</f>
        <v>6</v>
      </c>
    </row>
    <row r="545" spans="1:4">
      <c r="A545" s="213">
        <v>214468444</v>
      </c>
      <c r="B545" s="214" t="s">
        <v>1346</v>
      </c>
      <c r="C545" s="214" t="s">
        <v>59</v>
      </c>
      <c r="D545" s="14">
        <f>VLOOKUP(A545,[1]MUNICIPIOS!$A$2:$F$1102,6,0)</f>
        <v>6</v>
      </c>
    </row>
    <row r="546" spans="1:4">
      <c r="A546" s="213">
        <v>210105001</v>
      </c>
      <c r="B546" s="214" t="s">
        <v>409</v>
      </c>
      <c r="C546" s="214" t="s">
        <v>57</v>
      </c>
      <c r="D546" s="14" t="str">
        <f>VLOOKUP(A546,[1]MUNICIPIOS!$A$2:$F$1102,6,0)</f>
        <v>ESP</v>
      </c>
    </row>
    <row r="547" spans="1:4">
      <c r="A547" s="213">
        <v>213825438</v>
      </c>
      <c r="B547" s="214" t="s">
        <v>821</v>
      </c>
      <c r="C547" s="214" t="s">
        <v>1396</v>
      </c>
      <c r="D547" s="14">
        <f>VLOOKUP(A547,[1]MUNICIPIOS!$A$2:$F$1102,6,0)</f>
        <v>6</v>
      </c>
    </row>
    <row r="548" spans="1:4">
      <c r="A548" s="213">
        <v>212527425</v>
      </c>
      <c r="B548" s="214" t="s">
        <v>1165</v>
      </c>
      <c r="C548" s="214" t="s">
        <v>1429</v>
      </c>
      <c r="D548" s="14">
        <f>VLOOKUP(A548,[1]MUNICIPIOS!$A$2:$F$1102,6,0)</f>
        <v>6</v>
      </c>
    </row>
    <row r="549" spans="1:4">
      <c r="A549" s="213">
        <v>213027430</v>
      </c>
      <c r="B549" s="214" t="s">
        <v>410</v>
      </c>
      <c r="C549" s="214" t="s">
        <v>1429</v>
      </c>
      <c r="D549" s="14">
        <f>VLOOKUP(A549,[1]MUNICIPIOS!$A$2:$F$1102,6,0)</f>
        <v>6</v>
      </c>
    </row>
    <row r="550" spans="1:4">
      <c r="A550" s="213">
        <v>215027450</v>
      </c>
      <c r="B550" s="214" t="s">
        <v>1432</v>
      </c>
      <c r="C550" s="214" t="s">
        <v>1429</v>
      </c>
      <c r="D550" s="14">
        <f>VLOOKUP(A550,[1]MUNICIPIOS!$A$2:$F$1102,6,0)</f>
        <v>6</v>
      </c>
    </row>
    <row r="551" spans="1:4">
      <c r="A551" s="213">
        <v>214973449</v>
      </c>
      <c r="B551" s="214" t="s">
        <v>906</v>
      </c>
      <c r="C551" s="214" t="s">
        <v>1480</v>
      </c>
      <c r="D551" s="14">
        <f>VLOOKUP(A551,[1]MUNICIPIOS!$A$2:$F$1102,6,0)</f>
        <v>5</v>
      </c>
    </row>
    <row r="552" spans="1:4">
      <c r="A552" s="213">
        <v>215019450</v>
      </c>
      <c r="B552" s="214" t="s">
        <v>1092</v>
      </c>
      <c r="C552" s="214" t="s">
        <v>63</v>
      </c>
      <c r="D552" s="14">
        <f>VLOOKUP(A552,[1]MUNICIPIOS!$A$2:$F$1102,6,0)</f>
        <v>6</v>
      </c>
    </row>
    <row r="553" spans="1:4">
      <c r="A553" s="213">
        <v>213050330</v>
      </c>
      <c r="B553" s="214" t="s">
        <v>1445</v>
      </c>
      <c r="C553" s="214" t="s">
        <v>1439</v>
      </c>
      <c r="D553" s="14">
        <f>VLOOKUP(A553,[1]MUNICIPIOS!$A$2:$F$1102,6,0)</f>
        <v>6</v>
      </c>
    </row>
    <row r="554" spans="1:4">
      <c r="A554" s="213">
        <v>214525245</v>
      </c>
      <c r="B554" s="214" t="s">
        <v>349</v>
      </c>
      <c r="C554" s="214" t="s">
        <v>1396</v>
      </c>
      <c r="D554" s="14">
        <f>VLOOKUP(A554,[1]MUNICIPIOS!$A$2:$F$1102,6,0)</f>
        <v>6</v>
      </c>
    </row>
    <row r="555" spans="1:4">
      <c r="A555" s="213">
        <v>216018460</v>
      </c>
      <c r="B555" s="214" t="s">
        <v>411</v>
      </c>
      <c r="C555" s="214" t="s">
        <v>957</v>
      </c>
      <c r="D555" s="14">
        <f>VLOOKUP(A555,[1]MUNICIPIOS!$A$2:$F$1102,6,0)</f>
        <v>6</v>
      </c>
    </row>
    <row r="556" spans="1:4">
      <c r="A556" s="213">
        <v>215515455</v>
      </c>
      <c r="B556" s="214" t="s">
        <v>412</v>
      </c>
      <c r="C556" s="214" t="s">
        <v>1017</v>
      </c>
      <c r="D556" s="14">
        <f>VLOOKUP(A556,[1]MUNICIPIOS!$A$2:$F$1102,6,0)</f>
        <v>6</v>
      </c>
    </row>
    <row r="557" spans="1:4">
      <c r="A557" s="213">
        <v>210095200</v>
      </c>
      <c r="B557" s="214" t="s">
        <v>132</v>
      </c>
      <c r="C557" s="214" t="s">
        <v>64</v>
      </c>
      <c r="D557" s="14">
        <f>VLOOKUP(A557,[1]MUNICIPIOS!$A$2:$F$1102,6,0)</f>
        <v>6</v>
      </c>
    </row>
    <row r="558" spans="1:4">
      <c r="A558" s="213">
        <v>215519455</v>
      </c>
      <c r="B558" s="214" t="s">
        <v>1003</v>
      </c>
      <c r="C558" s="214" t="s">
        <v>63</v>
      </c>
      <c r="D558" s="14">
        <f>VLOOKUP(A558,[1]MUNICIPIOS!$A$2:$F$1102,6,0)</f>
        <v>6</v>
      </c>
    </row>
    <row r="559" spans="1:4">
      <c r="A559" s="213">
        <v>215666456</v>
      </c>
      <c r="B559" s="214" t="s">
        <v>12</v>
      </c>
      <c r="C559" s="214" t="s">
        <v>948</v>
      </c>
      <c r="D559" s="14">
        <f>VLOOKUP(A559,[1]MUNICIPIOS!$A$2:$F$1102,6,0)</f>
        <v>6</v>
      </c>
    </row>
    <row r="560" spans="1:4">
      <c r="A560" s="213">
        <v>210197001</v>
      </c>
      <c r="B560" s="214" t="s">
        <v>672</v>
      </c>
      <c r="C560" s="214" t="s">
        <v>65</v>
      </c>
      <c r="D560" s="14">
        <f>VLOOKUP(A560,[1]MUNICIPIOS!$A$2:$F$1102,6,0)</f>
        <v>6</v>
      </c>
    </row>
    <row r="561" spans="1:4">
      <c r="A561" s="213">
        <v>216468464</v>
      </c>
      <c r="B561" s="214" t="s">
        <v>1347</v>
      </c>
      <c r="C561" s="214" t="s">
        <v>59</v>
      </c>
      <c r="D561" s="14">
        <f>VLOOKUP(A561,[1]MUNICIPIOS!$A$2:$F$1102,6,0)</f>
        <v>6</v>
      </c>
    </row>
    <row r="562" spans="1:4">
      <c r="A562" s="213">
        <v>216868468</v>
      </c>
      <c r="B562" s="214" t="s">
        <v>637</v>
      </c>
      <c r="C562" s="214" t="s">
        <v>59</v>
      </c>
      <c r="D562" s="14">
        <f>VLOOKUP(A562,[1]MUNICIPIOS!$A$2:$F$1102,6,0)</f>
        <v>6</v>
      </c>
    </row>
    <row r="563" spans="1:4">
      <c r="A563" s="213">
        <v>216423464</v>
      </c>
      <c r="B563" s="214" t="s">
        <v>414</v>
      </c>
      <c r="C563" s="214" t="s">
        <v>785</v>
      </c>
      <c r="D563" s="14">
        <f>VLOOKUP(A563,[1]MUNICIPIOS!$A$2:$F$1102,6,0)</f>
        <v>6</v>
      </c>
    </row>
    <row r="564" spans="1:4">
      <c r="A564" s="213">
        <v>216415464</v>
      </c>
      <c r="B564" s="214" t="s">
        <v>546</v>
      </c>
      <c r="C564" s="214" t="s">
        <v>1017</v>
      </c>
      <c r="D564" s="14">
        <f>VLOOKUP(A564,[1]MUNICIPIOS!$A$2:$F$1102,6,0)</f>
        <v>6</v>
      </c>
    </row>
    <row r="565" spans="1:4">
      <c r="A565" s="213">
        <v>216615466</v>
      </c>
      <c r="B565" s="214" t="s">
        <v>13</v>
      </c>
      <c r="C565" s="214" t="s">
        <v>1017</v>
      </c>
      <c r="D565" s="14">
        <f>VLOOKUP(A565,[1]MUNICIPIOS!$A$2:$F$1102,6,0)</f>
        <v>6</v>
      </c>
    </row>
    <row r="566" spans="1:4">
      <c r="A566" s="213">
        <v>216915469</v>
      </c>
      <c r="B566" s="214" t="s">
        <v>14</v>
      </c>
      <c r="C566" s="214" t="s">
        <v>1017</v>
      </c>
      <c r="D566" s="14">
        <f>VLOOKUP(A566,[1]MUNICIPIOS!$A$2:$F$1102,6,0)</f>
        <v>6</v>
      </c>
    </row>
    <row r="567" spans="1:4">
      <c r="A567" s="213">
        <v>216705467</v>
      </c>
      <c r="B567" s="214" t="s">
        <v>625</v>
      </c>
      <c r="C567" s="214" t="s">
        <v>57</v>
      </c>
      <c r="D567" s="14">
        <f>VLOOKUP(A567,[1]MUNICIPIOS!$A$2:$F$1102,6,0)</f>
        <v>6</v>
      </c>
    </row>
    <row r="568" spans="1:4">
      <c r="A568" s="213">
        <v>215813458</v>
      </c>
      <c r="B568" s="214" t="s">
        <v>1127</v>
      </c>
      <c r="C568" s="214" t="s">
        <v>1187</v>
      </c>
      <c r="D568" s="14">
        <f>VLOOKUP(A568,[1]MUNICIPIOS!$A$2:$F$1102,6,0)</f>
        <v>6</v>
      </c>
    </row>
    <row r="569" spans="1:4">
      <c r="A569" s="213">
        <v>216623466</v>
      </c>
      <c r="B569" s="214" t="s">
        <v>15</v>
      </c>
      <c r="C569" s="214" t="s">
        <v>785</v>
      </c>
      <c r="D569" s="14">
        <f>VLOOKUP(A569,[1]MUNICIPIOS!$A$2:$F$1102,6,0)</f>
        <v>6</v>
      </c>
    </row>
    <row r="570" spans="1:4">
      <c r="A570" s="213">
        <v>217063470</v>
      </c>
      <c r="B570" s="214" t="s">
        <v>1209</v>
      </c>
      <c r="C570" s="214" t="s">
        <v>1460</v>
      </c>
      <c r="D570" s="14">
        <f>VLOOKUP(A570,[1]MUNICIPIOS!$A$2:$F$1102,6,0)</f>
        <v>6</v>
      </c>
    </row>
    <row r="571" spans="1:4">
      <c r="A571" s="213">
        <v>210123001</v>
      </c>
      <c r="B571" s="214" t="s">
        <v>416</v>
      </c>
      <c r="C571" s="214" t="s">
        <v>785</v>
      </c>
      <c r="D571" s="14">
        <f>VLOOKUP(A571,[1]MUNICIPIOS!$A$2:$F$1102,6,0)</f>
        <v>2</v>
      </c>
    </row>
    <row r="572" spans="1:4">
      <c r="A572" s="213">
        <v>216285162</v>
      </c>
      <c r="B572" s="214" t="s">
        <v>256</v>
      </c>
      <c r="C572" s="214" t="s">
        <v>60</v>
      </c>
      <c r="D572" s="14">
        <f>VLOOKUP(A572,[1]MUNICIPIOS!$A$2:$F$1102,6,0)</f>
        <v>6</v>
      </c>
    </row>
    <row r="573" spans="1:4">
      <c r="A573" s="213">
        <v>210023500</v>
      </c>
      <c r="B573" s="214" t="s">
        <v>986</v>
      </c>
      <c r="C573" s="214" t="s">
        <v>785</v>
      </c>
      <c r="D573" s="14">
        <f>VLOOKUP(A573,[1]MUNICIPIOS!$A$2:$F$1102,6,0)</f>
        <v>6</v>
      </c>
    </row>
    <row r="574" spans="1:4">
      <c r="A574" s="213">
        <v>217313473</v>
      </c>
      <c r="B574" s="214" t="s">
        <v>97</v>
      </c>
      <c r="C574" s="214" t="s">
        <v>1187</v>
      </c>
      <c r="D574" s="14">
        <f>VLOOKUP(A574,[1]MUNICIPIOS!$A$2:$F$1102,6,0)</f>
        <v>6</v>
      </c>
    </row>
    <row r="575" spans="1:4">
      <c r="A575" s="213">
        <v>217319473</v>
      </c>
      <c r="B575" s="214" t="s">
        <v>97</v>
      </c>
      <c r="C575" s="214" t="s">
        <v>63</v>
      </c>
      <c r="D575" s="14">
        <f>VLOOKUP(A575,[1]MUNICIPIOS!$A$2:$F$1102,6,0)</f>
        <v>6</v>
      </c>
    </row>
    <row r="576" spans="1:4">
      <c r="A576" s="213">
        <v>217918479</v>
      </c>
      <c r="B576" s="214" t="s">
        <v>1520</v>
      </c>
      <c r="C576" s="214" t="s">
        <v>957</v>
      </c>
      <c r="D576" s="14">
        <f>VLOOKUP(A576,[1]MUNICIPIOS!$A$2:$F$1102,6,0)</f>
        <v>6</v>
      </c>
    </row>
    <row r="577" spans="1:4">
      <c r="A577" s="213">
        <v>217370473</v>
      </c>
      <c r="B577" s="214" t="s">
        <v>1149</v>
      </c>
      <c r="C577" s="214" t="s">
        <v>755</v>
      </c>
      <c r="D577" s="14">
        <f>VLOOKUP(A577,[1]MUNICIPIOS!$A$2:$F$1102,6,0)</f>
        <v>6</v>
      </c>
    </row>
    <row r="578" spans="1:4">
      <c r="A578" s="213">
        <v>217325473</v>
      </c>
      <c r="B578" s="214" t="s">
        <v>118</v>
      </c>
      <c r="C578" s="214" t="s">
        <v>1396</v>
      </c>
      <c r="D578" s="14">
        <f>VLOOKUP(A578,[1]MUNICIPIOS!$A$2:$F$1102,6,0)</f>
        <v>2</v>
      </c>
    </row>
    <row r="579" spans="1:4">
      <c r="A579" s="213">
        <v>217352473</v>
      </c>
      <c r="B579" s="214" t="s">
        <v>118</v>
      </c>
      <c r="C579" s="214" t="s">
        <v>1523</v>
      </c>
      <c r="D579" s="14">
        <f>VLOOKUP(A579,[1]MUNICIPIOS!$A$2:$F$1102,6,0)</f>
        <v>6</v>
      </c>
    </row>
    <row r="580" spans="1:4">
      <c r="A580" s="213">
        <v>217615476</v>
      </c>
      <c r="B580" s="214" t="s">
        <v>1511</v>
      </c>
      <c r="C580" s="214" t="s">
        <v>1017</v>
      </c>
      <c r="D580" s="14">
        <f>VLOOKUP(A580,[1]MUNICIPIOS!$A$2:$F$1102,6,0)</f>
        <v>6</v>
      </c>
    </row>
    <row r="581" spans="1:4">
      <c r="A581" s="213">
        <v>216173461</v>
      </c>
      <c r="B581" s="214" t="s">
        <v>1114</v>
      </c>
      <c r="C581" s="214" t="s">
        <v>1480</v>
      </c>
      <c r="D581" s="14">
        <f>VLOOKUP(A581,[1]MUNICIPIOS!$A$2:$F$1102,6,0)</f>
        <v>6</v>
      </c>
    </row>
    <row r="582" spans="1:4">
      <c r="A582" s="213">
        <v>217505475</v>
      </c>
      <c r="B582" s="214" t="s">
        <v>417</v>
      </c>
      <c r="C582" s="214" t="s">
        <v>57</v>
      </c>
      <c r="D582" s="14">
        <f>VLOOKUP(A582,[1]MUNICIPIOS!$A$2:$F$1102,6,0)</f>
        <v>6</v>
      </c>
    </row>
    <row r="583" spans="1:4">
      <c r="A583" s="213">
        <v>218005480</v>
      </c>
      <c r="B583" s="214" t="s">
        <v>418</v>
      </c>
      <c r="C583" s="214" t="s">
        <v>57</v>
      </c>
      <c r="D583" s="14">
        <f>VLOOKUP(A583,[1]MUNICIPIOS!$A$2:$F$1102,6,0)</f>
        <v>6</v>
      </c>
    </row>
    <row r="584" spans="1:4">
      <c r="A584" s="213">
        <v>218054480</v>
      </c>
      <c r="B584" s="214" t="s">
        <v>1333</v>
      </c>
      <c r="C584" s="214" t="s">
        <v>1457</v>
      </c>
      <c r="D584" s="14">
        <f>VLOOKUP(A584,[1]MUNICIPIOS!$A$2:$F$1102,6,0)</f>
        <v>6</v>
      </c>
    </row>
    <row r="585" spans="1:4">
      <c r="A585" s="213">
        <v>218015480</v>
      </c>
      <c r="B585" s="214" t="s">
        <v>1512</v>
      </c>
      <c r="C585" s="214" t="s">
        <v>1017</v>
      </c>
      <c r="D585" s="14">
        <f>VLOOKUP(A585,[1]MUNICIPIOS!$A$2:$F$1102,6,0)</f>
        <v>6</v>
      </c>
    </row>
    <row r="586" spans="1:4">
      <c r="A586" s="213">
        <v>218305483</v>
      </c>
      <c r="B586" s="214" t="s">
        <v>1523</v>
      </c>
      <c r="C586" s="214" t="s">
        <v>57</v>
      </c>
      <c r="D586" s="14">
        <f>VLOOKUP(A586,[1]MUNICIPIOS!$A$2:$F$1102,6,0)</f>
        <v>6</v>
      </c>
    </row>
    <row r="587" spans="1:4">
      <c r="A587" s="213">
        <v>218325483</v>
      </c>
      <c r="B587" s="214" t="s">
        <v>119</v>
      </c>
      <c r="C587" s="214" t="s">
        <v>1396</v>
      </c>
      <c r="D587" s="14">
        <f>VLOOKUP(A587,[1]MUNICIPIOS!$A$2:$F$1102,6,0)</f>
        <v>6</v>
      </c>
    </row>
    <row r="588" spans="1:4">
      <c r="A588" s="213">
        <v>218052480</v>
      </c>
      <c r="B588" s="214" t="s">
        <v>119</v>
      </c>
      <c r="C588" s="214" t="s">
        <v>1523</v>
      </c>
      <c r="D588" s="14">
        <f>VLOOKUP(A588,[1]MUNICIPIOS!$A$2:$F$1102,6,0)</f>
        <v>6</v>
      </c>
    </row>
    <row r="589" spans="1:4">
      <c r="A589" s="213">
        <v>218341483</v>
      </c>
      <c r="B589" s="214" t="s">
        <v>419</v>
      </c>
      <c r="C589" s="214" t="s">
        <v>58</v>
      </c>
      <c r="D589" s="14">
        <f>VLOOKUP(A589,[1]MUNICIPIOS!$A$2:$F$1102,6,0)</f>
        <v>6</v>
      </c>
    </row>
    <row r="590" spans="1:4">
      <c r="A590" s="213">
        <v>218373483</v>
      </c>
      <c r="B590" s="214" t="s">
        <v>602</v>
      </c>
      <c r="C590" s="214" t="s">
        <v>1480</v>
      </c>
      <c r="D590" s="14">
        <f>VLOOKUP(A590,[1]MUNICIPIOS!$A$2:$F$1102,6,0)</f>
        <v>6</v>
      </c>
    </row>
    <row r="591" spans="1:4">
      <c r="A591" s="213">
        <v>219505495</v>
      </c>
      <c r="B591" s="214" t="s">
        <v>420</v>
      </c>
      <c r="C591" s="214" t="s">
        <v>57</v>
      </c>
      <c r="D591" s="14">
        <f>VLOOKUP(A591,[1]MUNICIPIOS!$A$2:$F$1102,6,0)</f>
        <v>6</v>
      </c>
    </row>
    <row r="592" spans="1:4">
      <c r="A592" s="213">
        <v>219005490</v>
      </c>
      <c r="B592" s="214" t="s">
        <v>421</v>
      </c>
      <c r="C592" s="214" t="s">
        <v>57</v>
      </c>
      <c r="D592" s="14">
        <f>VLOOKUP(A592,[1]MUNICIPIOS!$A$2:$F$1102,6,0)</f>
        <v>6</v>
      </c>
    </row>
    <row r="593" spans="1:4">
      <c r="A593" s="213">
        <v>218617486</v>
      </c>
      <c r="B593" s="214" t="s">
        <v>1202</v>
      </c>
      <c r="C593" s="214" t="s">
        <v>862</v>
      </c>
      <c r="D593" s="14">
        <f>VLOOKUP(A593,[1]MUNICIPIOS!$A$2:$F$1102,6,0)</f>
        <v>6</v>
      </c>
    </row>
    <row r="594" spans="1:4">
      <c r="A594" s="213">
        <v>210141001</v>
      </c>
      <c r="B594" s="214" t="s">
        <v>665</v>
      </c>
      <c r="C594" s="214" t="s">
        <v>58</v>
      </c>
      <c r="D594" s="14">
        <f>VLOOKUP(A594,[1]MUNICIPIOS!$A$2:$F$1102,6,0)</f>
        <v>1</v>
      </c>
    </row>
    <row r="595" spans="1:4">
      <c r="A595" s="213">
        <v>218625486</v>
      </c>
      <c r="B595" s="214" t="s">
        <v>422</v>
      </c>
      <c r="C595" s="214" t="s">
        <v>1396</v>
      </c>
      <c r="D595" s="14">
        <f>VLOOKUP(A595,[1]MUNICIPIOS!$A$2:$F$1102,6,0)</f>
        <v>6</v>
      </c>
    </row>
    <row r="596" spans="1:4">
      <c r="A596" s="213">
        <v>218825488</v>
      </c>
      <c r="B596" s="214" t="s">
        <v>822</v>
      </c>
      <c r="C596" s="214" t="s">
        <v>1396</v>
      </c>
      <c r="D596" s="14">
        <f>VLOOKUP(A596,[1]MUNICIPIOS!$A$2:$F$1102,6,0)</f>
        <v>6</v>
      </c>
    </row>
    <row r="597" spans="1:4">
      <c r="A597" s="213">
        <v>218925489</v>
      </c>
      <c r="B597" s="214" t="s">
        <v>1417</v>
      </c>
      <c r="C597" s="214" t="s">
        <v>1396</v>
      </c>
      <c r="D597" s="14">
        <f>VLOOKUP(A597,[1]MUNICIPIOS!$A$2:$F$1102,6,0)</f>
        <v>6</v>
      </c>
    </row>
    <row r="598" spans="1:4">
      <c r="A598" s="213">
        <v>219115491</v>
      </c>
      <c r="B598" s="214" t="s">
        <v>960</v>
      </c>
      <c r="C598" s="214" t="s">
        <v>1017</v>
      </c>
      <c r="D598" s="14">
        <f>VLOOKUP(A598,[1]MUNICIPIOS!$A$2:$F$1102,6,0)</f>
        <v>5</v>
      </c>
    </row>
    <row r="599" spans="1:4">
      <c r="A599" s="213">
        <v>219125491</v>
      </c>
      <c r="B599" s="214" t="s">
        <v>1418</v>
      </c>
      <c r="C599" s="214" t="s">
        <v>1396</v>
      </c>
      <c r="D599" s="14">
        <f>VLOOKUP(A599,[1]MUNICIPIOS!$A$2:$F$1102,6,0)</f>
        <v>6</v>
      </c>
    </row>
    <row r="600" spans="1:4">
      <c r="A600" s="213">
        <v>219517495</v>
      </c>
      <c r="B600" s="214" t="s">
        <v>1006</v>
      </c>
      <c r="C600" s="214" t="s">
        <v>862</v>
      </c>
      <c r="D600" s="14">
        <f>VLOOKUP(A600,[1]MUNICIPIOS!$A$2:$F$1102,6,0)</f>
        <v>6</v>
      </c>
    </row>
    <row r="601" spans="1:4">
      <c r="A601" s="213">
        <v>923271489</v>
      </c>
      <c r="B601" s="214" t="s">
        <v>560</v>
      </c>
      <c r="C601" s="214" t="s">
        <v>1187</v>
      </c>
      <c r="D601" s="14">
        <f>VLOOKUP(A601,[1]MUNICIPIOS!$A$2:$F$1102,6,0)</f>
        <v>6</v>
      </c>
    </row>
    <row r="602" spans="1:4">
      <c r="A602" s="213">
        <v>219127491</v>
      </c>
      <c r="B602" s="214" t="s">
        <v>16</v>
      </c>
      <c r="C602" s="214" t="s">
        <v>1429</v>
      </c>
      <c r="D602" s="14">
        <f>VLOOKUP(A602,[1]MUNICIPIOS!$A$2:$F$1102,6,0)</f>
        <v>6</v>
      </c>
    </row>
    <row r="603" spans="1:4">
      <c r="A603" s="213">
        <v>216047460</v>
      </c>
      <c r="B603" s="214" t="s">
        <v>1292</v>
      </c>
      <c r="C603" s="214" t="s">
        <v>62</v>
      </c>
      <c r="D603" s="14">
        <f>VLOOKUP(A603,[1]MUNICIPIOS!$A$2:$F$1102,6,0)</f>
        <v>6</v>
      </c>
    </row>
    <row r="604" spans="1:4">
      <c r="A604" s="213">
        <v>219415494</v>
      </c>
      <c r="B604" s="214" t="s">
        <v>423</v>
      </c>
      <c r="C604" s="214" t="s">
        <v>1017</v>
      </c>
      <c r="D604" s="14">
        <f>VLOOKUP(A604,[1]MUNICIPIOS!$A$2:$F$1102,6,0)</f>
        <v>6</v>
      </c>
    </row>
    <row r="605" spans="1:4">
      <c r="A605" s="213">
        <v>212585225</v>
      </c>
      <c r="B605" s="214" t="s">
        <v>424</v>
      </c>
      <c r="C605" s="214" t="s">
        <v>60</v>
      </c>
      <c r="D605" s="14">
        <f>VLOOKUP(A605,[1]MUNICIPIOS!$A$2:$F$1102,6,0)</f>
        <v>6</v>
      </c>
    </row>
    <row r="606" spans="1:4">
      <c r="A606" s="213">
        <v>219527495</v>
      </c>
      <c r="B606" s="214" t="s">
        <v>425</v>
      </c>
      <c r="C606" s="214" t="s">
        <v>1429</v>
      </c>
      <c r="D606" s="14">
        <f>VLOOKUP(A606,[1]MUNICIPIOS!$A$2:$F$1102,6,0)</f>
        <v>6</v>
      </c>
    </row>
    <row r="607" spans="1:4">
      <c r="A607" s="213">
        <v>219776497</v>
      </c>
      <c r="B607" s="214" t="s">
        <v>1367</v>
      </c>
      <c r="C607" s="214" t="s">
        <v>61</v>
      </c>
      <c r="D607" s="14">
        <f>VLOOKUP(A607,[1]MUNICIPIOS!$A$2:$F$1102,6,0)</f>
        <v>6</v>
      </c>
    </row>
    <row r="608" spans="1:4">
      <c r="A608" s="213">
        <v>219868498</v>
      </c>
      <c r="B608" s="214" t="s">
        <v>638</v>
      </c>
      <c r="C608" s="214" t="s">
        <v>59</v>
      </c>
      <c r="D608" s="14">
        <f>VLOOKUP(A608,[1]MUNICIPIOS!$A$2:$F$1102,6,0)</f>
        <v>6</v>
      </c>
    </row>
    <row r="609" spans="1:4">
      <c r="A609" s="213">
        <v>219854498</v>
      </c>
      <c r="B609" s="214" t="s">
        <v>1458</v>
      </c>
      <c r="C609" s="214" t="s">
        <v>1457</v>
      </c>
      <c r="D609" s="14">
        <f>VLOOKUP(A609,[1]MUNICIPIOS!$A$2:$F$1102,6,0)</f>
        <v>4</v>
      </c>
    </row>
    <row r="610" spans="1:4">
      <c r="A610" s="213">
        <v>210068500</v>
      </c>
      <c r="B610" s="214" t="s">
        <v>1182</v>
      </c>
      <c r="C610" s="214" t="s">
        <v>59</v>
      </c>
      <c r="D610" s="14">
        <f>VLOOKUP(A610,[1]MUNICIPIOS!$A$2:$F$1102,6,0)</f>
        <v>6</v>
      </c>
    </row>
    <row r="611" spans="1:4">
      <c r="A611" s="213">
        <v>210015500</v>
      </c>
      <c r="B611" s="214" t="s">
        <v>426</v>
      </c>
      <c r="C611" s="214" t="s">
        <v>1017</v>
      </c>
      <c r="D611" s="14">
        <f>VLOOKUP(A611,[1]MUNICIPIOS!$A$2:$F$1102,6,0)</f>
        <v>6</v>
      </c>
    </row>
    <row r="612" spans="1:4">
      <c r="A612" s="213">
        <v>210105501</v>
      </c>
      <c r="B612" s="214" t="s">
        <v>1311</v>
      </c>
      <c r="C612" s="214" t="s">
        <v>57</v>
      </c>
      <c r="D612" s="14">
        <f>VLOOKUP(A612,[1]MUNICIPIOS!$A$2:$F$1102,6,0)</f>
        <v>6</v>
      </c>
    </row>
    <row r="613" spans="1:4">
      <c r="A613" s="213">
        <v>219052490</v>
      </c>
      <c r="B613" s="214" t="s">
        <v>17</v>
      </c>
      <c r="C613" s="214" t="s">
        <v>1523</v>
      </c>
      <c r="D613" s="14">
        <f>VLOOKUP(A613,[1]MUNICIPIOS!$A$2:$F$1102,6,0)</f>
        <v>6</v>
      </c>
    </row>
    <row r="614" spans="1:4">
      <c r="A614" s="213">
        <v>210268502</v>
      </c>
      <c r="B614" s="214" t="s">
        <v>1348</v>
      </c>
      <c r="C614" s="214" t="s">
        <v>59</v>
      </c>
      <c r="D614" s="14">
        <f>VLOOKUP(A614,[1]MUNICIPIOS!$A$2:$F$1102,6,0)</f>
        <v>6</v>
      </c>
    </row>
    <row r="615" spans="1:4">
      <c r="A615" s="213">
        <v>210341503</v>
      </c>
      <c r="B615" s="214" t="s">
        <v>1536</v>
      </c>
      <c r="C615" s="214" t="s">
        <v>58</v>
      </c>
      <c r="D615" s="14">
        <f>VLOOKUP(A615,[1]MUNICIPIOS!$A$2:$F$1102,6,0)</f>
        <v>6</v>
      </c>
    </row>
    <row r="616" spans="1:4">
      <c r="A616" s="213">
        <v>212086320</v>
      </c>
      <c r="B616" s="214" t="s">
        <v>1485</v>
      </c>
      <c r="C616" s="214" t="s">
        <v>1484</v>
      </c>
      <c r="D616" s="14">
        <f>VLOOKUP(A616,[1]MUNICIPIOS!$A$2:$F$1102,6,0)</f>
        <v>6</v>
      </c>
    </row>
    <row r="617" spans="1:4">
      <c r="A617" s="213">
        <v>213085230</v>
      </c>
      <c r="B617" s="214" t="s">
        <v>427</v>
      </c>
      <c r="C617" s="214" t="s">
        <v>60</v>
      </c>
      <c r="D617" s="14">
        <f>VLOOKUP(A617,[1]MUNICIPIOS!$A$2:$F$1102,6,0)</f>
        <v>6</v>
      </c>
    </row>
    <row r="618" spans="1:4">
      <c r="A618" s="213">
        <v>210473504</v>
      </c>
      <c r="B618" s="214" t="s">
        <v>827</v>
      </c>
      <c r="C618" s="214" t="s">
        <v>1480</v>
      </c>
      <c r="D618" s="14">
        <f>VLOOKUP(A618,[1]MUNICIPIOS!$A$2:$F$1102,6,0)</f>
        <v>6</v>
      </c>
    </row>
    <row r="619" spans="1:4">
      <c r="A619" s="213">
        <v>210652506</v>
      </c>
      <c r="B619" s="214" t="s">
        <v>237</v>
      </c>
      <c r="C619" s="214" t="s">
        <v>1523</v>
      </c>
      <c r="D619" s="14">
        <f>VLOOKUP(A619,[1]MUNICIPIOS!$A$2:$F$1102,6,0)</f>
        <v>6</v>
      </c>
    </row>
    <row r="620" spans="1:4">
      <c r="A620" s="213">
        <v>210715507</v>
      </c>
      <c r="B620" s="214" t="s">
        <v>1225</v>
      </c>
      <c r="C620" s="214" t="s">
        <v>1017</v>
      </c>
      <c r="D620" s="14">
        <f>VLOOKUP(A620,[1]MUNICIPIOS!$A$2:$F$1102,6,0)</f>
        <v>6</v>
      </c>
    </row>
    <row r="621" spans="1:4">
      <c r="A621" s="213">
        <v>210870508</v>
      </c>
      <c r="B621" s="214" t="s">
        <v>1474</v>
      </c>
      <c r="C621" s="214" t="s">
        <v>755</v>
      </c>
      <c r="D621" s="14">
        <f>VLOOKUP(A621,[1]MUNICIPIOS!$A$2:$F$1102,6,0)</f>
        <v>6</v>
      </c>
    </row>
    <row r="622" spans="1:4">
      <c r="A622" s="213">
        <v>211115511</v>
      </c>
      <c r="B622" s="214" t="s">
        <v>1021</v>
      </c>
      <c r="C622" s="214" t="s">
        <v>1017</v>
      </c>
      <c r="D622" s="14">
        <f>VLOOKUP(A622,[1]MUNICIPIOS!$A$2:$F$1102,6,0)</f>
        <v>6</v>
      </c>
    </row>
    <row r="623" spans="1:4">
      <c r="A623" s="213">
        <v>211325513</v>
      </c>
      <c r="B623" s="214" t="s">
        <v>886</v>
      </c>
      <c r="C623" s="214" t="s">
        <v>1396</v>
      </c>
      <c r="D623" s="14">
        <f>VLOOKUP(A623,[1]MUNICIPIOS!$A$2:$F$1102,6,0)</f>
        <v>6</v>
      </c>
    </row>
    <row r="624" spans="1:4">
      <c r="A624" s="213">
        <v>211317513</v>
      </c>
      <c r="B624" s="214" t="s">
        <v>428</v>
      </c>
      <c r="C624" s="214" t="s">
        <v>862</v>
      </c>
      <c r="D624" s="14">
        <f>VLOOKUP(A624,[1]MUNICIPIOS!$A$2:$F$1102,6,0)</f>
        <v>6</v>
      </c>
    </row>
    <row r="625" spans="1:4">
      <c r="A625" s="213">
        <v>211319513</v>
      </c>
      <c r="B625" s="214" t="s">
        <v>733</v>
      </c>
      <c r="C625" s="214" t="s">
        <v>63</v>
      </c>
      <c r="D625" s="14">
        <f>VLOOKUP(A625,[1]MUNICIPIOS!$A$2:$F$1102,6,0)</f>
        <v>6</v>
      </c>
    </row>
    <row r="626" spans="1:4">
      <c r="A626" s="213">
        <v>211415514</v>
      </c>
      <c r="B626" s="214" t="s">
        <v>113</v>
      </c>
      <c r="C626" s="214" t="s">
        <v>1017</v>
      </c>
      <c r="D626" s="14">
        <f>VLOOKUP(A626,[1]MUNICIPIOS!$A$2:$F$1102,6,0)</f>
        <v>6</v>
      </c>
    </row>
    <row r="627" spans="1:4">
      <c r="A627" s="213">
        <v>211719517</v>
      </c>
      <c r="B627" s="214" t="s">
        <v>98</v>
      </c>
      <c r="C627" s="214" t="s">
        <v>63</v>
      </c>
      <c r="D627" s="14">
        <f>VLOOKUP(A627,[1]MUNICIPIOS!$A$2:$F$1102,6,0)</f>
        <v>6</v>
      </c>
    </row>
    <row r="628" spans="1:4">
      <c r="A628" s="213">
        <v>211841518</v>
      </c>
      <c r="B628" s="214" t="s">
        <v>1049</v>
      </c>
      <c r="C628" s="214" t="s">
        <v>58</v>
      </c>
      <c r="D628" s="14">
        <f>VLOOKUP(A628,[1]MUNICIPIOS!$A$2:$F$1102,6,0)</f>
        <v>6</v>
      </c>
    </row>
    <row r="629" spans="1:4">
      <c r="A629" s="213">
        <v>211720517</v>
      </c>
      <c r="B629" s="214" t="s">
        <v>1145</v>
      </c>
      <c r="C629" s="214" t="s">
        <v>1404</v>
      </c>
      <c r="D629" s="14">
        <f>VLOOKUP(A629,[1]MUNICIPIOS!$A$2:$F$1102,6,0)</f>
        <v>6</v>
      </c>
    </row>
    <row r="630" spans="1:4">
      <c r="A630" s="213">
        <v>211825518</v>
      </c>
      <c r="B630" s="214" t="s">
        <v>1419</v>
      </c>
      <c r="C630" s="214" t="s">
        <v>1396</v>
      </c>
      <c r="D630" s="14">
        <f>VLOOKUP(A630,[1]MUNICIPIOS!$A$2:$F$1102,6,0)</f>
        <v>6</v>
      </c>
    </row>
    <row r="631" spans="1:4">
      <c r="A631" s="213">
        <v>211615516</v>
      </c>
      <c r="B631" s="214" t="s">
        <v>585</v>
      </c>
      <c r="C631" s="214" t="s">
        <v>1017</v>
      </c>
      <c r="D631" s="14">
        <f>VLOOKUP(A631,[1]MUNICIPIOS!$A$2:$F$1102,6,0)</f>
        <v>5</v>
      </c>
    </row>
    <row r="632" spans="1:4">
      <c r="A632" s="213">
        <v>211815518</v>
      </c>
      <c r="B632" s="214" t="s">
        <v>586</v>
      </c>
      <c r="C632" s="214" t="s">
        <v>1017</v>
      </c>
      <c r="D632" s="14">
        <f>VLOOKUP(A632,[1]MUNICIPIOS!$A$2:$F$1102,6,0)</f>
        <v>6</v>
      </c>
    </row>
    <row r="633" spans="1:4">
      <c r="A633" s="213">
        <v>212441524</v>
      </c>
      <c r="B633" s="214" t="s">
        <v>1050</v>
      </c>
      <c r="C633" s="214" t="s">
        <v>58</v>
      </c>
      <c r="D633" s="14">
        <f>VLOOKUP(A633,[1]MUNICIPIOS!$A$2:$F$1102,6,0)</f>
        <v>6</v>
      </c>
    </row>
    <row r="634" spans="1:4">
      <c r="A634" s="213">
        <v>212417524</v>
      </c>
      <c r="B634" s="214" t="s">
        <v>87</v>
      </c>
      <c r="C634" s="214" t="s">
        <v>862</v>
      </c>
      <c r="D634" s="14">
        <f>VLOOKUP(A634,[1]MUNICIPIOS!$A$2:$F$1102,6,0)</f>
        <v>6</v>
      </c>
    </row>
    <row r="635" spans="1:4">
      <c r="A635" s="213">
        <v>213041530</v>
      </c>
      <c r="B635" s="214" t="s">
        <v>429</v>
      </c>
      <c r="C635" s="214" t="s">
        <v>58</v>
      </c>
      <c r="D635" s="14">
        <f>VLOOKUP(A635,[1]MUNICIPIOS!$A$2:$F$1102,6,0)</f>
        <v>6</v>
      </c>
    </row>
    <row r="636" spans="1:4">
      <c r="A636" s="213">
        <v>212268522</v>
      </c>
      <c r="B636" s="214" t="s">
        <v>725</v>
      </c>
      <c r="C636" s="214" t="s">
        <v>59</v>
      </c>
      <c r="D636" s="14">
        <f>VLOOKUP(A636,[1]MUNICIPIOS!$A$2:$F$1102,6,0)</f>
        <v>6</v>
      </c>
    </row>
    <row r="637" spans="1:4">
      <c r="A637" s="213">
        <v>212008520</v>
      </c>
      <c r="B637" s="214" t="s">
        <v>18</v>
      </c>
      <c r="C637" s="214" t="s">
        <v>1394</v>
      </c>
      <c r="D637" s="14">
        <f>VLOOKUP(A637,[1]MUNICIPIOS!$A$2:$F$1102,6,0)</f>
        <v>6</v>
      </c>
    </row>
    <row r="638" spans="1:4">
      <c r="A638" s="213">
        <v>212468524</v>
      </c>
      <c r="B638" s="214" t="s">
        <v>1086</v>
      </c>
      <c r="C638" s="214" t="s">
        <v>59</v>
      </c>
      <c r="D638" s="14">
        <f>VLOOKUP(A638,[1]MUNICIPIOS!$A$2:$F$1102,6,0)</f>
        <v>6</v>
      </c>
    </row>
    <row r="639" spans="1:4">
      <c r="A639" s="213">
        <v>212076520</v>
      </c>
      <c r="B639" s="214" t="s">
        <v>760</v>
      </c>
      <c r="C639" s="214" t="s">
        <v>61</v>
      </c>
      <c r="D639" s="14">
        <f>VLOOKUP(A639,[1]MUNICIPIOS!$A$2:$F$1102,6,0)</f>
        <v>1</v>
      </c>
    </row>
    <row r="640" spans="1:4">
      <c r="A640" s="213">
        <v>212073520</v>
      </c>
      <c r="B640" s="214" t="s">
        <v>1061</v>
      </c>
      <c r="C640" s="214" t="s">
        <v>1480</v>
      </c>
      <c r="D640" s="14">
        <f>VLOOKUP(A640,[1]MUNICIPIOS!$A$2:$F$1102,6,0)</f>
        <v>6</v>
      </c>
    </row>
    <row r="641" spans="1:4">
      <c r="A641" s="213">
        <v>211854518</v>
      </c>
      <c r="B641" s="214" t="s">
        <v>185</v>
      </c>
      <c r="C641" s="214" t="s">
        <v>1457</v>
      </c>
      <c r="D641" s="14">
        <f>VLOOKUP(A641,[1]MUNICIPIOS!$A$2:$F$1102,6,0)</f>
        <v>6</v>
      </c>
    </row>
    <row r="642" spans="1:4">
      <c r="A642" s="213">
        <v>212054520</v>
      </c>
      <c r="B642" s="214" t="s">
        <v>1334</v>
      </c>
      <c r="C642" s="214" t="s">
        <v>1457</v>
      </c>
      <c r="D642" s="14">
        <f>VLOOKUP(A642,[1]MUNICIPIOS!$A$2:$F$1102,6,0)</f>
        <v>6</v>
      </c>
    </row>
    <row r="643" spans="1:4">
      <c r="A643" s="213">
        <v>212425524</v>
      </c>
      <c r="B643" s="214" t="s">
        <v>1420</v>
      </c>
      <c r="C643" s="214" t="s">
        <v>1396</v>
      </c>
      <c r="D643" s="14">
        <f>VLOOKUP(A643,[1]MUNICIPIOS!$A$2:$F$1102,6,0)</f>
        <v>6</v>
      </c>
    </row>
    <row r="644" spans="1:4">
      <c r="A644" s="213">
        <v>212215522</v>
      </c>
      <c r="B644" s="214" t="s">
        <v>961</v>
      </c>
      <c r="C644" s="214" t="s">
        <v>1017</v>
      </c>
      <c r="D644" s="14">
        <f>VLOOKUP(A644,[1]MUNICIPIOS!$A$2:$F$1102,6,0)</f>
        <v>6</v>
      </c>
    </row>
    <row r="645" spans="1:4">
      <c r="A645" s="213">
        <v>213368533</v>
      </c>
      <c r="B645" s="214" t="s">
        <v>430</v>
      </c>
      <c r="C645" s="214" t="s">
        <v>59</v>
      </c>
      <c r="D645" s="14">
        <f>VLOOKUP(A645,[1]MUNICIPIOS!$A$2:$F$1102,6,0)</f>
        <v>6</v>
      </c>
    </row>
    <row r="646" spans="1:4">
      <c r="A646" s="213">
        <v>213025530</v>
      </c>
      <c r="B646" s="214" t="s">
        <v>887</v>
      </c>
      <c r="C646" s="214" t="s">
        <v>1396</v>
      </c>
      <c r="D646" s="14">
        <f>VLOOKUP(A646,[1]MUNICIPIOS!$A$2:$F$1102,6,0)</f>
        <v>6</v>
      </c>
    </row>
    <row r="647" spans="1:4">
      <c r="A647" s="213">
        <v>213525535</v>
      </c>
      <c r="B647" s="214" t="s">
        <v>1043</v>
      </c>
      <c r="C647" s="214" t="s">
        <v>1396</v>
      </c>
      <c r="D647" s="14">
        <f>VLOOKUP(A647,[1]MUNICIPIOS!$A$2:$F$1102,6,0)</f>
        <v>6</v>
      </c>
    </row>
    <row r="648" spans="1:4">
      <c r="A648" s="213">
        <v>213219532</v>
      </c>
      <c r="B648" s="214" t="s">
        <v>432</v>
      </c>
      <c r="C648" s="214" t="s">
        <v>63</v>
      </c>
      <c r="D648" s="14">
        <f>VLOOKUP(A648,[1]MUNICIPIOS!$A$2:$F$1102,6,0)</f>
        <v>6</v>
      </c>
    </row>
    <row r="649" spans="1:4">
      <c r="A649" s="213">
        <v>213115531</v>
      </c>
      <c r="B649" s="214" t="s">
        <v>1514</v>
      </c>
      <c r="C649" s="214" t="s">
        <v>1017</v>
      </c>
      <c r="D649" s="14">
        <f>VLOOKUP(A649,[1]MUNICIPIOS!$A$2:$F$1102,6,0)</f>
        <v>6</v>
      </c>
    </row>
    <row r="650" spans="1:4">
      <c r="A650" s="213">
        <v>213315533</v>
      </c>
      <c r="B650" s="214" t="s">
        <v>1515</v>
      </c>
      <c r="C650" s="214" t="s">
        <v>1017</v>
      </c>
      <c r="D650" s="14">
        <f>VLOOKUP(A650,[1]MUNICIPIOS!$A$2:$F$1102,6,0)</f>
        <v>6</v>
      </c>
    </row>
    <row r="651" spans="1:4">
      <c r="A651" s="213">
        <v>215085250</v>
      </c>
      <c r="B651" s="214" t="s">
        <v>258</v>
      </c>
      <c r="C651" s="214" t="s">
        <v>60</v>
      </c>
      <c r="D651" s="14">
        <f>VLOOKUP(A651,[1]MUNICIPIOS!$A$2:$F$1102,6,0)</f>
        <v>6</v>
      </c>
    </row>
    <row r="652" spans="1:4">
      <c r="A652" s="213">
        <v>213715537</v>
      </c>
      <c r="B652" s="214" t="s">
        <v>587</v>
      </c>
      <c r="C652" s="214" t="s">
        <v>1017</v>
      </c>
      <c r="D652" s="14">
        <f>VLOOKUP(A652,[1]MUNICIPIOS!$A$2:$F$1102,6,0)</f>
        <v>6</v>
      </c>
    </row>
    <row r="653" spans="1:4">
      <c r="A653" s="213">
        <v>214147541</v>
      </c>
      <c r="B653" s="214" t="s">
        <v>991</v>
      </c>
      <c r="C653" s="214" t="s">
        <v>62</v>
      </c>
      <c r="D653" s="14">
        <f>VLOOKUP(A653,[1]MUNICIPIOS!$A$2:$F$1102,6,0)</f>
        <v>6</v>
      </c>
    </row>
    <row r="654" spans="1:4">
      <c r="A654" s="213">
        <v>215020550</v>
      </c>
      <c r="B654" s="214" t="s">
        <v>1278</v>
      </c>
      <c r="C654" s="214" t="s">
        <v>1404</v>
      </c>
      <c r="D654" s="14">
        <f>VLOOKUP(A654,[1]MUNICIPIOS!$A$2:$F$1102,6,0)</f>
        <v>6</v>
      </c>
    </row>
    <row r="655" spans="1:4">
      <c r="A655" s="213">
        <v>214117541</v>
      </c>
      <c r="B655" s="214" t="s">
        <v>1008</v>
      </c>
      <c r="C655" s="214" t="s">
        <v>862</v>
      </c>
      <c r="D655" s="14">
        <f>VLOOKUP(A655,[1]MUNICIPIOS!$A$2:$F$1102,6,0)</f>
        <v>6</v>
      </c>
    </row>
    <row r="656" spans="1:4">
      <c r="A656" s="213">
        <v>214305543</v>
      </c>
      <c r="B656" s="214" t="s">
        <v>925</v>
      </c>
      <c r="C656" s="214" t="s">
        <v>57</v>
      </c>
      <c r="D656" s="14">
        <f>VLOOKUP(A656,[1]MUNICIPIOS!$A$2:$F$1102,6,0)</f>
        <v>6</v>
      </c>
    </row>
    <row r="657" spans="1:4">
      <c r="A657" s="213">
        <v>210166001</v>
      </c>
      <c r="B657" s="214" t="s">
        <v>1376</v>
      </c>
      <c r="C657" s="214" t="s">
        <v>948</v>
      </c>
      <c r="D657" s="14">
        <f>VLOOKUP(A657,[1]MUNICIPIOS!$A$2:$F$1102,6,0)</f>
        <v>1</v>
      </c>
    </row>
    <row r="658" spans="1:4">
      <c r="A658" s="213">
        <v>214215542</v>
      </c>
      <c r="B658" s="214" t="s">
        <v>1226</v>
      </c>
      <c r="C658" s="214" t="s">
        <v>1017</v>
      </c>
      <c r="D658" s="14">
        <f>VLOOKUP(A658,[1]MUNICIPIOS!$A$2:$F$1102,6,0)</f>
        <v>6</v>
      </c>
    </row>
    <row r="659" spans="1:4">
      <c r="A659" s="213">
        <v>213319533</v>
      </c>
      <c r="B659" s="214" t="s">
        <v>214</v>
      </c>
      <c r="C659" s="214" t="s">
        <v>63</v>
      </c>
      <c r="D659" s="14">
        <f>VLOOKUP(A659,[1]MUNICIPIOS!$A$2:$F$1102,6,0)</f>
        <v>6</v>
      </c>
    </row>
    <row r="660" spans="1:4">
      <c r="A660" s="213">
        <v>214768547</v>
      </c>
      <c r="B660" s="214" t="s">
        <v>797</v>
      </c>
      <c r="C660" s="214" t="s">
        <v>59</v>
      </c>
      <c r="D660" s="14">
        <f>VLOOKUP(A660,[1]MUNICIPIOS!$A$2:$F$1102,6,0)</f>
        <v>1</v>
      </c>
    </row>
    <row r="661" spans="1:4">
      <c r="A661" s="213">
        <v>214773547</v>
      </c>
      <c r="B661" s="214" t="s">
        <v>907</v>
      </c>
      <c r="C661" s="214" t="s">
        <v>1480</v>
      </c>
      <c r="D661" s="14">
        <f>VLOOKUP(A661,[1]MUNICIPIOS!$A$2:$F$1102,6,0)</f>
        <v>6</v>
      </c>
    </row>
    <row r="662" spans="1:4">
      <c r="A662" s="213">
        <v>214819548</v>
      </c>
      <c r="B662" s="214" t="s">
        <v>433</v>
      </c>
      <c r="C662" s="214" t="s">
        <v>63</v>
      </c>
      <c r="D662" s="14">
        <f>VLOOKUP(A662,[1]MUNICIPIOS!$A$2:$F$1102,6,0)</f>
        <v>6</v>
      </c>
    </row>
    <row r="663" spans="1:4">
      <c r="A663" s="213">
        <v>214863548</v>
      </c>
      <c r="B663" s="214" t="s">
        <v>1461</v>
      </c>
      <c r="C663" s="214" t="s">
        <v>1460</v>
      </c>
      <c r="D663" s="14">
        <f>VLOOKUP(A663,[1]MUNICIPIOS!$A$2:$F$1102,6,0)</f>
        <v>6</v>
      </c>
    </row>
    <row r="664" spans="1:4">
      <c r="A664" s="213">
        <v>214547545</v>
      </c>
      <c r="B664" s="214" t="s">
        <v>992</v>
      </c>
      <c r="C664" s="214" t="s">
        <v>62</v>
      </c>
      <c r="D664" s="14">
        <f>VLOOKUP(A664,[1]MUNICIPIOS!$A$2:$F$1102,6,0)</f>
        <v>6</v>
      </c>
    </row>
    <row r="665" spans="1:4">
      <c r="A665" s="213">
        <v>214968549</v>
      </c>
      <c r="B665" s="214" t="s">
        <v>1088</v>
      </c>
      <c r="C665" s="214" t="s">
        <v>59</v>
      </c>
      <c r="D665" s="14">
        <f>VLOOKUP(A665,[1]MUNICIPIOS!$A$2:$F$1102,6,0)</f>
        <v>6</v>
      </c>
    </row>
    <row r="666" spans="1:4">
      <c r="A666" s="213">
        <v>214913549</v>
      </c>
      <c r="B666" s="214" t="s">
        <v>158</v>
      </c>
      <c r="C666" s="214" t="s">
        <v>1187</v>
      </c>
      <c r="D666" s="14">
        <f>VLOOKUP(A666,[1]MUNICIPIOS!$A$2:$F$1102,6,0)</f>
        <v>6</v>
      </c>
    </row>
    <row r="667" spans="1:4">
      <c r="A667" s="213">
        <v>214908549</v>
      </c>
      <c r="B667" s="214" t="s">
        <v>434</v>
      </c>
      <c r="C667" s="214" t="s">
        <v>1394</v>
      </c>
      <c r="D667" s="14">
        <f>VLOOKUP(A667,[1]MUNICIPIOS!$A$2:$F$1102,6,0)</f>
        <v>6</v>
      </c>
    </row>
    <row r="668" spans="1:4">
      <c r="A668" s="213">
        <v>215015550</v>
      </c>
      <c r="B668" s="214" t="s">
        <v>1227</v>
      </c>
      <c r="C668" s="214" t="s">
        <v>1017</v>
      </c>
      <c r="D668" s="14">
        <f>VLOOKUP(A668,[1]MUNICIPIOS!$A$2:$F$1102,6,0)</f>
        <v>6</v>
      </c>
    </row>
    <row r="669" spans="1:4">
      <c r="A669" s="213">
        <v>215141551</v>
      </c>
      <c r="B669" s="214" t="s">
        <v>1255</v>
      </c>
      <c r="C669" s="214" t="s">
        <v>58</v>
      </c>
      <c r="D669" s="14">
        <f>VLOOKUP(A669,[1]MUNICIPIOS!$A$2:$F$1102,6,0)</f>
        <v>5</v>
      </c>
    </row>
    <row r="670" spans="1:4">
      <c r="A670" s="213">
        <v>215147551</v>
      </c>
      <c r="B670" s="214" t="s">
        <v>747</v>
      </c>
      <c r="C670" s="214" t="s">
        <v>62</v>
      </c>
      <c r="D670" s="14">
        <f>VLOOKUP(A670,[1]MUNICIPIOS!$A$2:$F$1102,6,0)</f>
        <v>6</v>
      </c>
    </row>
    <row r="671" spans="1:4">
      <c r="A671" s="213">
        <v>215573555</v>
      </c>
      <c r="B671" s="214" t="s">
        <v>710</v>
      </c>
      <c r="C671" s="214" t="s">
        <v>1480</v>
      </c>
      <c r="D671" s="14">
        <f>VLOOKUP(A671,[1]MUNICIPIOS!$A$2:$F$1102,6,0)</f>
        <v>6</v>
      </c>
    </row>
    <row r="672" spans="1:4">
      <c r="A672" s="213">
        <v>215523555</v>
      </c>
      <c r="B672" s="214" t="s">
        <v>742</v>
      </c>
      <c r="C672" s="214" t="s">
        <v>785</v>
      </c>
      <c r="D672" s="14">
        <f>VLOOKUP(A672,[1]MUNICIPIOS!$A$2:$F$1102,6,0)</f>
        <v>6</v>
      </c>
    </row>
    <row r="673" spans="1:4">
      <c r="A673" s="213">
        <v>215547555</v>
      </c>
      <c r="B673" s="214" t="s">
        <v>1293</v>
      </c>
      <c r="C673" s="214" t="s">
        <v>62</v>
      </c>
      <c r="D673" s="14">
        <f>VLOOKUP(A673,[1]MUNICIPIOS!$A$2:$F$1102,6,0)</f>
        <v>6</v>
      </c>
    </row>
    <row r="674" spans="1:4">
      <c r="A674" s="213">
        <v>214052540</v>
      </c>
      <c r="B674" s="214" t="s">
        <v>1453</v>
      </c>
      <c r="C674" s="214" t="s">
        <v>1523</v>
      </c>
      <c r="D674" s="14">
        <f>VLOOKUP(A674,[1]MUNICIPIOS!$A$2:$F$1102,6,0)</f>
        <v>6</v>
      </c>
    </row>
    <row r="675" spans="1:4">
      <c r="A675" s="213">
        <v>215808558</v>
      </c>
      <c r="B675" s="214" t="s">
        <v>436</v>
      </c>
      <c r="C675" s="214" t="s">
        <v>1394</v>
      </c>
      <c r="D675" s="14">
        <f>VLOOKUP(A675,[1]MUNICIPIOS!$A$2:$F$1102,6,0)</f>
        <v>6</v>
      </c>
    </row>
    <row r="676" spans="1:4">
      <c r="A676" s="213">
        <v>216008560</v>
      </c>
      <c r="B676" s="214" t="s">
        <v>910</v>
      </c>
      <c r="C676" s="214" t="s">
        <v>1394</v>
      </c>
      <c r="D676" s="14">
        <f>VLOOKUP(A676,[1]MUNICIPIOS!$A$2:$F$1102,6,0)</f>
        <v>6</v>
      </c>
    </row>
    <row r="677" spans="1:4">
      <c r="A677" s="213">
        <v>210119001</v>
      </c>
      <c r="B677" s="214" t="s">
        <v>437</v>
      </c>
      <c r="C677" s="214" t="s">
        <v>63</v>
      </c>
      <c r="D677" s="14">
        <f>VLOOKUP(A677,[1]MUNICIPIOS!$A$2:$F$1102,6,0)</f>
        <v>2</v>
      </c>
    </row>
    <row r="678" spans="1:4">
      <c r="A678" s="213">
        <v>216385263</v>
      </c>
      <c r="B678" s="214" t="s">
        <v>1483</v>
      </c>
      <c r="C678" s="214" t="s">
        <v>60</v>
      </c>
      <c r="D678" s="14">
        <f>VLOOKUP(A678,[1]MUNICIPIOS!$A$2:$F$1102,6,0)</f>
        <v>6</v>
      </c>
    </row>
    <row r="679" spans="1:4">
      <c r="A679" s="213">
        <v>216052560</v>
      </c>
      <c r="B679" s="214" t="s">
        <v>438</v>
      </c>
      <c r="C679" s="214" t="s">
        <v>1523</v>
      </c>
      <c r="D679" s="14">
        <f>VLOOKUP(A679,[1]MUNICIPIOS!$A$2:$F$1102,6,0)</f>
        <v>6</v>
      </c>
    </row>
    <row r="680" spans="1:4">
      <c r="A680" s="213">
        <v>216376563</v>
      </c>
      <c r="B680" s="214" t="s">
        <v>1368</v>
      </c>
      <c r="C680" s="214" t="s">
        <v>61</v>
      </c>
      <c r="D680" s="14">
        <f>VLOOKUP(A680,[1]MUNICIPIOS!$A$2:$F$1102,6,0)</f>
        <v>6</v>
      </c>
    </row>
    <row r="681" spans="1:4">
      <c r="A681" s="213">
        <v>216373563</v>
      </c>
      <c r="B681" s="214" t="s">
        <v>150</v>
      </c>
      <c r="C681" s="214" t="s">
        <v>1480</v>
      </c>
      <c r="D681" s="14">
        <f>VLOOKUP(A681,[1]MUNICIPIOS!$A$2:$F$1102,6,0)</f>
        <v>6</v>
      </c>
    </row>
    <row r="682" spans="1:4">
      <c r="A682" s="213">
        <v>216488564</v>
      </c>
      <c r="B682" s="214" t="s">
        <v>1303</v>
      </c>
      <c r="C682" s="214" t="s">
        <v>19</v>
      </c>
      <c r="D682" s="14">
        <f>VLOOKUP(A682,[1]MUNICIPIOS!$A$2:$F$1102,6,0)</f>
        <v>4</v>
      </c>
    </row>
    <row r="683" spans="1:4">
      <c r="A683" s="213">
        <v>216552565</v>
      </c>
      <c r="B683" s="214" t="s">
        <v>120</v>
      </c>
      <c r="C683" s="214" t="s">
        <v>1523</v>
      </c>
      <c r="D683" s="14">
        <f>VLOOKUP(A683,[1]MUNICIPIOS!$A$2:$F$1102,6,0)</f>
        <v>6</v>
      </c>
    </row>
    <row r="684" spans="1:4">
      <c r="A684" s="213">
        <v>217020570</v>
      </c>
      <c r="B684" s="214" t="s">
        <v>161</v>
      </c>
      <c r="C684" s="214" t="s">
        <v>1404</v>
      </c>
      <c r="D684" s="14">
        <f>VLOOKUP(A684,[1]MUNICIPIOS!$A$2:$F$1102,6,0)</f>
        <v>6</v>
      </c>
    </row>
    <row r="685" spans="1:4">
      <c r="A685" s="213">
        <v>217023570</v>
      </c>
      <c r="B685" s="214" t="s">
        <v>1147</v>
      </c>
      <c r="C685" s="214" t="s">
        <v>785</v>
      </c>
      <c r="D685" s="14">
        <f>VLOOKUP(A685,[1]MUNICIPIOS!$A$2:$F$1102,6,0)</f>
        <v>6</v>
      </c>
    </row>
    <row r="686" spans="1:4">
      <c r="A686" s="213">
        <v>217266572</v>
      </c>
      <c r="B686" s="214" t="s">
        <v>1465</v>
      </c>
      <c r="C686" s="214" t="s">
        <v>948</v>
      </c>
      <c r="D686" s="14">
        <f>VLOOKUP(A686,[1]MUNICIPIOS!$A$2:$F$1102,6,0)</f>
        <v>6</v>
      </c>
    </row>
    <row r="687" spans="1:4">
      <c r="A687" s="213">
        <v>217605576</v>
      </c>
      <c r="B687" s="214" t="s">
        <v>843</v>
      </c>
      <c r="C687" s="214" t="s">
        <v>57</v>
      </c>
      <c r="D687" s="14">
        <f>VLOOKUP(A687,[1]MUNICIPIOS!$A$2:$F$1102,6,0)</f>
        <v>6</v>
      </c>
    </row>
    <row r="688" spans="1:4">
      <c r="A688" s="213">
        <v>217047570</v>
      </c>
      <c r="B688" s="214" t="s">
        <v>614</v>
      </c>
      <c r="C688" s="214" t="s">
        <v>62</v>
      </c>
      <c r="D688" s="14">
        <f>VLOOKUP(A688,[1]MUNICIPIOS!$A$2:$F$1102,6,0)</f>
        <v>6</v>
      </c>
    </row>
    <row r="689" spans="1:4">
      <c r="A689" s="213">
        <v>217268572</v>
      </c>
      <c r="B689" s="214" t="s">
        <v>203</v>
      </c>
      <c r="C689" s="214" t="s">
        <v>59</v>
      </c>
      <c r="D689" s="14">
        <f>VLOOKUP(A689,[1]MUNICIPIOS!$A$2:$F$1102,6,0)</f>
        <v>6</v>
      </c>
    </row>
    <row r="690" spans="1:4">
      <c r="A690" s="213">
        <v>217352573</v>
      </c>
      <c r="B690" s="214" t="s">
        <v>1454</v>
      </c>
      <c r="C690" s="214" t="s">
        <v>1523</v>
      </c>
      <c r="D690" s="14">
        <f>VLOOKUP(A690,[1]MUNICIPIOS!$A$2:$F$1102,6,0)</f>
        <v>6</v>
      </c>
    </row>
    <row r="691" spans="1:4">
      <c r="A691" s="213">
        <v>216886568</v>
      </c>
      <c r="B691" s="214" t="s">
        <v>20</v>
      </c>
      <c r="C691" s="214" t="s">
        <v>1484</v>
      </c>
      <c r="D691" s="14">
        <f>VLOOKUP(A691,[1]MUNICIPIOS!$A$2:$F$1102,6,0)</f>
        <v>6</v>
      </c>
    </row>
    <row r="692" spans="1:4">
      <c r="A692" s="213">
        <v>217905579</v>
      </c>
      <c r="B692" s="214" t="s">
        <v>439</v>
      </c>
      <c r="C692" s="214" t="s">
        <v>57</v>
      </c>
      <c r="D692" s="14">
        <f>VLOOKUP(A692,[1]MUNICIPIOS!$A$2:$F$1102,6,0)</f>
        <v>6</v>
      </c>
    </row>
    <row r="693" spans="1:4">
      <c r="A693" s="213">
        <v>217215572</v>
      </c>
      <c r="B693" s="214" t="s">
        <v>440</v>
      </c>
      <c r="C693" s="214" t="s">
        <v>1017</v>
      </c>
      <c r="D693" s="14">
        <f>VLOOKUP(A693,[1]MUNICIPIOS!$A$2:$F$1102,6,0)</f>
        <v>3</v>
      </c>
    </row>
    <row r="694" spans="1:4">
      <c r="A694" s="213">
        <v>216986569</v>
      </c>
      <c r="B694" s="214" t="s">
        <v>1486</v>
      </c>
      <c r="C694" s="214" t="s">
        <v>1484</v>
      </c>
      <c r="D694" s="14">
        <f>VLOOKUP(A694,[1]MUNICIPIOS!$A$2:$F$1102,6,0)</f>
        <v>6</v>
      </c>
    </row>
    <row r="695" spans="1:4">
      <c r="A695" s="213">
        <v>210199001</v>
      </c>
      <c r="B695" s="214" t="s">
        <v>260</v>
      </c>
      <c r="C695" s="214" t="s">
        <v>66</v>
      </c>
      <c r="D695" s="14">
        <f>VLOOKUP(A695,[1]MUNICIPIOS!$A$2:$F$1102,6,0)</f>
        <v>6</v>
      </c>
    </row>
    <row r="696" spans="1:4">
      <c r="A696" s="213">
        <v>217308573</v>
      </c>
      <c r="B696" s="214" t="s">
        <v>1274</v>
      </c>
      <c r="C696" s="214" t="s">
        <v>1394</v>
      </c>
      <c r="D696" s="14">
        <f>VLOOKUP(A696,[1]MUNICIPIOS!$A$2:$F$1102,6,0)</f>
        <v>4</v>
      </c>
    </row>
    <row r="697" spans="1:4">
      <c r="A697" s="213">
        <v>215050450</v>
      </c>
      <c r="B697" s="214" t="s">
        <v>1264</v>
      </c>
      <c r="C697" s="214" t="s">
        <v>1439</v>
      </c>
      <c r="D697" s="14">
        <f>VLOOKUP(A697,[1]MUNICIPIOS!$A$2:$F$1102,6,0)</f>
        <v>6</v>
      </c>
    </row>
    <row r="698" spans="1:4">
      <c r="A698" s="213">
        <v>217423574</v>
      </c>
      <c r="B698" s="214" t="s">
        <v>919</v>
      </c>
      <c r="C698" s="214" t="s">
        <v>785</v>
      </c>
      <c r="D698" s="14">
        <f>VLOOKUP(A698,[1]MUNICIPIOS!$A$2:$F$1102,6,0)</f>
        <v>6</v>
      </c>
    </row>
    <row r="699" spans="1:4">
      <c r="A699" s="213">
        <v>216850568</v>
      </c>
      <c r="B699" s="214" t="s">
        <v>571</v>
      </c>
      <c r="C699" s="214" t="s">
        <v>1439</v>
      </c>
      <c r="D699" s="14">
        <f>VLOOKUP(A699,[1]MUNICIPIOS!$A$2:$F$1102,6,0)</f>
        <v>3</v>
      </c>
    </row>
    <row r="700" spans="1:4">
      <c r="A700" s="213">
        <v>217186571</v>
      </c>
      <c r="B700" s="214" t="s">
        <v>21</v>
      </c>
      <c r="C700" s="214" t="s">
        <v>1484</v>
      </c>
      <c r="D700" s="14">
        <f>VLOOKUP(A700,[1]MUNICIPIOS!$A$2:$F$1102,6,0)</f>
        <v>6</v>
      </c>
    </row>
    <row r="701" spans="1:4">
      <c r="A701" s="213">
        <v>210194001</v>
      </c>
      <c r="B701" s="214" t="s">
        <v>441</v>
      </c>
      <c r="C701" s="214" t="s">
        <v>68</v>
      </c>
      <c r="D701" s="14">
        <f>VLOOKUP(A701,[1]MUNICIPIOS!$A$2:$F$1102,6,0)</f>
        <v>6</v>
      </c>
    </row>
    <row r="702" spans="1:4">
      <c r="A702" s="213">
        <v>217386573</v>
      </c>
      <c r="B702" s="214" t="s">
        <v>442</v>
      </c>
      <c r="C702" s="214" t="s">
        <v>1484</v>
      </c>
      <c r="D702" s="14">
        <f>VLOOKUP(A702,[1]MUNICIPIOS!$A$2:$F$1102,6,0)</f>
        <v>6</v>
      </c>
    </row>
    <row r="703" spans="1:4">
      <c r="A703" s="213">
        <v>218023580</v>
      </c>
      <c r="B703" s="214" t="s">
        <v>1409</v>
      </c>
      <c r="C703" s="214" t="s">
        <v>785</v>
      </c>
      <c r="D703" s="14">
        <f>VLOOKUP(A703,[1]MUNICIPIOS!$A$2:$F$1102,6,0)</f>
        <v>6</v>
      </c>
    </row>
    <row r="704" spans="1:4">
      <c r="A704" s="213">
        <v>217750577</v>
      </c>
      <c r="B704" s="214" t="s">
        <v>1446</v>
      </c>
      <c r="C704" s="214" t="s">
        <v>1439</v>
      </c>
      <c r="D704" s="14">
        <f>VLOOKUP(A704,[1]MUNICIPIOS!$A$2:$F$1102,6,0)</f>
        <v>6</v>
      </c>
    </row>
    <row r="705" spans="1:4">
      <c r="A705" s="213">
        <v>217350573</v>
      </c>
      <c r="B705" s="214" t="s">
        <v>443</v>
      </c>
      <c r="C705" s="214" t="s">
        <v>1439</v>
      </c>
      <c r="D705" s="14">
        <f>VLOOKUP(A705,[1]MUNICIPIOS!$A$2:$F$1102,6,0)</f>
        <v>6</v>
      </c>
    </row>
    <row r="706" spans="1:4">
      <c r="A706" s="213">
        <v>218505585</v>
      </c>
      <c r="B706" s="214" t="s">
        <v>444</v>
      </c>
      <c r="C706" s="214" t="s">
        <v>57</v>
      </c>
      <c r="D706" s="14">
        <f>VLOOKUP(A706,[1]MUNICIPIOS!$A$2:$F$1102,6,0)</f>
        <v>6</v>
      </c>
    </row>
    <row r="707" spans="1:4">
      <c r="A707" s="213">
        <v>214091540</v>
      </c>
      <c r="B707" s="214" t="s">
        <v>952</v>
      </c>
      <c r="C707" s="214" t="s">
        <v>67</v>
      </c>
      <c r="D707" s="14">
        <f>VLOOKUP(A707,[1]MUNICIPIOS!$A$2:$F$1102,6,0)</f>
        <v>6</v>
      </c>
    </row>
    <row r="708" spans="1:4">
      <c r="A708" s="213">
        <v>217368573</v>
      </c>
      <c r="B708" s="214" t="s">
        <v>204</v>
      </c>
      <c r="C708" s="214" t="s">
        <v>59</v>
      </c>
      <c r="D708" s="14">
        <f>VLOOKUP(A708,[1]MUNICIPIOS!$A$2:$F$1102,6,0)</f>
        <v>6</v>
      </c>
    </row>
    <row r="709" spans="1:4">
      <c r="A709" s="213">
        <v>219218592</v>
      </c>
      <c r="B709" s="214" t="s">
        <v>91</v>
      </c>
      <c r="C709" s="214" t="s">
        <v>957</v>
      </c>
      <c r="D709" s="14">
        <f>VLOOKUP(A709,[1]MUNICIPIOS!$A$2:$F$1102,6,0)</f>
        <v>6</v>
      </c>
    </row>
    <row r="710" spans="1:4">
      <c r="A710" s="213">
        <v>219050590</v>
      </c>
      <c r="B710" s="214" t="s">
        <v>91</v>
      </c>
      <c r="C710" s="214" t="s">
        <v>1439</v>
      </c>
      <c r="D710" s="14">
        <f>VLOOKUP(A710,[1]MUNICIPIOS!$A$2:$F$1102,6,0)</f>
        <v>6</v>
      </c>
    </row>
    <row r="711" spans="1:4">
      <c r="A711" s="213">
        <v>219181591</v>
      </c>
      <c r="B711" s="214" t="s">
        <v>445</v>
      </c>
      <c r="C711" s="214" t="s">
        <v>250</v>
      </c>
      <c r="D711" s="14">
        <f>VLOOKUP(A711,[1]MUNICIPIOS!$A$2:$F$1102,6,0)</f>
        <v>6</v>
      </c>
    </row>
    <row r="712" spans="1:4">
      <c r="A712" s="213">
        <v>217225572</v>
      </c>
      <c r="B712" s="214" t="s">
        <v>1044</v>
      </c>
      <c r="C712" s="214" t="s">
        <v>1396</v>
      </c>
      <c r="D712" s="14">
        <f>VLOOKUP(A712,[1]MUNICIPIOS!$A$2:$F$1102,6,0)</f>
        <v>6</v>
      </c>
    </row>
    <row r="713" spans="1:4">
      <c r="A713" s="213">
        <v>215354553</v>
      </c>
      <c r="B713" s="214" t="s">
        <v>186</v>
      </c>
      <c r="C713" s="214" t="s">
        <v>1457</v>
      </c>
      <c r="D713" s="14">
        <f>VLOOKUP(A713,[1]MUNICIPIOS!$A$2:$F$1102,6,0)</f>
        <v>4</v>
      </c>
    </row>
    <row r="714" spans="1:4">
      <c r="A714" s="213">
        <v>217319573</v>
      </c>
      <c r="B714" s="214" t="s">
        <v>641</v>
      </c>
      <c r="C714" s="214" t="s">
        <v>63</v>
      </c>
      <c r="D714" s="14">
        <f>VLOOKUP(A714,[1]MUNICIPIOS!$A$2:$F$1102,6,0)</f>
        <v>6</v>
      </c>
    </row>
    <row r="715" spans="1:4">
      <c r="A715" s="213">
        <v>219105591</v>
      </c>
      <c r="B715" s="214" t="s">
        <v>927</v>
      </c>
      <c r="C715" s="214" t="s">
        <v>57</v>
      </c>
      <c r="D715" s="14">
        <f>VLOOKUP(A715,[1]MUNICIPIOS!$A$2:$F$1102,6,0)</f>
        <v>6</v>
      </c>
    </row>
    <row r="716" spans="1:4">
      <c r="A716" s="213">
        <v>217568575</v>
      </c>
      <c r="B716" s="214" t="s">
        <v>205</v>
      </c>
      <c r="C716" s="214" t="s">
        <v>59</v>
      </c>
      <c r="D716" s="14">
        <f>VLOOKUP(A716,[1]MUNICIPIOS!$A$2:$F$1102,6,0)</f>
        <v>6</v>
      </c>
    </row>
    <row r="717" spans="1:4">
      <c r="A717" s="213">
        <v>218025580</v>
      </c>
      <c r="B717" s="214" t="s">
        <v>22</v>
      </c>
      <c r="C717" s="214" t="s">
        <v>1396</v>
      </c>
      <c r="D717" s="14">
        <f>VLOOKUP(A717,[1]MUNICIPIOS!$A$2:$F$1102,6,0)</f>
        <v>6</v>
      </c>
    </row>
    <row r="718" spans="1:4">
      <c r="A718" s="213">
        <v>218552585</v>
      </c>
      <c r="B718" s="214" t="s">
        <v>1455</v>
      </c>
      <c r="C718" s="214" t="s">
        <v>1523</v>
      </c>
      <c r="D718" s="14">
        <f>VLOOKUP(A718,[1]MUNICIPIOS!$A$2:$F$1102,6,0)</f>
        <v>6</v>
      </c>
    </row>
    <row r="719" spans="1:4">
      <c r="A719" s="213">
        <v>218519585</v>
      </c>
      <c r="B719" s="214" t="s">
        <v>446</v>
      </c>
      <c r="C719" s="214" t="s">
        <v>63</v>
      </c>
      <c r="D719" s="14">
        <f>VLOOKUP(A719,[1]MUNICIPIOS!$A$2:$F$1102,6,0)</f>
        <v>6</v>
      </c>
    </row>
    <row r="720" spans="1:4">
      <c r="A720" s="213">
        <v>218573585</v>
      </c>
      <c r="B720" s="214" t="s">
        <v>447</v>
      </c>
      <c r="C720" s="214" t="s">
        <v>1480</v>
      </c>
      <c r="D720" s="14">
        <f>VLOOKUP(A720,[1]MUNICIPIOS!$A$2:$F$1102,6,0)</f>
        <v>6</v>
      </c>
    </row>
    <row r="721" spans="1:4">
      <c r="A721" s="213">
        <v>218623586</v>
      </c>
      <c r="B721" s="214" t="s">
        <v>448</v>
      </c>
      <c r="C721" s="214" t="s">
        <v>785</v>
      </c>
      <c r="D721" s="14">
        <f>VLOOKUP(A721,[1]MUNICIPIOS!$A$2:$F$1102,6,0)</f>
        <v>6</v>
      </c>
    </row>
    <row r="722" spans="1:4">
      <c r="A722" s="213">
        <v>219225592</v>
      </c>
      <c r="B722" s="214" t="s">
        <v>1421</v>
      </c>
      <c r="C722" s="214" t="s">
        <v>1396</v>
      </c>
      <c r="D722" s="14">
        <f>VLOOKUP(A722,[1]MUNICIPIOS!$A$2:$F$1102,6,0)</f>
        <v>6</v>
      </c>
    </row>
    <row r="723" spans="1:4">
      <c r="A723" s="213">
        <v>219425594</v>
      </c>
      <c r="B723" s="214" t="s">
        <v>1045</v>
      </c>
      <c r="C723" s="214" t="s">
        <v>1396</v>
      </c>
      <c r="D723" s="14">
        <f>VLOOKUP(A723,[1]MUNICIPIOS!$A$2:$F$1102,6,0)</f>
        <v>6</v>
      </c>
    </row>
    <row r="724" spans="1:4">
      <c r="A724" s="213">
        <v>210127001</v>
      </c>
      <c r="B724" s="214" t="s">
        <v>449</v>
      </c>
      <c r="C724" s="214" t="s">
        <v>1429</v>
      </c>
      <c r="D724" s="14">
        <f>VLOOKUP(A724,[1]MUNICIPIOS!$A$2:$F$1102,6,0)</f>
        <v>5</v>
      </c>
    </row>
    <row r="725" spans="1:4">
      <c r="A725" s="213">
        <v>219463594</v>
      </c>
      <c r="B725" s="214" t="s">
        <v>649</v>
      </c>
      <c r="C725" s="214" t="s">
        <v>1460</v>
      </c>
      <c r="D725" s="14">
        <f>VLOOKUP(A725,[1]MUNICIPIOS!$A$2:$F$1102,6,0)</f>
        <v>6</v>
      </c>
    </row>
    <row r="726" spans="1:4">
      <c r="A726" s="213">
        <v>219466594</v>
      </c>
      <c r="B726" s="214" t="s">
        <v>23</v>
      </c>
      <c r="C726" s="214" t="s">
        <v>948</v>
      </c>
      <c r="D726" s="14">
        <f>VLOOKUP(A726,[1]MUNICIPIOS!$A$2:$F$1102,6,0)</f>
        <v>6</v>
      </c>
    </row>
    <row r="727" spans="1:4">
      <c r="A727" s="213">
        <v>218015580</v>
      </c>
      <c r="B727" s="214" t="s">
        <v>450</v>
      </c>
      <c r="C727" s="214" t="s">
        <v>1017</v>
      </c>
      <c r="D727" s="14">
        <f>VLOOKUP(A727,[1]MUNICIPIOS!$A$2:$F$1102,6,0)</f>
        <v>6</v>
      </c>
    </row>
    <row r="728" spans="1:4">
      <c r="A728" s="213">
        <v>219625596</v>
      </c>
      <c r="B728" s="214" t="s">
        <v>888</v>
      </c>
      <c r="C728" s="214" t="s">
        <v>1396</v>
      </c>
      <c r="D728" s="14">
        <f>VLOOKUP(A728,[1]MUNICIPIOS!$A$2:$F$1102,6,0)</f>
        <v>6</v>
      </c>
    </row>
    <row r="729" spans="1:4">
      <c r="A729" s="213">
        <v>219954599</v>
      </c>
      <c r="B729" s="214" t="s">
        <v>187</v>
      </c>
      <c r="C729" s="214" t="s">
        <v>1457</v>
      </c>
      <c r="D729" s="14">
        <f>VLOOKUP(A729,[1]MUNICIPIOS!$A$2:$F$1102,6,0)</f>
        <v>6</v>
      </c>
    </row>
    <row r="730" spans="1:4">
      <c r="A730" s="213">
        <v>219915599</v>
      </c>
      <c r="B730" s="214" t="s">
        <v>451</v>
      </c>
      <c r="C730" s="214" t="s">
        <v>1017</v>
      </c>
      <c r="D730" s="14">
        <f>VLOOKUP(A730,[1]MUNICIPIOS!$A$2:$F$1102,6,0)</f>
        <v>6</v>
      </c>
    </row>
    <row r="731" spans="1:4">
      <c r="A731" s="213">
        <v>210015600</v>
      </c>
      <c r="B731" s="214" t="s">
        <v>452</v>
      </c>
      <c r="C731" s="214" t="s">
        <v>1017</v>
      </c>
      <c r="D731" s="14">
        <f>VLOOKUP(A731,[1]MUNICIPIOS!$A$2:$F$1102,6,0)</f>
        <v>6</v>
      </c>
    </row>
    <row r="732" spans="1:4">
      <c r="A732" s="213">
        <v>217985279</v>
      </c>
      <c r="B732" s="214" t="s">
        <v>259</v>
      </c>
      <c r="C732" s="214" t="s">
        <v>60</v>
      </c>
      <c r="D732" s="14">
        <f>VLOOKUP(A732,[1]MUNICIPIOS!$A$2:$F$1102,6,0)</f>
        <v>6</v>
      </c>
    </row>
    <row r="733" spans="1:4">
      <c r="A733" s="213">
        <v>218013580</v>
      </c>
      <c r="B733" s="214" t="s">
        <v>1129</v>
      </c>
      <c r="C733" s="214" t="s">
        <v>1187</v>
      </c>
      <c r="D733" s="14">
        <f>VLOOKUP(A733,[1]MUNICIPIOS!$A$2:$F$1102,6,0)</f>
        <v>6</v>
      </c>
    </row>
    <row r="734" spans="1:4">
      <c r="A734" s="213">
        <v>210405604</v>
      </c>
      <c r="B734" s="214" t="s">
        <v>928</v>
      </c>
      <c r="C734" s="214" t="s">
        <v>57</v>
      </c>
      <c r="D734" s="14">
        <f>VLOOKUP(A734,[1]MUNICIPIOS!$A$2:$F$1102,6,0)</f>
        <v>6</v>
      </c>
    </row>
    <row r="735" spans="1:4">
      <c r="A735" s="213">
        <v>210547605</v>
      </c>
      <c r="B735" s="214" t="s">
        <v>1068</v>
      </c>
      <c r="C735" s="214" t="s">
        <v>62</v>
      </c>
      <c r="D735" s="14">
        <f>VLOOKUP(A735,[1]MUNICIPIOS!$A$2:$F$1102,6,0)</f>
        <v>6</v>
      </c>
    </row>
    <row r="736" spans="1:4">
      <c r="A736" s="213">
        <v>210608606</v>
      </c>
      <c r="B736" s="214" t="s">
        <v>453</v>
      </c>
      <c r="C736" s="214" t="s">
        <v>1394</v>
      </c>
      <c r="D736" s="14">
        <f>VLOOKUP(A736,[1]MUNICIPIOS!$A$2:$F$1102,6,0)</f>
        <v>6</v>
      </c>
    </row>
    <row r="737" spans="1:4">
      <c r="A737" s="213">
        <v>210650606</v>
      </c>
      <c r="B737" s="214" t="s">
        <v>142</v>
      </c>
      <c r="C737" s="214" t="s">
        <v>1439</v>
      </c>
      <c r="D737" s="14">
        <f>VLOOKUP(A737,[1]MUNICIPIOS!$A$2:$F$1102,6,0)</f>
        <v>6</v>
      </c>
    </row>
    <row r="738" spans="1:4">
      <c r="A738" s="213">
        <v>210676606</v>
      </c>
      <c r="B738" s="214" t="s">
        <v>1193</v>
      </c>
      <c r="C738" s="214" t="s">
        <v>61</v>
      </c>
      <c r="D738" s="14">
        <f>VLOOKUP(A738,[1]MUNICIPIOS!$A$2:$F$1102,6,0)</f>
        <v>6</v>
      </c>
    </row>
    <row r="739" spans="1:4">
      <c r="A739" s="213">
        <v>211225612</v>
      </c>
      <c r="B739" s="214" t="s">
        <v>121</v>
      </c>
      <c r="C739" s="214" t="s">
        <v>1396</v>
      </c>
      <c r="D739" s="14">
        <f>VLOOKUP(A739,[1]MUNICIPIOS!$A$2:$F$1102,6,0)</f>
        <v>6</v>
      </c>
    </row>
    <row r="740" spans="1:4">
      <c r="A740" s="213">
        <v>211252612</v>
      </c>
      <c r="B740" s="214" t="s">
        <v>121</v>
      </c>
      <c r="C740" s="214" t="s">
        <v>1523</v>
      </c>
      <c r="D740" s="14">
        <f>VLOOKUP(A740,[1]MUNICIPIOS!$A$2:$F$1102,6,0)</f>
        <v>6</v>
      </c>
    </row>
    <row r="741" spans="1:4">
      <c r="A741" s="213">
        <v>211420614</v>
      </c>
      <c r="B741" s="214" t="s">
        <v>455</v>
      </c>
      <c r="C741" s="214" t="s">
        <v>1404</v>
      </c>
      <c r="D741" s="14">
        <f>VLOOKUP(A741,[1]MUNICIPIOS!$A$2:$F$1102,6,0)</f>
        <v>6</v>
      </c>
    </row>
    <row r="742" spans="1:4">
      <c r="A742" s="213">
        <v>218027580</v>
      </c>
      <c r="B742" s="214" t="s">
        <v>456</v>
      </c>
      <c r="C742" s="214" t="s">
        <v>1429</v>
      </c>
      <c r="D742" s="14">
        <f>VLOOKUP(A742,[1]MUNICIPIOS!$A$2:$F$1102,6,0)</f>
        <v>6</v>
      </c>
    </row>
    <row r="743" spans="1:4">
      <c r="A743" s="213">
        <v>210027600</v>
      </c>
      <c r="B743" s="214" t="s">
        <v>998</v>
      </c>
      <c r="C743" s="214" t="s">
        <v>1429</v>
      </c>
      <c r="D743" s="14">
        <f>VLOOKUP(A743,[1]MUNICIPIOS!$A$2:$F$1102,6,0)</f>
        <v>6</v>
      </c>
    </row>
    <row r="744" spans="1:4">
      <c r="A744" s="213">
        <v>211673616</v>
      </c>
      <c r="B744" s="214" t="s">
        <v>603</v>
      </c>
      <c r="C744" s="214" t="s">
        <v>1480</v>
      </c>
      <c r="D744" s="14">
        <f>VLOOKUP(A744,[1]MUNICIPIOS!$A$2:$F$1102,6,0)</f>
        <v>6</v>
      </c>
    </row>
    <row r="745" spans="1:4">
      <c r="A745" s="213">
        <v>211676616</v>
      </c>
      <c r="B745" s="214" t="s">
        <v>457</v>
      </c>
      <c r="C745" s="214" t="s">
        <v>61</v>
      </c>
      <c r="D745" s="14">
        <f>VLOOKUP(A745,[1]MUNICIPIOS!$A$2:$F$1102,6,0)</f>
        <v>6</v>
      </c>
    </row>
    <row r="746" spans="1:4">
      <c r="A746" s="213">
        <v>210144001</v>
      </c>
      <c r="B746" s="214" t="s">
        <v>1285</v>
      </c>
      <c r="C746" s="214" t="s">
        <v>1435</v>
      </c>
      <c r="D746" s="14">
        <f>VLOOKUP(A746,[1]MUNICIPIOS!$A$2:$F$1102,6,0)</f>
        <v>4</v>
      </c>
    </row>
    <row r="747" spans="1:4">
      <c r="A747" s="213">
        <v>211505615</v>
      </c>
      <c r="B747" s="214" t="s">
        <v>689</v>
      </c>
      <c r="C747" s="214" t="s">
        <v>57</v>
      </c>
      <c r="D747" s="14">
        <f>VLOOKUP(A747,[1]MUNICIPIOS!$A$2:$F$1102,6,0)</f>
        <v>2</v>
      </c>
    </row>
    <row r="748" spans="1:4">
      <c r="A748" s="213">
        <v>211568615</v>
      </c>
      <c r="B748" s="214" t="s">
        <v>80</v>
      </c>
      <c r="C748" s="214" t="s">
        <v>59</v>
      </c>
      <c r="D748" s="14">
        <f>VLOOKUP(A748,[1]MUNICIPIOS!$A$2:$F$1102,6,0)</f>
        <v>6</v>
      </c>
    </row>
    <row r="749" spans="1:4">
      <c r="A749" s="213">
        <v>211417614</v>
      </c>
      <c r="B749" s="214" t="s">
        <v>88</v>
      </c>
      <c r="C749" s="214" t="s">
        <v>862</v>
      </c>
      <c r="D749" s="14">
        <f>VLOOKUP(A749,[1]MUNICIPIOS!$A$2:$F$1102,6,0)</f>
        <v>6</v>
      </c>
    </row>
    <row r="750" spans="1:4">
      <c r="A750" s="213">
        <v>211527615</v>
      </c>
      <c r="B750" s="214" t="s">
        <v>24</v>
      </c>
      <c r="C750" s="214" t="s">
        <v>1429</v>
      </c>
      <c r="D750" s="14">
        <f>VLOOKUP(A750,[1]MUNICIPIOS!$A$2:$F$1102,6,0)</f>
        <v>6</v>
      </c>
    </row>
    <row r="751" spans="1:4">
      <c r="A751" s="213">
        <v>210013600</v>
      </c>
      <c r="B751" s="214" t="s">
        <v>1130</v>
      </c>
      <c r="C751" s="214" t="s">
        <v>1187</v>
      </c>
      <c r="D751" s="14">
        <f>VLOOKUP(A751,[1]MUNICIPIOS!$A$2:$F$1102,6,0)</f>
        <v>6</v>
      </c>
    </row>
    <row r="752" spans="1:4">
      <c r="A752" s="213">
        <v>211617616</v>
      </c>
      <c r="B752" s="214" t="s">
        <v>948</v>
      </c>
      <c r="C752" s="214" t="s">
        <v>862</v>
      </c>
      <c r="D752" s="14">
        <f>VLOOKUP(A752,[1]MUNICIPIOS!$A$2:$F$1102,6,0)</f>
        <v>6</v>
      </c>
    </row>
    <row r="753" spans="1:4">
      <c r="A753" s="213">
        <v>211541615</v>
      </c>
      <c r="B753" s="214" t="s">
        <v>1053</v>
      </c>
      <c r="C753" s="214" t="s">
        <v>58</v>
      </c>
      <c r="D753" s="14">
        <f>VLOOKUP(A753,[1]MUNICIPIOS!$A$2:$F$1102,6,0)</f>
        <v>6</v>
      </c>
    </row>
    <row r="754" spans="1:4">
      <c r="A754" s="213">
        <v>212152621</v>
      </c>
      <c r="B754" s="214" t="s">
        <v>458</v>
      </c>
      <c r="C754" s="214" t="s">
        <v>1523</v>
      </c>
      <c r="D754" s="14">
        <f>VLOOKUP(A754,[1]MUNICIPIOS!$A$2:$F$1102,6,0)</f>
        <v>6</v>
      </c>
    </row>
    <row r="755" spans="1:4">
      <c r="A755" s="213">
        <v>212276622</v>
      </c>
      <c r="B755" s="214" t="s">
        <v>1369</v>
      </c>
      <c r="C755" s="214" t="s">
        <v>61</v>
      </c>
      <c r="D755" s="14">
        <f>VLOOKUP(A755,[1]MUNICIPIOS!$A$2:$F$1102,6,0)</f>
        <v>6</v>
      </c>
    </row>
    <row r="756" spans="1:4">
      <c r="A756" s="213">
        <v>212273622</v>
      </c>
      <c r="B756" s="214" t="s">
        <v>151</v>
      </c>
      <c r="C756" s="214" t="s">
        <v>1480</v>
      </c>
      <c r="D756" s="14">
        <f>VLOOKUP(A756,[1]MUNICIPIOS!$A$2:$F$1102,6,0)</f>
        <v>6</v>
      </c>
    </row>
    <row r="757" spans="1:4">
      <c r="A757" s="213">
        <v>212115621</v>
      </c>
      <c r="B757" s="214" t="s">
        <v>459</v>
      </c>
      <c r="C757" s="214" t="s">
        <v>1017</v>
      </c>
      <c r="D757" s="14">
        <f>VLOOKUP(A757,[1]MUNICIPIOS!$A$2:$F$1102,6,0)</f>
        <v>6</v>
      </c>
    </row>
    <row r="758" spans="1:4">
      <c r="A758" s="213">
        <v>212219622</v>
      </c>
      <c r="B758" s="214" t="s">
        <v>216</v>
      </c>
      <c r="C758" s="214" t="s">
        <v>63</v>
      </c>
      <c r="D758" s="14">
        <f>VLOOKUP(A758,[1]MUNICIPIOS!$A$2:$F$1102,6,0)</f>
        <v>6</v>
      </c>
    </row>
    <row r="759" spans="1:4">
      <c r="A759" s="213">
        <v>212473624</v>
      </c>
      <c r="B759" s="214" t="s">
        <v>1272</v>
      </c>
      <c r="C759" s="214" t="s">
        <v>1480</v>
      </c>
      <c r="D759" s="14">
        <f>VLOOKUP(A759,[1]MUNICIPIOS!$A$2:$F$1102,6,0)</f>
        <v>6</v>
      </c>
    </row>
    <row r="760" spans="1:4">
      <c r="A760" s="213">
        <v>215568655</v>
      </c>
      <c r="B760" s="214" t="s">
        <v>938</v>
      </c>
      <c r="C760" s="214" t="s">
        <v>59</v>
      </c>
      <c r="D760" s="14">
        <f>VLOOKUP(A760,[1]MUNICIPIOS!$A$2:$F$1102,6,0)</f>
        <v>6</v>
      </c>
    </row>
    <row r="761" spans="1:4">
      <c r="A761" s="213">
        <v>213408634</v>
      </c>
      <c r="B761" s="214" t="s">
        <v>1275</v>
      </c>
      <c r="C761" s="214" t="s">
        <v>1394</v>
      </c>
      <c r="D761" s="14">
        <f>VLOOKUP(A761,[1]MUNICIPIOS!$A$2:$F$1102,6,0)</f>
        <v>6</v>
      </c>
    </row>
    <row r="762" spans="1:4">
      <c r="A762" s="213">
        <v>212805628</v>
      </c>
      <c r="B762" s="214" t="s">
        <v>1382</v>
      </c>
      <c r="C762" s="214" t="s">
        <v>57</v>
      </c>
      <c r="D762" s="14">
        <f>VLOOKUP(A762,[1]MUNICIPIOS!$A$2:$F$1102,6,0)</f>
        <v>6</v>
      </c>
    </row>
    <row r="763" spans="1:4">
      <c r="A763" s="213">
        <v>213808638</v>
      </c>
      <c r="B763" s="214" t="s">
        <v>25</v>
      </c>
      <c r="C763" s="214" t="s">
        <v>1394</v>
      </c>
      <c r="D763" s="14">
        <f>VLOOKUP(A763,[1]MUNICIPIOS!$A$2:$F$1102,6,0)</f>
        <v>6</v>
      </c>
    </row>
    <row r="764" spans="1:4">
      <c r="A764" s="213">
        <v>210085300</v>
      </c>
      <c r="B764" s="214" t="s">
        <v>1382</v>
      </c>
      <c r="C764" s="214" t="s">
        <v>60</v>
      </c>
      <c r="D764" s="14">
        <f>VLOOKUP(A764,[1]MUNICIPIOS!$A$2:$F$1102,6,0)</f>
        <v>6</v>
      </c>
    </row>
    <row r="765" spans="1:4">
      <c r="A765" s="213">
        <v>216047660</v>
      </c>
      <c r="B765" s="214" t="s">
        <v>1294</v>
      </c>
      <c r="C765" s="214" t="s">
        <v>62</v>
      </c>
      <c r="D765" s="14">
        <f>VLOOKUP(A765,[1]MUNICIPIOS!$A$2:$F$1102,6,0)</f>
        <v>6</v>
      </c>
    </row>
    <row r="766" spans="1:4">
      <c r="A766" s="213">
        <v>213105631</v>
      </c>
      <c r="B766" s="214" t="s">
        <v>1076</v>
      </c>
      <c r="C766" s="214" t="s">
        <v>57</v>
      </c>
      <c r="D766" s="14">
        <f>VLOOKUP(A766,[1]MUNICIPIOS!$A$2:$F$1102,6,0)</f>
        <v>3</v>
      </c>
    </row>
    <row r="767" spans="1:4">
      <c r="A767" s="213">
        <v>213215632</v>
      </c>
      <c r="B767" s="214" t="s">
        <v>460</v>
      </c>
      <c r="C767" s="214" t="s">
        <v>1017</v>
      </c>
      <c r="D767" s="14">
        <f>VLOOKUP(A767,[1]MUNICIPIOS!$A$2:$F$1102,6,0)</f>
        <v>6</v>
      </c>
    </row>
    <row r="768" spans="1:4">
      <c r="A768" s="213">
        <v>211585315</v>
      </c>
      <c r="B768" s="214" t="s">
        <v>461</v>
      </c>
      <c r="C768" s="214" t="s">
        <v>60</v>
      </c>
      <c r="D768" s="14">
        <f>VLOOKUP(A768,[1]MUNICIPIOS!$A$2:$F$1102,6,0)</f>
        <v>6</v>
      </c>
    </row>
    <row r="769" spans="1:4">
      <c r="A769" s="213">
        <v>213815638</v>
      </c>
      <c r="B769" s="214" t="s">
        <v>462</v>
      </c>
      <c r="C769" s="214" t="s">
        <v>1017</v>
      </c>
      <c r="D769" s="14">
        <f>VLOOKUP(A769,[1]MUNICIPIOS!$A$2:$F$1102,6,0)</f>
        <v>6</v>
      </c>
    </row>
    <row r="770" spans="1:4">
      <c r="A770" s="213">
        <v>216023660</v>
      </c>
      <c r="B770" s="214" t="s">
        <v>26</v>
      </c>
      <c r="C770" s="214" t="s">
        <v>785</v>
      </c>
      <c r="D770" s="14">
        <f>VLOOKUP(A770,[1]MUNICIPIOS!$A$2:$F$1102,6,0)</f>
        <v>6</v>
      </c>
    </row>
    <row r="771" spans="1:4">
      <c r="A771" s="213">
        <v>216041660</v>
      </c>
      <c r="B771" s="214" t="s">
        <v>1537</v>
      </c>
      <c r="C771" s="214" t="s">
        <v>58</v>
      </c>
      <c r="D771" s="14">
        <f>VLOOKUP(A771,[1]MUNICIPIOS!$A$2:$F$1102,6,0)</f>
        <v>6</v>
      </c>
    </row>
    <row r="772" spans="1:4">
      <c r="A772" s="213">
        <v>215317653</v>
      </c>
      <c r="B772" s="214" t="s">
        <v>89</v>
      </c>
      <c r="C772" s="214" t="s">
        <v>862</v>
      </c>
      <c r="D772" s="14">
        <f>VLOOKUP(A772,[1]MUNICIPIOS!$A$2:$F$1102,6,0)</f>
        <v>6</v>
      </c>
    </row>
    <row r="773" spans="1:4">
      <c r="A773" s="213">
        <v>217547675</v>
      </c>
      <c r="B773" s="214" t="s">
        <v>89</v>
      </c>
      <c r="C773" s="214" t="s">
        <v>62</v>
      </c>
      <c r="D773" s="14">
        <f>VLOOKUP(A773,[1]MUNICIPIOS!$A$2:$F$1102,6,0)</f>
        <v>6</v>
      </c>
    </row>
    <row r="774" spans="1:4">
      <c r="A774" s="213">
        <v>216054660</v>
      </c>
      <c r="B774" s="214" t="s">
        <v>188</v>
      </c>
      <c r="C774" s="214" t="s">
        <v>1457</v>
      </c>
      <c r="D774" s="14">
        <f>VLOOKUP(A774,[1]MUNICIPIOS!$A$2:$F$1102,6,0)</f>
        <v>6</v>
      </c>
    </row>
    <row r="775" spans="1:4">
      <c r="A775" s="213">
        <v>217173671</v>
      </c>
      <c r="B775" s="214" t="s">
        <v>1273</v>
      </c>
      <c r="C775" s="214" t="s">
        <v>1480</v>
      </c>
      <c r="D775" s="14">
        <f>VLOOKUP(A775,[1]MUNICIPIOS!$A$2:$F$1102,6,0)</f>
        <v>6</v>
      </c>
    </row>
    <row r="776" spans="1:4">
      <c r="A776" s="213">
        <v>219063690</v>
      </c>
      <c r="B776" s="214" t="s">
        <v>761</v>
      </c>
      <c r="C776" s="214" t="s">
        <v>1460</v>
      </c>
      <c r="D776" s="14">
        <f>VLOOKUP(A776,[1]MUNICIPIOS!$A$2:$F$1102,6,0)</f>
        <v>6</v>
      </c>
    </row>
    <row r="777" spans="1:4">
      <c r="A777" s="213">
        <v>214205642</v>
      </c>
      <c r="B777" s="214" t="s">
        <v>929</v>
      </c>
      <c r="C777" s="214" t="s">
        <v>57</v>
      </c>
      <c r="D777" s="14">
        <f>VLOOKUP(A777,[1]MUNICIPIOS!$A$2:$F$1102,6,0)</f>
        <v>6</v>
      </c>
    </row>
    <row r="778" spans="1:4">
      <c r="A778" s="213">
        <v>214615646</v>
      </c>
      <c r="B778" s="214" t="s">
        <v>463</v>
      </c>
      <c r="C778" s="214" t="s">
        <v>1017</v>
      </c>
      <c r="D778" s="14">
        <f>VLOOKUP(A778,[1]MUNICIPIOS!$A$2:$F$1102,6,0)</f>
        <v>6</v>
      </c>
    </row>
    <row r="779" spans="1:4">
      <c r="A779" s="213">
        <v>216217662</v>
      </c>
      <c r="B779" s="214" t="s">
        <v>464</v>
      </c>
      <c r="C779" s="214" t="s">
        <v>862</v>
      </c>
      <c r="D779" s="14">
        <f>VLOOKUP(A779,[1]MUNICIPIOS!$A$2:$F$1102,6,0)</f>
        <v>6</v>
      </c>
    </row>
    <row r="780" spans="1:4">
      <c r="A780" s="213">
        <v>217852678</v>
      </c>
      <c r="B780" s="214" t="s">
        <v>240</v>
      </c>
      <c r="C780" s="214" t="s">
        <v>1523</v>
      </c>
      <c r="D780" s="14">
        <f>VLOOKUP(A780,[1]MUNICIPIOS!$A$2:$F$1102,6,0)</f>
        <v>6</v>
      </c>
    </row>
    <row r="781" spans="1:4">
      <c r="A781" s="213">
        <v>217070670</v>
      </c>
      <c r="B781" s="214" t="s">
        <v>27</v>
      </c>
      <c r="C781" s="214" t="s">
        <v>755</v>
      </c>
      <c r="D781" s="14">
        <f>VLOOKUP(A781,[1]MUNICIPIOS!$A$2:$F$1102,6,0)</f>
        <v>6</v>
      </c>
    </row>
    <row r="782" spans="1:4">
      <c r="A782" s="213">
        <v>216841668</v>
      </c>
      <c r="B782" s="214" t="s">
        <v>465</v>
      </c>
      <c r="C782" s="214" t="s">
        <v>58</v>
      </c>
      <c r="D782" s="14">
        <f>VLOOKUP(A782,[1]MUNICIPIOS!$A$2:$F$1102,6,0)</f>
        <v>6</v>
      </c>
    </row>
    <row r="783" spans="1:4">
      <c r="A783" s="213">
        <v>211020710</v>
      </c>
      <c r="B783" s="214" t="s">
        <v>1279</v>
      </c>
      <c r="C783" s="214" t="s">
        <v>1404</v>
      </c>
      <c r="D783" s="14">
        <f>VLOOKUP(A783,[1]MUNICIPIOS!$A$2:$F$1102,6,0)</f>
        <v>6</v>
      </c>
    </row>
    <row r="784" spans="1:4">
      <c r="A784" s="213">
        <v>216968669</v>
      </c>
      <c r="B784" s="214" t="s">
        <v>81</v>
      </c>
      <c r="C784" s="214" t="s">
        <v>59</v>
      </c>
      <c r="D784" s="14">
        <f>VLOOKUP(A784,[1]MUNICIPIOS!$A$2:$F$1102,6,0)</f>
        <v>6</v>
      </c>
    </row>
    <row r="785" spans="1:4">
      <c r="A785" s="213">
        <v>214705647</v>
      </c>
      <c r="B785" s="214" t="s">
        <v>466</v>
      </c>
      <c r="C785" s="214" t="s">
        <v>57</v>
      </c>
      <c r="D785" s="14">
        <f>VLOOKUP(A785,[1]MUNICIPIOS!$A$2:$F$1102,6,0)</f>
        <v>6</v>
      </c>
    </row>
    <row r="786" spans="1:4">
      <c r="A786" s="213">
        <v>217023670</v>
      </c>
      <c r="B786" s="214" t="s">
        <v>467</v>
      </c>
      <c r="C786" s="214" t="s">
        <v>785</v>
      </c>
      <c r="D786" s="14">
        <f>VLOOKUP(A786,[1]MUNICIPIOS!$A$2:$F$1102,6,0)</f>
        <v>6</v>
      </c>
    </row>
    <row r="787" spans="1:4">
      <c r="A787" s="213">
        <v>217223672</v>
      </c>
      <c r="B787" s="214" t="s">
        <v>1148</v>
      </c>
      <c r="C787" s="214" t="s">
        <v>785</v>
      </c>
      <c r="D787" s="14">
        <f>VLOOKUP(A787,[1]MUNICIPIOS!$A$2:$F$1102,6,0)</f>
        <v>6</v>
      </c>
    </row>
    <row r="788" spans="1:4">
      <c r="A788" s="213">
        <v>217573675</v>
      </c>
      <c r="B788" s="214" t="s">
        <v>978</v>
      </c>
      <c r="C788" s="214" t="s">
        <v>1480</v>
      </c>
      <c r="D788" s="14">
        <f>VLOOKUP(A788,[1]MUNICIPIOS!$A$2:$F$1102,6,0)</f>
        <v>6</v>
      </c>
    </row>
    <row r="789" spans="1:4">
      <c r="A789" s="213">
        <v>212370523</v>
      </c>
      <c r="B789" s="214" t="s">
        <v>28</v>
      </c>
      <c r="C789" s="214" t="s">
        <v>755</v>
      </c>
      <c r="D789" s="14">
        <f>VLOOKUP(A789,[1]MUNICIPIOS!$A$2:$F$1102,6,0)</f>
        <v>6</v>
      </c>
    </row>
    <row r="790" spans="1:4">
      <c r="A790" s="213">
        <v>214525645</v>
      </c>
      <c r="B790" s="214" t="s">
        <v>29</v>
      </c>
      <c r="C790" s="214" t="s">
        <v>1396</v>
      </c>
      <c r="D790" s="14">
        <f>VLOOKUP(A790,[1]MUNICIPIOS!$A$2:$F$1102,6,0)</f>
        <v>6</v>
      </c>
    </row>
    <row r="791" spans="1:4">
      <c r="A791" s="213">
        <v>217368673</v>
      </c>
      <c r="B791" s="214" t="s">
        <v>726</v>
      </c>
      <c r="C791" s="214" t="s">
        <v>59</v>
      </c>
      <c r="D791" s="14">
        <f>VLOOKUP(A791,[1]MUNICIPIOS!$A$2:$F$1102,6,0)</f>
        <v>6</v>
      </c>
    </row>
    <row r="792" spans="1:4">
      <c r="A792" s="213">
        <v>217870678</v>
      </c>
      <c r="B792" s="214" t="s">
        <v>30</v>
      </c>
      <c r="C792" s="214" t="s">
        <v>755</v>
      </c>
      <c r="D792" s="14">
        <f>VLOOKUP(A792,[1]MUNICIPIOS!$A$2:$F$1102,6,0)</f>
        <v>6</v>
      </c>
    </row>
    <row r="793" spans="1:4">
      <c r="A793" s="213">
        <v>214925649</v>
      </c>
      <c r="B793" s="214" t="s">
        <v>122</v>
      </c>
      <c r="C793" s="214" t="s">
        <v>1396</v>
      </c>
      <c r="D793" s="14">
        <f>VLOOKUP(A793,[1]MUNICIPIOS!$A$2:$F$1102,6,0)</f>
        <v>6</v>
      </c>
    </row>
    <row r="794" spans="1:4">
      <c r="A794" s="213">
        <v>218552685</v>
      </c>
      <c r="B794" s="214" t="s">
        <v>122</v>
      </c>
      <c r="C794" s="214" t="s">
        <v>1523</v>
      </c>
      <c r="D794" s="14">
        <f>VLOOKUP(A794,[1]MUNICIPIOS!$A$2:$F$1102,6,0)</f>
        <v>6</v>
      </c>
    </row>
    <row r="795" spans="1:4">
      <c r="A795" s="213">
        <v>217523675</v>
      </c>
      <c r="B795" s="214" t="s">
        <v>988</v>
      </c>
      <c r="C795" s="214" t="s">
        <v>785</v>
      </c>
      <c r="D795" s="14">
        <f>VLOOKUP(A795,[1]MUNICIPIOS!$A$2:$F$1102,6,0)</f>
        <v>6</v>
      </c>
    </row>
    <row r="796" spans="1:4">
      <c r="A796" s="213">
        <v>217054670</v>
      </c>
      <c r="B796" s="214" t="s">
        <v>1459</v>
      </c>
      <c r="C796" s="214" t="s">
        <v>1457</v>
      </c>
      <c r="D796" s="14">
        <f>VLOOKUP(A796,[1]MUNICIPIOS!$A$2:$F$1102,6,0)</f>
        <v>6</v>
      </c>
    </row>
    <row r="797" spans="1:4">
      <c r="A797" s="213">
        <v>214905649</v>
      </c>
      <c r="B797" s="214" t="s">
        <v>1314</v>
      </c>
      <c r="C797" s="214" t="s">
        <v>57</v>
      </c>
      <c r="D797" s="14">
        <f>VLOOKUP(A797,[1]MUNICIPIOS!$A$2:$F$1102,6,0)</f>
        <v>6</v>
      </c>
    </row>
    <row r="798" spans="1:4">
      <c r="A798" s="213">
        <v>217823678</v>
      </c>
      <c r="B798" s="214" t="s">
        <v>1314</v>
      </c>
      <c r="C798" s="214" t="s">
        <v>785</v>
      </c>
      <c r="D798" s="14">
        <f>VLOOKUP(A798,[1]MUNICIPIOS!$A$2:$F$1102,6,0)</f>
        <v>6</v>
      </c>
    </row>
    <row r="799" spans="1:4">
      <c r="A799" s="213">
        <v>218050680</v>
      </c>
      <c r="B799" s="214" t="s">
        <v>31</v>
      </c>
      <c r="C799" s="214" t="s">
        <v>1439</v>
      </c>
      <c r="D799" s="14">
        <f>VLOOKUP(A799,[1]MUNICIPIOS!$A$2:$F$1102,6,0)</f>
        <v>6</v>
      </c>
    </row>
    <row r="800" spans="1:4">
      <c r="A800" s="213">
        <v>215325653</v>
      </c>
      <c r="B800" s="214" t="s">
        <v>137</v>
      </c>
      <c r="C800" s="214" t="s">
        <v>1396</v>
      </c>
      <c r="D800" s="14">
        <f>VLOOKUP(A800,[1]MUNICIPIOS!$A$2:$F$1102,6,0)</f>
        <v>6</v>
      </c>
    </row>
    <row r="801" spans="1:4">
      <c r="A801" s="213">
        <v>217354673</v>
      </c>
      <c r="B801" s="214" t="s">
        <v>889</v>
      </c>
      <c r="C801" s="214" t="s">
        <v>1457</v>
      </c>
      <c r="D801" s="14">
        <f>VLOOKUP(A801,[1]MUNICIPIOS!$A$2:$F$1102,6,0)</f>
        <v>4</v>
      </c>
    </row>
    <row r="802" spans="1:4">
      <c r="A802" s="213">
        <v>212013620</v>
      </c>
      <c r="B802" s="214" t="s">
        <v>32</v>
      </c>
      <c r="C802" s="214" t="s">
        <v>1187</v>
      </c>
      <c r="D802" s="14">
        <f>VLOOKUP(A802,[1]MUNICIPIOS!$A$2:$F$1102,6,0)</f>
        <v>6</v>
      </c>
    </row>
    <row r="803" spans="1:4">
      <c r="A803" s="213">
        <v>215020750</v>
      </c>
      <c r="B803" s="214" t="s">
        <v>832</v>
      </c>
      <c r="C803" s="214" t="s">
        <v>1404</v>
      </c>
      <c r="D803" s="14">
        <f>VLOOKUP(A803,[1]MUNICIPIOS!$A$2:$F$1102,6,0)</f>
        <v>6</v>
      </c>
    </row>
    <row r="804" spans="1:4">
      <c r="A804" s="213">
        <v>216015660</v>
      </c>
      <c r="B804" s="214" t="s">
        <v>962</v>
      </c>
      <c r="C804" s="214" t="s">
        <v>1017</v>
      </c>
      <c r="D804" s="14">
        <f>VLOOKUP(A804,[1]MUNICIPIOS!$A$2:$F$1102,6,0)</f>
        <v>6</v>
      </c>
    </row>
    <row r="805" spans="1:4">
      <c r="A805" s="213">
        <v>214713647</v>
      </c>
      <c r="B805" s="214" t="s">
        <v>611</v>
      </c>
      <c r="C805" s="214" t="s">
        <v>1187</v>
      </c>
      <c r="D805" s="14">
        <f>VLOOKUP(A805,[1]MUNICIPIOS!$A$2:$F$1102,6,0)</f>
        <v>6</v>
      </c>
    </row>
    <row r="806" spans="1:4">
      <c r="A806" s="213">
        <v>215013650</v>
      </c>
      <c r="B806" s="214" t="s">
        <v>1132</v>
      </c>
      <c r="C806" s="214" t="s">
        <v>1187</v>
      </c>
      <c r="D806" s="14">
        <f>VLOOKUP(A806,[1]MUNICIPIOS!$A$2:$F$1102,6,0)</f>
        <v>6</v>
      </c>
    </row>
    <row r="807" spans="1:4">
      <c r="A807" s="213">
        <v>215205652</v>
      </c>
      <c r="B807" s="214" t="s">
        <v>1077</v>
      </c>
      <c r="C807" s="214" t="s">
        <v>57</v>
      </c>
      <c r="D807" s="14">
        <f>VLOOKUP(A807,[1]MUNICIPIOS!$A$2:$F$1102,6,0)</f>
        <v>6</v>
      </c>
    </row>
    <row r="808" spans="1:4">
      <c r="A808" s="213">
        <v>215825658</v>
      </c>
      <c r="B808" s="214" t="s">
        <v>138</v>
      </c>
      <c r="C808" s="214" t="s">
        <v>1396</v>
      </c>
      <c r="D808" s="14">
        <f>VLOOKUP(A808,[1]MUNICIPIOS!$A$2:$F$1102,6,0)</f>
        <v>6</v>
      </c>
    </row>
    <row r="809" spans="1:4">
      <c r="A809" s="213">
        <v>215586755</v>
      </c>
      <c r="B809" s="214" t="s">
        <v>468</v>
      </c>
      <c r="C809" s="214" t="s">
        <v>1484</v>
      </c>
      <c r="D809" s="14">
        <f>VLOOKUP(A809,[1]MUNICIPIOS!$A$2:$F$1102,6,0)</f>
        <v>6</v>
      </c>
    </row>
    <row r="810" spans="1:4">
      <c r="A810" s="213">
        <v>217968679</v>
      </c>
      <c r="B810" s="214" t="s">
        <v>854</v>
      </c>
      <c r="C810" s="214" t="s">
        <v>59</v>
      </c>
      <c r="D810" s="14">
        <f>VLOOKUP(A810,[1]MUNICIPIOS!$A$2:$F$1102,6,0)</f>
        <v>5</v>
      </c>
    </row>
    <row r="811" spans="1:4">
      <c r="A811" s="213">
        <v>215413654</v>
      </c>
      <c r="B811" s="214" t="s">
        <v>130</v>
      </c>
      <c r="C811" s="214" t="s">
        <v>1187</v>
      </c>
      <c r="D811" s="14">
        <f>VLOOKUP(A811,[1]MUNICIPIOS!$A$2:$F$1102,6,0)</f>
        <v>6</v>
      </c>
    </row>
    <row r="812" spans="1:4">
      <c r="A812" s="213">
        <v>215513655</v>
      </c>
      <c r="B812" s="214" t="s">
        <v>1134</v>
      </c>
      <c r="C812" s="214" t="s">
        <v>1187</v>
      </c>
      <c r="D812" s="14">
        <f>VLOOKUP(A812,[1]MUNICIPIOS!$A$2:$F$1102,6,0)</f>
        <v>6</v>
      </c>
    </row>
    <row r="813" spans="1:4">
      <c r="A813" s="213">
        <v>215605656</v>
      </c>
      <c r="B813" s="214" t="s">
        <v>469</v>
      </c>
      <c r="C813" s="214" t="s">
        <v>57</v>
      </c>
      <c r="D813" s="14">
        <f>VLOOKUP(A813,[1]MUNICIPIOS!$A$2:$F$1102,6,0)</f>
        <v>6</v>
      </c>
    </row>
    <row r="814" spans="1:4">
      <c r="A814" s="213">
        <v>218268682</v>
      </c>
      <c r="B814" s="214" t="s">
        <v>470</v>
      </c>
      <c r="C814" s="214" t="s">
        <v>59</v>
      </c>
      <c r="D814" s="14">
        <f>VLOOKUP(A814,[1]MUNICIPIOS!$A$2:$F$1102,6,0)</f>
        <v>6</v>
      </c>
    </row>
    <row r="815" spans="1:4">
      <c r="A815" s="213">
        <v>216517665</v>
      </c>
      <c r="B815" s="214" t="s">
        <v>90</v>
      </c>
      <c r="C815" s="214" t="s">
        <v>862</v>
      </c>
      <c r="D815" s="14">
        <f>VLOOKUP(A815,[1]MUNICIPIOS!$A$2:$F$1102,6,0)</f>
        <v>6</v>
      </c>
    </row>
    <row r="816" spans="1:4">
      <c r="A816" s="213">
        <v>210154001</v>
      </c>
      <c r="B816" s="214" t="s">
        <v>342</v>
      </c>
      <c r="C816" s="214" t="s">
        <v>1457</v>
      </c>
      <c r="D816" s="14">
        <f>VLOOKUP(A816,[1]MUNICIPIOS!$A$2:$F$1102,6,0)</f>
        <v>1</v>
      </c>
    </row>
    <row r="817" spans="1:4">
      <c r="A817" s="213">
        <v>211018610</v>
      </c>
      <c r="B817" s="214" t="s">
        <v>33</v>
      </c>
      <c r="C817" s="214" t="s">
        <v>957</v>
      </c>
      <c r="D817" s="14">
        <f>VLOOKUP(A817,[1]MUNICIPIOS!$A$2:$F$1102,6,0)</f>
        <v>6</v>
      </c>
    </row>
    <row r="818" spans="1:4">
      <c r="A818" s="213">
        <v>215805658</v>
      </c>
      <c r="B818" s="214" t="s">
        <v>34</v>
      </c>
      <c r="C818" s="214" t="s">
        <v>57</v>
      </c>
      <c r="D818" s="14">
        <f>VLOOKUP(A818,[1]MUNICIPIOS!$A$2:$F$1102,6,0)</f>
        <v>6</v>
      </c>
    </row>
    <row r="819" spans="1:4">
      <c r="A819" s="213">
        <v>218468684</v>
      </c>
      <c r="B819" s="214" t="s">
        <v>35</v>
      </c>
      <c r="C819" s="214" t="s">
        <v>59</v>
      </c>
      <c r="D819" s="14">
        <f>VLOOKUP(A819,[1]MUNICIPIOS!$A$2:$F$1102,6,0)</f>
        <v>6</v>
      </c>
    </row>
    <row r="820" spans="1:4">
      <c r="A820" s="213">
        <v>216415664</v>
      </c>
      <c r="B820" s="214" t="s">
        <v>36</v>
      </c>
      <c r="C820" s="214" t="s">
        <v>1017</v>
      </c>
      <c r="D820" s="14">
        <f>VLOOKUP(A820,[1]MUNICIPIOS!$A$2:$F$1102,6,0)</f>
        <v>6</v>
      </c>
    </row>
    <row r="821" spans="1:4">
      <c r="A821" s="213">
        <v>923271475</v>
      </c>
      <c r="B821" s="214" t="s">
        <v>562</v>
      </c>
      <c r="C821" s="214" t="s">
        <v>785</v>
      </c>
      <c r="D821" s="14">
        <f>VLOOKUP(A821,[1]MUNICIPIOS!$A$2:$F$1102,6,0)</f>
        <v>6</v>
      </c>
    </row>
    <row r="822" spans="1:4">
      <c r="A822" s="213">
        <v>210195001</v>
      </c>
      <c r="B822" s="214" t="s">
        <v>471</v>
      </c>
      <c r="C822" s="214" t="s">
        <v>64</v>
      </c>
      <c r="D822" s="14">
        <f>VLOOKUP(A822,[1]MUNICIPIOS!$A$2:$F$1102,6,0)</f>
        <v>6</v>
      </c>
    </row>
    <row r="823" spans="1:4">
      <c r="A823" s="213">
        <v>216027660</v>
      </c>
      <c r="B823" s="214" t="s">
        <v>37</v>
      </c>
      <c r="C823" s="214" t="s">
        <v>1429</v>
      </c>
      <c r="D823" s="14">
        <f>VLOOKUP(A823,[1]MUNICIPIOS!$A$2:$F$1102,6,0)</f>
        <v>6</v>
      </c>
    </row>
    <row r="824" spans="1:4">
      <c r="A824" s="213">
        <v>211876318</v>
      </c>
      <c r="B824" s="214" t="s">
        <v>371</v>
      </c>
      <c r="C824" s="214" t="s">
        <v>61</v>
      </c>
      <c r="D824" s="14">
        <f>VLOOKUP(A824,[1]MUNICIPIOS!$A$2:$F$1102,6,0)</f>
        <v>6</v>
      </c>
    </row>
    <row r="825" spans="1:4">
      <c r="A825" s="213">
        <v>218350683</v>
      </c>
      <c r="B825" s="214" t="s">
        <v>1266</v>
      </c>
      <c r="C825" s="214" t="s">
        <v>1439</v>
      </c>
      <c r="D825" s="14">
        <f>VLOOKUP(A825,[1]MUNICIPIOS!$A$2:$F$1102,6,0)</f>
        <v>6</v>
      </c>
    </row>
    <row r="826" spans="1:4">
      <c r="A826" s="213">
        <v>210270702</v>
      </c>
      <c r="B826" s="214" t="s">
        <v>38</v>
      </c>
      <c r="C826" s="214" t="s">
        <v>755</v>
      </c>
      <c r="D826" s="14">
        <f>VLOOKUP(A826,[1]MUNICIPIOS!$A$2:$F$1102,6,0)</f>
        <v>6</v>
      </c>
    </row>
    <row r="827" spans="1:4">
      <c r="A827" s="213">
        <v>210152001</v>
      </c>
      <c r="B827" s="214" t="s">
        <v>431</v>
      </c>
      <c r="C827" s="214" t="s">
        <v>1523</v>
      </c>
      <c r="D827" s="14">
        <f>VLOOKUP(A827,[1]MUNICIPIOS!$A$2:$F$1102,6,0)</f>
        <v>2</v>
      </c>
    </row>
    <row r="828" spans="1:4">
      <c r="A828" s="213">
        <v>216225662</v>
      </c>
      <c r="B828" s="214" t="s">
        <v>39</v>
      </c>
      <c r="C828" s="214" t="s">
        <v>1396</v>
      </c>
      <c r="D828" s="14">
        <f>VLOOKUP(A828,[1]MUNICIPIOS!$A$2:$F$1102,6,0)</f>
        <v>6</v>
      </c>
    </row>
    <row r="829" spans="1:4">
      <c r="A829" s="213">
        <v>215905659</v>
      </c>
      <c r="B829" s="214" t="s">
        <v>472</v>
      </c>
      <c r="C829" s="214" t="s">
        <v>57</v>
      </c>
      <c r="D829" s="14">
        <f>VLOOKUP(A829,[1]MUNICIPIOS!$A$2:$F$1102,6,0)</f>
        <v>6</v>
      </c>
    </row>
    <row r="830" spans="1:4">
      <c r="A830" s="213">
        <v>215044650</v>
      </c>
      <c r="B830" s="214" t="s">
        <v>667</v>
      </c>
      <c r="C830" s="214" t="s">
        <v>1435</v>
      </c>
      <c r="D830" s="14">
        <f>VLOOKUP(A830,[1]MUNICIPIOS!$A$2:$F$1102,6,0)</f>
        <v>6</v>
      </c>
    </row>
    <row r="831" spans="1:4">
      <c r="A831" s="213">
        <v>215713657</v>
      </c>
      <c r="B831" s="214" t="s">
        <v>1135</v>
      </c>
      <c r="C831" s="214" t="s">
        <v>1187</v>
      </c>
      <c r="D831" s="14">
        <f>VLOOKUP(A831,[1]MUNICIPIOS!$A$2:$F$1102,6,0)</f>
        <v>6</v>
      </c>
    </row>
    <row r="832" spans="1:4">
      <c r="A832" s="213">
        <v>218650686</v>
      </c>
      <c r="B832" s="214" t="s">
        <v>784</v>
      </c>
      <c r="C832" s="214" t="s">
        <v>1439</v>
      </c>
      <c r="D832" s="14">
        <f>VLOOKUP(A832,[1]MUNICIPIOS!$A$2:$F$1102,6,0)</f>
        <v>6</v>
      </c>
    </row>
    <row r="833" spans="1:4">
      <c r="A833" s="213">
        <v>218752687</v>
      </c>
      <c r="B833" s="214" t="s">
        <v>1456</v>
      </c>
      <c r="C833" s="214" t="s">
        <v>1523</v>
      </c>
      <c r="D833" s="14">
        <f>VLOOKUP(A833,[1]MUNICIPIOS!$A$2:$F$1102,6,0)</f>
        <v>6</v>
      </c>
    </row>
    <row r="834" spans="1:4">
      <c r="A834" s="213">
        <v>216005660</v>
      </c>
      <c r="B834" s="214" t="s">
        <v>1078</v>
      </c>
      <c r="C834" s="214" t="s">
        <v>57</v>
      </c>
      <c r="D834" s="14">
        <f>VLOOKUP(A834,[1]MUNICIPIOS!$A$2:$F$1102,6,0)</f>
        <v>6</v>
      </c>
    </row>
    <row r="835" spans="1:4">
      <c r="A835" s="213">
        <v>217873678</v>
      </c>
      <c r="B835" s="214" t="s">
        <v>140</v>
      </c>
      <c r="C835" s="214" t="s">
        <v>1480</v>
      </c>
      <c r="D835" s="14">
        <f>VLOOKUP(A835,[1]MUNICIPIOS!$A$2:$F$1102,6,0)</f>
        <v>6</v>
      </c>
    </row>
    <row r="836" spans="1:4">
      <c r="A836" s="213">
        <v>216715667</v>
      </c>
      <c r="B836" s="214" t="s">
        <v>1518</v>
      </c>
      <c r="C836" s="214" t="s">
        <v>1017</v>
      </c>
      <c r="D836" s="14">
        <f>VLOOKUP(A836,[1]MUNICIPIOS!$A$2:$F$1102,6,0)</f>
        <v>6</v>
      </c>
    </row>
    <row r="837" spans="1:4">
      <c r="A837" s="213">
        <v>212585325</v>
      </c>
      <c r="B837" s="214" t="s">
        <v>1384</v>
      </c>
      <c r="C837" s="214" t="s">
        <v>60</v>
      </c>
      <c r="D837" s="14">
        <f>VLOOKUP(A837,[1]MUNICIPIOS!$A$2:$F$1102,6,0)</f>
        <v>6</v>
      </c>
    </row>
    <row r="838" spans="1:4">
      <c r="A838" s="213">
        <v>210870708</v>
      </c>
      <c r="B838" s="214" t="s">
        <v>1476</v>
      </c>
      <c r="C838" s="214" t="s">
        <v>755</v>
      </c>
      <c r="D838" s="14">
        <f>VLOOKUP(A838,[1]MUNICIPIOS!$A$2:$F$1102,6,0)</f>
        <v>6</v>
      </c>
    </row>
    <row r="839" spans="1:4">
      <c r="A839" s="213">
        <v>217020770</v>
      </c>
      <c r="B839" s="214" t="s">
        <v>143</v>
      </c>
      <c r="C839" s="214" t="s">
        <v>1404</v>
      </c>
      <c r="D839" s="14">
        <f>VLOOKUP(A839,[1]MUNICIPIOS!$A$2:$F$1102,6,0)</f>
        <v>6</v>
      </c>
    </row>
    <row r="840" spans="1:4">
      <c r="A840" s="213">
        <v>218950689</v>
      </c>
      <c r="B840" s="214" t="s">
        <v>143</v>
      </c>
      <c r="C840" s="214" t="s">
        <v>1439</v>
      </c>
      <c r="D840" s="14">
        <f>VLOOKUP(A840,[1]MUNICIPIOS!$A$2:$F$1102,6,0)</f>
        <v>6</v>
      </c>
    </row>
    <row r="841" spans="1:4">
      <c r="A841" s="213">
        <v>216713667</v>
      </c>
      <c r="B841" s="214" t="s">
        <v>40</v>
      </c>
      <c r="C841" s="214" t="s">
        <v>1187</v>
      </c>
      <c r="D841" s="14">
        <f>VLOOKUP(A841,[1]MUNICIPIOS!$A$2:$F$1102,6,0)</f>
        <v>6</v>
      </c>
    </row>
    <row r="842" spans="1:4">
      <c r="A842" s="213">
        <v>217315673</v>
      </c>
      <c r="B842" s="214" t="s">
        <v>867</v>
      </c>
      <c r="C842" s="214" t="s">
        <v>1017</v>
      </c>
      <c r="D842" s="14">
        <f>VLOOKUP(A842,[1]MUNICIPIOS!$A$2:$F$1102,6,0)</f>
        <v>6</v>
      </c>
    </row>
    <row r="843" spans="1:4">
      <c r="A843" s="213">
        <v>215786757</v>
      </c>
      <c r="B843" s="214" t="s">
        <v>41</v>
      </c>
      <c r="C843" s="214" t="s">
        <v>1484</v>
      </c>
      <c r="D843" s="14">
        <f>VLOOKUP(A843,[1]MUNICIPIOS!$A$2:$F$1102,6,0)</f>
        <v>6</v>
      </c>
    </row>
    <row r="844" spans="1:4">
      <c r="A844" s="213">
        <v>218668686</v>
      </c>
      <c r="B844" s="214" t="s">
        <v>82</v>
      </c>
      <c r="C844" s="214" t="s">
        <v>59</v>
      </c>
      <c r="D844" s="14">
        <f>VLOOKUP(A844,[1]MUNICIPIOS!$A$2:$F$1102,6,0)</f>
        <v>6</v>
      </c>
    </row>
    <row r="845" spans="1:4">
      <c r="A845" s="213">
        <v>210186001</v>
      </c>
      <c r="B845" s="214" t="s">
        <v>413</v>
      </c>
      <c r="C845" s="214" t="s">
        <v>1484</v>
      </c>
      <c r="D845" s="14">
        <f>VLOOKUP(A845,[1]MUNICIPIOS!$A$2:$F$1102,6,0)</f>
        <v>6</v>
      </c>
    </row>
    <row r="846" spans="1:4">
      <c r="A846" s="213">
        <v>217615676</v>
      </c>
      <c r="B846" s="214" t="s">
        <v>1401</v>
      </c>
      <c r="C846" s="214" t="s">
        <v>1017</v>
      </c>
      <c r="D846" s="14">
        <f>VLOOKUP(A846,[1]MUNICIPIOS!$A$2:$F$1102,6,0)</f>
        <v>6</v>
      </c>
    </row>
    <row r="847" spans="1:4">
      <c r="A847" s="213">
        <v>211370713</v>
      </c>
      <c r="B847" s="214" t="s">
        <v>1477</v>
      </c>
      <c r="C847" s="214" t="s">
        <v>755</v>
      </c>
      <c r="D847" s="14">
        <f>VLOOKUP(A847,[1]MUNICIPIOS!$A$2:$F$1102,6,0)</f>
        <v>6</v>
      </c>
    </row>
    <row r="848" spans="1:4">
      <c r="A848" s="213">
        <v>217013670</v>
      </c>
      <c r="B848" s="214" t="s">
        <v>123</v>
      </c>
      <c r="C848" s="214" t="s">
        <v>1187</v>
      </c>
      <c r="D848" s="14">
        <f>VLOOKUP(A848,[1]MUNICIPIOS!$A$2:$F$1102,6,0)</f>
        <v>6</v>
      </c>
    </row>
    <row r="849" spans="1:4">
      <c r="A849" s="213">
        <v>219352693</v>
      </c>
      <c r="B849" s="214" t="s">
        <v>123</v>
      </c>
      <c r="C849" s="214" t="s">
        <v>1523</v>
      </c>
      <c r="D849" s="14">
        <f>VLOOKUP(A849,[1]MUNICIPIOS!$A$2:$F$1102,6,0)</f>
        <v>6</v>
      </c>
    </row>
    <row r="850" spans="1:4">
      <c r="A850" s="213">
        <v>218115681</v>
      </c>
      <c r="B850" s="214" t="s">
        <v>42</v>
      </c>
      <c r="C850" s="214" t="s">
        <v>1017</v>
      </c>
      <c r="D850" s="14">
        <f>VLOOKUP(A850,[1]MUNICIPIOS!$A$2:$F$1102,6,0)</f>
        <v>6</v>
      </c>
    </row>
    <row r="851" spans="1:4">
      <c r="A851" s="213">
        <v>211770717</v>
      </c>
      <c r="B851" s="214" t="s">
        <v>1301</v>
      </c>
      <c r="C851" s="214" t="s">
        <v>755</v>
      </c>
      <c r="D851" s="14">
        <f>VLOOKUP(A851,[1]MUNICIPIOS!$A$2:$F$1102,6,0)</f>
        <v>6</v>
      </c>
    </row>
    <row r="852" spans="1:4">
      <c r="A852" s="213">
        <v>217076670</v>
      </c>
      <c r="B852" s="214" t="s">
        <v>1301</v>
      </c>
      <c r="C852" s="214" t="s">
        <v>61</v>
      </c>
      <c r="D852" s="14">
        <f>VLOOKUP(A852,[1]MUNICIPIOS!$A$2:$F$1102,6,0)</f>
        <v>6</v>
      </c>
    </row>
    <row r="853" spans="1:4">
      <c r="A853" s="213">
        <v>219452694</v>
      </c>
      <c r="B853" s="214" t="s">
        <v>43</v>
      </c>
      <c r="C853" s="214" t="s">
        <v>1523</v>
      </c>
      <c r="D853" s="14">
        <f>VLOOKUP(A853,[1]MUNICIPIOS!$A$2:$F$1102,6,0)</f>
        <v>6</v>
      </c>
    </row>
    <row r="854" spans="1:4">
      <c r="A854" s="213">
        <v>216405664</v>
      </c>
      <c r="B854" s="214" t="s">
        <v>1316</v>
      </c>
      <c r="C854" s="214" t="s">
        <v>57</v>
      </c>
      <c r="D854" s="14">
        <f>VLOOKUP(A854,[1]MUNICIPIOS!$A$2:$F$1102,6,0)</f>
        <v>6</v>
      </c>
    </row>
    <row r="855" spans="1:4">
      <c r="A855" s="213">
        <v>216505665</v>
      </c>
      <c r="B855" s="214" t="s">
        <v>473</v>
      </c>
      <c r="C855" s="214" t="s">
        <v>57</v>
      </c>
      <c r="D855" s="14">
        <f>VLOOKUP(A855,[1]MUNICIPIOS!$A$2:$F$1102,6,0)</f>
        <v>6</v>
      </c>
    </row>
    <row r="856" spans="1:4">
      <c r="A856" s="213">
        <v>218623686</v>
      </c>
      <c r="B856" s="214" t="s">
        <v>1411</v>
      </c>
      <c r="C856" s="214" t="s">
        <v>785</v>
      </c>
      <c r="D856" s="14">
        <f>VLOOKUP(A856,[1]MUNICIPIOS!$A$2:$F$1102,6,0)</f>
        <v>6</v>
      </c>
    </row>
    <row r="857" spans="1:4">
      <c r="A857" s="213">
        <v>216705667</v>
      </c>
      <c r="B857" s="214" t="s">
        <v>845</v>
      </c>
      <c r="C857" s="214" t="s">
        <v>57</v>
      </c>
      <c r="D857" s="14">
        <f>VLOOKUP(A857,[1]MUNICIPIOS!$A$2:$F$1102,6,0)</f>
        <v>6</v>
      </c>
    </row>
    <row r="858" spans="1:4">
      <c r="A858" s="213">
        <v>217005670</v>
      </c>
      <c r="B858" s="214" t="s">
        <v>1317</v>
      </c>
      <c r="C858" s="214" t="s">
        <v>57</v>
      </c>
      <c r="D858" s="14">
        <f>VLOOKUP(A858,[1]MUNICIPIOS!$A$2:$F$1102,6,0)</f>
        <v>6</v>
      </c>
    </row>
    <row r="859" spans="1:4">
      <c r="A859" s="213">
        <v>219319693</v>
      </c>
      <c r="B859" s="214" t="s">
        <v>44</v>
      </c>
      <c r="C859" s="214" t="s">
        <v>63</v>
      </c>
      <c r="D859" s="14">
        <f>VLOOKUP(A859,[1]MUNICIPIOS!$A$2:$F$1102,6,0)</f>
        <v>6</v>
      </c>
    </row>
    <row r="860" spans="1:4">
      <c r="A860" s="213">
        <v>219247692</v>
      </c>
      <c r="B860" s="214" t="s">
        <v>786</v>
      </c>
      <c r="C860" s="214" t="s">
        <v>62</v>
      </c>
      <c r="D860" s="14">
        <f>VLOOKUP(A860,[1]MUNICIPIOS!$A$2:$F$1102,6,0)</f>
        <v>6</v>
      </c>
    </row>
    <row r="861" spans="1:4">
      <c r="A861" s="213">
        <v>214373443</v>
      </c>
      <c r="B861" s="214" t="s">
        <v>45</v>
      </c>
      <c r="C861" s="214" t="s">
        <v>1480</v>
      </c>
      <c r="D861" s="14">
        <f>VLOOKUP(A861,[1]MUNICIPIOS!$A$2:$F$1102,6,0)</f>
        <v>6</v>
      </c>
    </row>
    <row r="862" spans="1:4">
      <c r="A862" s="213">
        <v>217405674</v>
      </c>
      <c r="B862" s="214" t="s">
        <v>1079</v>
      </c>
      <c r="C862" s="214" t="s">
        <v>57</v>
      </c>
      <c r="D862" s="14">
        <f>VLOOKUP(A862,[1]MUNICIPIOS!$A$2:$F$1102,6,0)</f>
        <v>6</v>
      </c>
    </row>
    <row r="863" spans="1:4">
      <c r="A863" s="213">
        <v>218968689</v>
      </c>
      <c r="B863" s="214" t="s">
        <v>46</v>
      </c>
      <c r="C863" s="214" t="s">
        <v>59</v>
      </c>
      <c r="D863" s="14">
        <f>VLOOKUP(A863,[1]MUNICIPIOS!$A$2:$F$1102,6,0)</f>
        <v>6</v>
      </c>
    </row>
    <row r="864" spans="1:4">
      <c r="A864" s="213">
        <v>215318753</v>
      </c>
      <c r="B864" s="214" t="s">
        <v>47</v>
      </c>
      <c r="C864" s="214" t="s">
        <v>957</v>
      </c>
      <c r="D864" s="14">
        <f>VLOOKUP(A864,[1]MUNICIPIOS!$A$2:$F$1102,6,0)</f>
        <v>6</v>
      </c>
    </row>
    <row r="865" spans="1:4">
      <c r="A865" s="213">
        <v>210347703</v>
      </c>
      <c r="B865" s="214" t="s">
        <v>474</v>
      </c>
      <c r="C865" s="214" t="s">
        <v>62</v>
      </c>
      <c r="D865" s="14">
        <f>VLOOKUP(A865,[1]MUNICIPIOS!$A$2:$F$1102,6,0)</f>
        <v>6</v>
      </c>
    </row>
    <row r="866" spans="1:4">
      <c r="A866" s="213">
        <v>218352683</v>
      </c>
      <c r="B866" s="214" t="s">
        <v>576</v>
      </c>
      <c r="C866" s="214" t="s">
        <v>1523</v>
      </c>
      <c r="D866" s="14">
        <f>VLOOKUP(A866,[1]MUNICIPIOS!$A$2:$F$1102,6,0)</f>
        <v>6</v>
      </c>
    </row>
    <row r="867" spans="1:4">
      <c r="A867" s="213">
        <v>210747707</v>
      </c>
      <c r="B867" s="214" t="s">
        <v>1295</v>
      </c>
      <c r="C867" s="214" t="s">
        <v>62</v>
      </c>
      <c r="D867" s="14">
        <f>VLOOKUP(A867,[1]MUNICIPIOS!$A$2:$F$1102,6,0)</f>
        <v>6</v>
      </c>
    </row>
    <row r="868" spans="1:4">
      <c r="A868" s="213">
        <v>219652696</v>
      </c>
      <c r="B868" s="214" t="s">
        <v>48</v>
      </c>
      <c r="C868" s="214" t="s">
        <v>1523</v>
      </c>
      <c r="D868" s="14">
        <f>VLOOKUP(A868,[1]MUNICIPIOS!$A$2:$F$1102,6,0)</f>
        <v>6</v>
      </c>
    </row>
    <row r="869" spans="1:4">
      <c r="A869" s="213">
        <v>217905679</v>
      </c>
      <c r="B869" s="214" t="s">
        <v>105</v>
      </c>
      <c r="C869" s="214" t="s">
        <v>57</v>
      </c>
      <c r="D869" s="14">
        <f>VLOOKUP(A869,[1]MUNICIPIOS!$A$2:$F$1102,6,0)</f>
        <v>6</v>
      </c>
    </row>
    <row r="870" spans="1:4">
      <c r="A870" s="213">
        <v>210568705</v>
      </c>
      <c r="B870" s="214" t="s">
        <v>83</v>
      </c>
      <c r="C870" s="214" t="s">
        <v>59</v>
      </c>
      <c r="D870" s="14">
        <f>VLOOKUP(A870,[1]MUNICIPIOS!$A$2:$F$1102,6,0)</f>
        <v>6</v>
      </c>
    </row>
    <row r="871" spans="1:4">
      <c r="A871" s="213">
        <v>212047720</v>
      </c>
      <c r="B871" s="214" t="s">
        <v>49</v>
      </c>
      <c r="C871" s="214" t="s">
        <v>62</v>
      </c>
      <c r="D871" s="14">
        <f>VLOOKUP(A871,[1]MUNICIPIOS!$A$2:$F$1102,6,0)</f>
        <v>6</v>
      </c>
    </row>
    <row r="872" spans="1:4">
      <c r="A872" s="213">
        <v>217313673</v>
      </c>
      <c r="B872" s="214" t="s">
        <v>131</v>
      </c>
      <c r="C872" s="214" t="s">
        <v>1187</v>
      </c>
      <c r="D872" s="14">
        <f>VLOOKUP(A872,[1]MUNICIPIOS!$A$2:$F$1102,6,0)</f>
        <v>6</v>
      </c>
    </row>
    <row r="873" spans="1:4">
      <c r="A873" s="213">
        <v>211723417</v>
      </c>
      <c r="B873" s="214" t="s">
        <v>398</v>
      </c>
      <c r="C873" s="214" t="s">
        <v>785</v>
      </c>
      <c r="D873" s="14">
        <f>VLOOKUP(A873,[1]MUNICIPIOS!$A$2:$F$1102,6,0)</f>
        <v>6</v>
      </c>
    </row>
    <row r="874" spans="1:4">
      <c r="A874" s="213">
        <v>216813468</v>
      </c>
      <c r="B874" s="214" t="s">
        <v>415</v>
      </c>
      <c r="C874" s="214" t="s">
        <v>1187</v>
      </c>
      <c r="D874" s="14">
        <f>VLOOKUP(A874,[1]MUNICIPIOS!$A$2:$F$1102,6,0)</f>
        <v>6</v>
      </c>
    </row>
    <row r="875" spans="1:4">
      <c r="A875" s="213">
        <v>212068720</v>
      </c>
      <c r="B875" s="214" t="s">
        <v>475</v>
      </c>
      <c r="C875" s="214" t="s">
        <v>59</v>
      </c>
      <c r="D875" s="14">
        <f>VLOOKUP(A875,[1]MUNICIPIOS!$A$2:$F$1102,6,0)</f>
        <v>6</v>
      </c>
    </row>
    <row r="876" spans="1:4">
      <c r="A876" s="213">
        <v>218673686</v>
      </c>
      <c r="B876" s="214" t="s">
        <v>1115</v>
      </c>
      <c r="C876" s="214" t="s">
        <v>1480</v>
      </c>
      <c r="D876" s="14">
        <f>VLOOKUP(A876,[1]MUNICIPIOS!$A$2:$F$1102,6,0)</f>
        <v>6</v>
      </c>
    </row>
    <row r="877" spans="1:4">
      <c r="A877" s="213">
        <v>217508675</v>
      </c>
      <c r="B877" s="214" t="s">
        <v>476</v>
      </c>
      <c r="C877" s="214" t="s">
        <v>1394</v>
      </c>
      <c r="D877" s="14">
        <f>VLOOKUP(A877,[1]MUNICIPIOS!$A$2:$F$1102,6,0)</f>
        <v>6</v>
      </c>
    </row>
    <row r="878" spans="1:4">
      <c r="A878" s="213">
        <v>219015690</v>
      </c>
      <c r="B878" s="214" t="s">
        <v>477</v>
      </c>
      <c r="C878" s="214" t="s">
        <v>1017</v>
      </c>
      <c r="D878" s="14">
        <f>VLOOKUP(A878,[1]MUNICIPIOS!$A$2:$F$1102,6,0)</f>
        <v>6</v>
      </c>
    </row>
    <row r="879" spans="1:4">
      <c r="A879" s="213">
        <v>217641676</v>
      </c>
      <c r="B879" s="214" t="s">
        <v>478</v>
      </c>
      <c r="C879" s="214" t="s">
        <v>58</v>
      </c>
      <c r="D879" s="14">
        <f>VLOOKUP(A879,[1]MUNICIPIOS!$A$2:$F$1102,6,0)</f>
        <v>6</v>
      </c>
    </row>
    <row r="880" spans="1:4">
      <c r="A880" s="213">
        <v>210119701</v>
      </c>
      <c r="B880" s="214" t="s">
        <v>99</v>
      </c>
      <c r="C880" s="214" t="s">
        <v>63</v>
      </c>
      <c r="D880" s="14">
        <f>VLOOKUP(A880,[1]MUNICIPIOS!$A$2:$F$1102,6,0)</f>
        <v>6</v>
      </c>
    </row>
    <row r="881" spans="1:4">
      <c r="A881" s="213">
        <v>218266682</v>
      </c>
      <c r="B881" s="214" t="s">
        <v>249</v>
      </c>
      <c r="C881" s="214" t="s">
        <v>948</v>
      </c>
      <c r="D881" s="14">
        <f>VLOOKUP(A881,[1]MUNICIPIOS!$A$2:$F$1102,6,0)</f>
        <v>5</v>
      </c>
    </row>
    <row r="882" spans="1:4">
      <c r="A882" s="213">
        <v>218605686</v>
      </c>
      <c r="B882" s="214" t="s">
        <v>1318</v>
      </c>
      <c r="C882" s="214" t="s">
        <v>57</v>
      </c>
      <c r="D882" s="14">
        <f>VLOOKUP(A882,[1]MUNICIPIOS!$A$2:$F$1102,6,0)</f>
        <v>6</v>
      </c>
    </row>
    <row r="883" spans="1:4">
      <c r="A883" s="213">
        <v>219315693</v>
      </c>
      <c r="B883" s="214" t="s">
        <v>868</v>
      </c>
      <c r="C883" s="214" t="s">
        <v>1017</v>
      </c>
      <c r="D883" s="14">
        <f>VLOOKUP(A883,[1]MUNICIPIOS!$A$2:$F$1102,6,0)</f>
        <v>6</v>
      </c>
    </row>
    <row r="884" spans="1:4">
      <c r="A884" s="213">
        <v>218813688</v>
      </c>
      <c r="B884" s="214" t="s">
        <v>1138</v>
      </c>
      <c r="C884" s="214" t="s">
        <v>1187</v>
      </c>
      <c r="D884" s="14">
        <f>VLOOKUP(A884,[1]MUNICIPIOS!$A$2:$F$1102,6,0)</f>
        <v>6</v>
      </c>
    </row>
    <row r="885" spans="1:4">
      <c r="A885" s="213">
        <v>218313683</v>
      </c>
      <c r="B885" s="214" t="s">
        <v>480</v>
      </c>
      <c r="C885" s="214" t="s">
        <v>1187</v>
      </c>
      <c r="D885" s="14">
        <f>VLOOKUP(A885,[1]MUNICIPIOS!$A$2:$F$1102,6,0)</f>
        <v>6</v>
      </c>
    </row>
    <row r="886" spans="1:4">
      <c r="A886" s="213">
        <v>212499624</v>
      </c>
      <c r="B886" s="214" t="s">
        <v>481</v>
      </c>
      <c r="C886" s="214" t="s">
        <v>66</v>
      </c>
      <c r="D886" s="14">
        <f>VLOOKUP(A886,[1]MUNICIPIOS!$A$2:$F$1102,6,0)</f>
        <v>6</v>
      </c>
    </row>
    <row r="887" spans="1:4">
      <c r="A887" s="213">
        <v>219615696</v>
      </c>
      <c r="B887" s="214" t="s">
        <v>482</v>
      </c>
      <c r="C887" s="214" t="s">
        <v>1017</v>
      </c>
      <c r="D887" s="14">
        <f>VLOOKUP(A887,[1]MUNICIPIOS!$A$2:$F$1102,6,0)</f>
        <v>6</v>
      </c>
    </row>
    <row r="888" spans="1:4">
      <c r="A888" s="213">
        <v>219952699</v>
      </c>
      <c r="B888" s="214" t="s">
        <v>50</v>
      </c>
      <c r="C888" s="214" t="s">
        <v>1523</v>
      </c>
      <c r="D888" s="14">
        <f>VLOOKUP(A888,[1]MUNICIPIOS!$A$2:$F$1102,6,0)</f>
        <v>6</v>
      </c>
    </row>
    <row r="889" spans="1:4">
      <c r="A889" s="213">
        <v>214205042</v>
      </c>
      <c r="B889" s="214" t="s">
        <v>545</v>
      </c>
      <c r="C889" s="214" t="s">
        <v>57</v>
      </c>
      <c r="D889" s="14">
        <f>VLOOKUP(A889,[1]MUNICIPIOS!$A$2:$F$1102,6,0)</f>
        <v>6</v>
      </c>
    </row>
    <row r="890" spans="1:4">
      <c r="A890" s="213">
        <v>218615686</v>
      </c>
      <c r="B890" s="214" t="s">
        <v>811</v>
      </c>
      <c r="C890" s="214" t="s">
        <v>1017</v>
      </c>
      <c r="D890" s="14">
        <f>VLOOKUP(A890,[1]MUNICIPIOS!$A$2:$F$1102,6,0)</f>
        <v>6</v>
      </c>
    </row>
    <row r="891" spans="1:4">
      <c r="A891" s="213">
        <v>219819698</v>
      </c>
      <c r="B891" s="214" t="s">
        <v>1354</v>
      </c>
      <c r="C891" s="214" t="s">
        <v>63</v>
      </c>
      <c r="D891" s="14">
        <f>VLOOKUP(A891,[1]MUNICIPIOS!$A$2:$F$1102,6,0)</f>
        <v>5</v>
      </c>
    </row>
    <row r="892" spans="1:4">
      <c r="A892" s="213">
        <v>218054680</v>
      </c>
      <c r="B892" s="214" t="s">
        <v>1335</v>
      </c>
      <c r="C892" s="214" t="s">
        <v>1457</v>
      </c>
      <c r="D892" s="14">
        <f>VLOOKUP(A892,[1]MUNICIPIOS!$A$2:$F$1102,6,0)</f>
        <v>6</v>
      </c>
    </row>
    <row r="893" spans="1:4">
      <c r="A893" s="213">
        <v>216086760</v>
      </c>
      <c r="B893" s="214" t="s">
        <v>483</v>
      </c>
      <c r="C893" s="214" t="s">
        <v>1484</v>
      </c>
      <c r="D893" s="14">
        <f>VLOOKUP(A893,[1]MUNICIPIOS!$A$2:$F$1102,6,0)</f>
        <v>6</v>
      </c>
    </row>
    <row r="894" spans="1:4">
      <c r="A894" s="213">
        <v>210176001</v>
      </c>
      <c r="B894" s="214" t="s">
        <v>301</v>
      </c>
      <c r="C894" s="214" t="s">
        <v>61</v>
      </c>
      <c r="D894" s="14" t="str">
        <f>VLOOKUP(A894,[1]MUNICIPIOS!$A$2:$F$1102,6,0)</f>
        <v>ESP</v>
      </c>
    </row>
    <row r="895" spans="1:4">
      <c r="A895" s="213">
        <v>212070820</v>
      </c>
      <c r="B895" s="214" t="s">
        <v>51</v>
      </c>
      <c r="C895" s="214" t="s">
        <v>755</v>
      </c>
      <c r="D895" s="14">
        <f>VLOOKUP(A895,[1]MUNICIPIOS!$A$2:$F$1102,6,0)</f>
        <v>6</v>
      </c>
    </row>
    <row r="896" spans="1:4">
      <c r="A896" s="213">
        <v>219005690</v>
      </c>
      <c r="B896" s="214" t="s">
        <v>626</v>
      </c>
      <c r="C896" s="214" t="s">
        <v>57</v>
      </c>
      <c r="D896" s="14">
        <f>VLOOKUP(A896,[1]MUNICIPIOS!$A$2:$F$1102,6,0)</f>
        <v>6</v>
      </c>
    </row>
    <row r="897" spans="1:4">
      <c r="A897" s="213">
        <v>214354743</v>
      </c>
      <c r="B897" s="214" t="s">
        <v>52</v>
      </c>
      <c r="C897" s="214" t="s">
        <v>1457</v>
      </c>
      <c r="D897" s="14">
        <f>VLOOKUP(A897,[1]MUNICIPIOS!$A$2:$F$1102,6,0)</f>
        <v>6</v>
      </c>
    </row>
    <row r="898" spans="1:4">
      <c r="A898" s="213">
        <v>218508685</v>
      </c>
      <c r="B898" s="214" t="s">
        <v>606</v>
      </c>
      <c r="C898" s="214" t="s">
        <v>1394</v>
      </c>
      <c r="D898" s="14">
        <f>VLOOKUP(A898,[1]MUNICIPIOS!$A$2:$F$1102,6,0)</f>
        <v>6</v>
      </c>
    </row>
    <row r="899" spans="1:4">
      <c r="A899" s="213">
        <v>219705697</v>
      </c>
      <c r="B899" s="214" t="s">
        <v>846</v>
      </c>
      <c r="C899" s="214" t="s">
        <v>57</v>
      </c>
      <c r="D899" s="14">
        <f>VLOOKUP(A899,[1]MUNICIPIOS!$A$2:$F$1102,6,0)</f>
        <v>6</v>
      </c>
    </row>
    <row r="900" spans="1:4">
      <c r="A900" s="213">
        <v>218766687</v>
      </c>
      <c r="B900" s="214" t="s">
        <v>846</v>
      </c>
      <c r="C900" s="214" t="s">
        <v>948</v>
      </c>
      <c r="D900" s="14">
        <f>VLOOKUP(A900,[1]MUNICIPIOS!$A$2:$F$1102,6,0)</f>
        <v>6</v>
      </c>
    </row>
    <row r="901" spans="1:4">
      <c r="A901" s="213">
        <v>212052720</v>
      </c>
      <c r="B901" s="214" t="s">
        <v>241</v>
      </c>
      <c r="C901" s="214" t="s">
        <v>1523</v>
      </c>
      <c r="D901" s="14">
        <f>VLOOKUP(A901,[1]MUNICIPIOS!$A$2:$F$1102,6,0)</f>
        <v>6</v>
      </c>
    </row>
    <row r="902" spans="1:4">
      <c r="A902" s="213">
        <v>213681736</v>
      </c>
      <c r="B902" s="214" t="s">
        <v>251</v>
      </c>
      <c r="C902" s="214" t="s">
        <v>250</v>
      </c>
      <c r="D902" s="14">
        <f>VLOOKUP(A902,[1]MUNICIPIOS!$A$2:$F$1102,6,0)</f>
        <v>6</v>
      </c>
    </row>
    <row r="903" spans="1:4">
      <c r="A903" s="213">
        <v>212054720</v>
      </c>
      <c r="B903" s="214" t="s">
        <v>189</v>
      </c>
      <c r="C903" s="214" t="s">
        <v>1457</v>
      </c>
      <c r="D903" s="14">
        <f>VLOOKUP(A903,[1]MUNICIPIOS!$A$2:$F$1102,6,0)</f>
        <v>6</v>
      </c>
    </row>
    <row r="904" spans="1:4">
      <c r="A904" s="213">
        <v>211825718</v>
      </c>
      <c r="B904" s="214" t="s">
        <v>774</v>
      </c>
      <c r="C904" s="214" t="s">
        <v>1396</v>
      </c>
      <c r="D904" s="14">
        <f>VLOOKUP(A904,[1]MUNICIPIOS!$A$2:$F$1102,6,0)</f>
        <v>6</v>
      </c>
    </row>
    <row r="905" spans="1:4">
      <c r="A905" s="213">
        <v>212015720</v>
      </c>
      <c r="B905" s="214" t="s">
        <v>723</v>
      </c>
      <c r="C905" s="214" t="s">
        <v>1017</v>
      </c>
      <c r="D905" s="14">
        <f>VLOOKUP(A905,[1]MUNICIPIOS!$A$2:$F$1102,6,0)</f>
        <v>6</v>
      </c>
    </row>
    <row r="906" spans="1:4">
      <c r="A906" s="213">
        <v>212315723</v>
      </c>
      <c r="B906" s="214" t="s">
        <v>963</v>
      </c>
      <c r="C906" s="214" t="s">
        <v>1017</v>
      </c>
      <c r="D906" s="14">
        <f>VLOOKUP(A906,[1]MUNICIPIOS!$A$2:$F$1102,6,0)</f>
        <v>6</v>
      </c>
    </row>
    <row r="907" spans="1:4">
      <c r="A907" s="213">
        <v>213605736</v>
      </c>
      <c r="B907" s="214" t="s">
        <v>1080</v>
      </c>
      <c r="C907" s="214" t="s">
        <v>57</v>
      </c>
      <c r="D907" s="14">
        <f>VLOOKUP(A907,[1]MUNICIPIOS!$A$2:$F$1102,6,0)</f>
        <v>6</v>
      </c>
    </row>
    <row r="908" spans="1:4">
      <c r="A908" s="213">
        <v>213625736</v>
      </c>
      <c r="B908" s="214" t="s">
        <v>484</v>
      </c>
      <c r="C908" s="214" t="s">
        <v>1396</v>
      </c>
      <c r="D908" s="14">
        <f>VLOOKUP(A908,[1]MUNICIPIOS!$A$2:$F$1102,6,0)</f>
        <v>6</v>
      </c>
    </row>
    <row r="909" spans="1:4">
      <c r="A909" s="213">
        <v>213676736</v>
      </c>
      <c r="B909" s="214" t="s">
        <v>1195</v>
      </c>
      <c r="C909" s="214" t="s">
        <v>61</v>
      </c>
      <c r="D909" s="14">
        <f>VLOOKUP(A909,[1]MUNICIPIOS!$A$2:$F$1102,6,0)</f>
        <v>6</v>
      </c>
    </row>
    <row r="910" spans="1:4">
      <c r="A910" s="213">
        <v>214015740</v>
      </c>
      <c r="B910" s="214" t="s">
        <v>589</v>
      </c>
      <c r="C910" s="214" t="s">
        <v>1017</v>
      </c>
      <c r="D910" s="14">
        <f>VLOOKUP(A910,[1]MUNICIPIOS!$A$2:$F$1102,6,0)</f>
        <v>6</v>
      </c>
    </row>
    <row r="911" spans="1:4">
      <c r="A911" s="213">
        <v>214025740</v>
      </c>
      <c r="B911" s="214" t="s">
        <v>485</v>
      </c>
      <c r="C911" s="214" t="s">
        <v>1396</v>
      </c>
      <c r="D911" s="14">
        <f>VLOOKUP(A911,[1]MUNICIPIOS!$A$2:$F$1102,6,0)</f>
        <v>5</v>
      </c>
    </row>
    <row r="912" spans="1:4">
      <c r="A912" s="213">
        <v>214986749</v>
      </c>
      <c r="B912" s="214" t="s">
        <v>1488</v>
      </c>
      <c r="C912" s="214" t="s">
        <v>1484</v>
      </c>
      <c r="D912" s="14">
        <f>VLOOKUP(A912,[1]MUNICIPIOS!$A$2:$F$1102,6,0)</f>
        <v>6</v>
      </c>
    </row>
    <row r="913" spans="1:4">
      <c r="A913" s="213">
        <v>214325743</v>
      </c>
      <c r="B913" s="214" t="s">
        <v>1245</v>
      </c>
      <c r="C913" s="214" t="s">
        <v>1396</v>
      </c>
      <c r="D913" s="14">
        <f>VLOOKUP(A913,[1]MUNICIPIOS!$A$2:$F$1102,6,0)</f>
        <v>6</v>
      </c>
    </row>
    <row r="914" spans="1:4">
      <c r="A914" s="213">
        <v>214319743</v>
      </c>
      <c r="B914" s="214" t="s">
        <v>1093</v>
      </c>
      <c r="C914" s="214" t="s">
        <v>63</v>
      </c>
      <c r="D914" s="14">
        <f>VLOOKUP(A914,[1]MUNICIPIOS!$A$2:$F$1102,6,0)</f>
        <v>6</v>
      </c>
    </row>
    <row r="915" spans="1:4">
      <c r="A915" s="213">
        <v>214568745</v>
      </c>
      <c r="B915" s="214" t="s">
        <v>1186</v>
      </c>
      <c r="C915" s="214" t="s">
        <v>59</v>
      </c>
      <c r="D915" s="14">
        <f>VLOOKUP(A915,[1]MUNICIPIOS!$A$2:$F$1102,6,0)</f>
        <v>6</v>
      </c>
    </row>
    <row r="916" spans="1:4">
      <c r="A916" s="213">
        <v>214525745</v>
      </c>
      <c r="B916" s="214" t="s">
        <v>1423</v>
      </c>
      <c r="C916" s="214" t="s">
        <v>1396</v>
      </c>
      <c r="D916" s="14">
        <f>VLOOKUP(A916,[1]MUNICIPIOS!$A$2:$F$1102,6,0)</f>
        <v>6</v>
      </c>
    </row>
    <row r="917" spans="1:4">
      <c r="A917" s="213">
        <v>214413744</v>
      </c>
      <c r="B917" s="214" t="s">
        <v>486</v>
      </c>
      <c r="C917" s="214" t="s">
        <v>1187</v>
      </c>
      <c r="D917" s="14">
        <f>VLOOKUP(A917,[1]MUNICIPIOS!$A$2:$F$1102,6,0)</f>
        <v>6</v>
      </c>
    </row>
    <row r="918" spans="1:4">
      <c r="A918" s="213">
        <v>214270742</v>
      </c>
      <c r="B918" s="214" t="s">
        <v>487</v>
      </c>
      <c r="C918" s="214" t="s">
        <v>755</v>
      </c>
      <c r="D918" s="14">
        <f>VLOOKUP(A918,[1]MUNICIPIOS!$A$2:$F$1102,6,0)</f>
        <v>6</v>
      </c>
    </row>
    <row r="919" spans="1:4">
      <c r="A919" s="213">
        <v>210170001</v>
      </c>
      <c r="B919" s="214" t="s">
        <v>1298</v>
      </c>
      <c r="C919" s="214" t="s">
        <v>755</v>
      </c>
      <c r="D919" s="14">
        <f>VLOOKUP(A919,[1]MUNICIPIOS!$A$2:$F$1102,6,0)</f>
        <v>3</v>
      </c>
    </row>
    <row r="920" spans="1:4">
      <c r="A920" s="213">
        <v>214527745</v>
      </c>
      <c r="B920" s="214" t="s">
        <v>488</v>
      </c>
      <c r="C920" s="214" t="s">
        <v>1429</v>
      </c>
      <c r="D920" s="14">
        <f>VLOOKUP(A920,[1]MUNICIPIOS!$A$2:$F$1102,6,0)</f>
        <v>6</v>
      </c>
    </row>
    <row r="921" spans="1:4">
      <c r="A921" s="213">
        <v>214547745</v>
      </c>
      <c r="B921" s="214" t="s">
        <v>168</v>
      </c>
      <c r="C921" s="214" t="s">
        <v>62</v>
      </c>
      <c r="D921" s="14">
        <f>VLOOKUP(A921,[1]MUNICIPIOS!$A$2:$F$1102,6,0)</f>
        <v>6</v>
      </c>
    </row>
    <row r="922" spans="1:4">
      <c r="A922" s="213">
        <v>215425754</v>
      </c>
      <c r="B922" s="214" t="s">
        <v>1424</v>
      </c>
      <c r="C922" s="214" t="s">
        <v>1396</v>
      </c>
      <c r="D922" s="14">
        <f>VLOOKUP(A922,[1]MUNICIPIOS!$A$2:$F$1102,6,0)</f>
        <v>2</v>
      </c>
    </row>
    <row r="923" spans="1:4">
      <c r="A923" s="213">
        <v>215315753</v>
      </c>
      <c r="B923" s="214" t="s">
        <v>489</v>
      </c>
      <c r="C923" s="214" t="s">
        <v>1017</v>
      </c>
      <c r="D923" s="14">
        <f>VLOOKUP(A923,[1]MUNICIPIOS!$A$2:$F$1102,6,0)</f>
        <v>6</v>
      </c>
    </row>
    <row r="924" spans="1:4">
      <c r="A924" s="213">
        <v>215715757</v>
      </c>
      <c r="B924" s="214" t="s">
        <v>1102</v>
      </c>
      <c r="C924" s="214" t="s">
        <v>1017</v>
      </c>
      <c r="D924" s="14">
        <f>VLOOKUP(A924,[1]MUNICIPIOS!$A$2:$F$1102,6,0)</f>
        <v>6</v>
      </c>
    </row>
    <row r="925" spans="1:4">
      <c r="A925" s="213">
        <v>215568755</v>
      </c>
      <c r="B925" s="214" t="s">
        <v>208</v>
      </c>
      <c r="C925" s="214" t="s">
        <v>59</v>
      </c>
      <c r="D925" s="14">
        <f>VLOOKUP(A925,[1]MUNICIPIOS!$A$2:$F$1102,6,0)</f>
        <v>6</v>
      </c>
    </row>
    <row r="926" spans="1:4">
      <c r="A926" s="213">
        <v>215515755</v>
      </c>
      <c r="B926" s="214" t="s">
        <v>490</v>
      </c>
      <c r="C926" s="214" t="s">
        <v>1017</v>
      </c>
      <c r="D926" s="14">
        <f>VLOOKUP(A926,[1]MUNICIPIOS!$A$2:$F$1102,6,0)</f>
        <v>6</v>
      </c>
    </row>
    <row r="927" spans="1:4">
      <c r="A927" s="213">
        <v>215915759</v>
      </c>
      <c r="B927" s="214" t="s">
        <v>770</v>
      </c>
      <c r="C927" s="214" t="s">
        <v>1017</v>
      </c>
      <c r="D927" s="14">
        <f>VLOOKUP(A927,[1]MUNICIPIOS!$A$2:$F$1102,6,0)</f>
        <v>3</v>
      </c>
    </row>
    <row r="928" spans="1:4">
      <c r="A928" s="213">
        <v>215618756</v>
      </c>
      <c r="B928" s="214" t="s">
        <v>969</v>
      </c>
      <c r="C928" s="214" t="s">
        <v>957</v>
      </c>
      <c r="D928" s="14">
        <f>VLOOKUP(A928,[1]MUNICIPIOS!$A$2:$F$1102,6,0)</f>
        <v>6</v>
      </c>
    </row>
    <row r="929" spans="1:4">
      <c r="A929" s="213">
        <v>215808758</v>
      </c>
      <c r="B929" s="214" t="s">
        <v>830</v>
      </c>
      <c r="C929" s="214" t="s">
        <v>1394</v>
      </c>
      <c r="D929" s="14">
        <f>VLOOKUP(A929,[1]MUNICIPIOS!$A$2:$F$1102,6,0)</f>
        <v>2</v>
      </c>
    </row>
    <row r="930" spans="1:4">
      <c r="A930" s="213">
        <v>218518785</v>
      </c>
      <c r="B930" s="214" t="s">
        <v>1232</v>
      </c>
      <c r="C930" s="214" t="s">
        <v>957</v>
      </c>
      <c r="D930" s="14">
        <f>VLOOKUP(A930,[1]MUNICIPIOS!$A$2:$F$1102,6,0)</f>
        <v>6</v>
      </c>
    </row>
    <row r="931" spans="1:4">
      <c r="A931" s="213">
        <v>216115761</v>
      </c>
      <c r="B931" s="214" t="s">
        <v>1024</v>
      </c>
      <c r="C931" s="214" t="s">
        <v>1017</v>
      </c>
      <c r="D931" s="14">
        <f>VLOOKUP(A931,[1]MUNICIPIOS!$A$2:$F$1102,6,0)</f>
        <v>6</v>
      </c>
    </row>
    <row r="932" spans="1:4">
      <c r="A932" s="213">
        <v>215605756</v>
      </c>
      <c r="B932" s="214" t="s">
        <v>491</v>
      </c>
      <c r="C932" s="214" t="s">
        <v>57</v>
      </c>
      <c r="D932" s="14">
        <f>VLOOKUP(A932,[1]MUNICIPIOS!$A$2:$F$1102,6,0)</f>
        <v>5</v>
      </c>
    </row>
    <row r="933" spans="1:4">
      <c r="A933" s="213">
        <v>216105761</v>
      </c>
      <c r="B933" s="214" t="s">
        <v>492</v>
      </c>
      <c r="C933" s="214" t="s">
        <v>57</v>
      </c>
      <c r="D933" s="14">
        <f>VLOOKUP(A933,[1]MUNICIPIOS!$A$2:$F$1102,6,0)</f>
        <v>6</v>
      </c>
    </row>
    <row r="934" spans="1:4">
      <c r="A934" s="213">
        <v>216013760</v>
      </c>
      <c r="B934" s="214" t="s">
        <v>1140</v>
      </c>
      <c r="C934" s="214" t="s">
        <v>1187</v>
      </c>
      <c r="D934" s="14">
        <f>VLOOKUP(A934,[1]MUNICIPIOS!$A$2:$F$1102,6,0)</f>
        <v>6</v>
      </c>
    </row>
    <row r="935" spans="1:4">
      <c r="A935" s="213">
        <v>215825758</v>
      </c>
      <c r="B935" s="214" t="s">
        <v>493</v>
      </c>
      <c r="C935" s="214" t="s">
        <v>1396</v>
      </c>
      <c r="D935" s="14">
        <f>VLOOKUP(A935,[1]MUNICIPIOS!$A$2:$F$1102,6,0)</f>
        <v>4</v>
      </c>
    </row>
    <row r="936" spans="1:4">
      <c r="A936" s="213">
        <v>216215762</v>
      </c>
      <c r="B936" s="214" t="s">
        <v>1025</v>
      </c>
      <c r="C936" s="214" t="s">
        <v>1017</v>
      </c>
      <c r="D936" s="14">
        <f>VLOOKUP(A936,[1]MUNICIPIOS!$A$2:$F$1102,6,0)</f>
        <v>6</v>
      </c>
    </row>
    <row r="937" spans="1:4">
      <c r="A937" s="213">
        <v>216415764</v>
      </c>
      <c r="B937" s="214" t="s">
        <v>494</v>
      </c>
      <c r="C937" s="214" t="s">
        <v>1017</v>
      </c>
      <c r="D937" s="14">
        <f>VLOOKUP(A937,[1]MUNICIPIOS!$A$2:$F$1102,6,0)</f>
        <v>6</v>
      </c>
    </row>
    <row r="938" spans="1:4">
      <c r="A938" s="213">
        <v>216315763</v>
      </c>
      <c r="B938" s="214" t="s">
        <v>495</v>
      </c>
      <c r="C938" s="214" t="s">
        <v>1017</v>
      </c>
      <c r="D938" s="14">
        <f>VLOOKUP(A938,[1]MUNICIPIOS!$A$2:$F$1102,6,0)</f>
        <v>6</v>
      </c>
    </row>
    <row r="939" spans="1:4">
      <c r="A939" s="213">
        <v>216019760</v>
      </c>
      <c r="B939" s="214" t="s">
        <v>496</v>
      </c>
      <c r="C939" s="214" t="s">
        <v>63</v>
      </c>
      <c r="D939" s="14">
        <f>VLOOKUP(A939,[1]MUNICIPIOS!$A$2:$F$1102,6,0)</f>
        <v>6</v>
      </c>
    </row>
    <row r="940" spans="1:4">
      <c r="A940" s="213">
        <v>217068770</v>
      </c>
      <c r="B940" s="214" t="s">
        <v>209</v>
      </c>
      <c r="C940" s="214" t="s">
        <v>59</v>
      </c>
      <c r="D940" s="14">
        <f>VLOOKUP(A940,[1]MUNICIPIOS!$A$2:$F$1102,6,0)</f>
        <v>6</v>
      </c>
    </row>
    <row r="941" spans="1:4">
      <c r="A941" s="213">
        <v>217008770</v>
      </c>
      <c r="B941" s="214" t="s">
        <v>607</v>
      </c>
      <c r="C941" s="214" t="s">
        <v>1394</v>
      </c>
      <c r="D941" s="14">
        <f>VLOOKUP(A941,[1]MUNICIPIOS!$A$2:$F$1102,6,0)</f>
        <v>6</v>
      </c>
    </row>
    <row r="942" spans="1:4">
      <c r="A942" s="213">
        <v>218019780</v>
      </c>
      <c r="B942" s="214" t="s">
        <v>100</v>
      </c>
      <c r="C942" s="214" t="s">
        <v>63</v>
      </c>
      <c r="D942" s="14">
        <f>VLOOKUP(A942,[1]MUNICIPIOS!$A$2:$F$1102,6,0)</f>
        <v>6</v>
      </c>
    </row>
    <row r="943" spans="1:4">
      <c r="A943" s="213">
        <v>217073770</v>
      </c>
      <c r="B943" s="214" t="s">
        <v>100</v>
      </c>
      <c r="C943" s="214" t="s">
        <v>1480</v>
      </c>
      <c r="D943" s="14">
        <f>VLOOKUP(A943,[1]MUNICIPIOS!$A$2:$F$1102,6,0)</f>
        <v>6</v>
      </c>
    </row>
    <row r="944" spans="1:4">
      <c r="A944" s="213">
        <v>217041770</v>
      </c>
      <c r="B944" s="214" t="s">
        <v>1055</v>
      </c>
      <c r="C944" s="214" t="s">
        <v>58</v>
      </c>
      <c r="D944" s="14">
        <f>VLOOKUP(A944,[1]MUNICIPIOS!$A$2:$F$1102,6,0)</f>
        <v>6</v>
      </c>
    </row>
    <row r="945" spans="1:4">
      <c r="A945" s="213">
        <v>216925769</v>
      </c>
      <c r="B945" s="214" t="s">
        <v>824</v>
      </c>
      <c r="C945" s="214" t="s">
        <v>1396</v>
      </c>
      <c r="D945" s="14">
        <f>VLOOKUP(A945,[1]MUNICIPIOS!$A$2:$F$1102,6,0)</f>
        <v>6</v>
      </c>
    </row>
    <row r="946" spans="1:4">
      <c r="A946" s="213">
        <v>218519785</v>
      </c>
      <c r="B946" s="214" t="s">
        <v>84</v>
      </c>
      <c r="C946" s="214" t="s">
        <v>63</v>
      </c>
      <c r="D946" s="14">
        <f>VLOOKUP(A946,[1]MUNICIPIOS!$A$2:$F$1102,6,0)</f>
        <v>6</v>
      </c>
    </row>
    <row r="947" spans="1:4">
      <c r="A947" s="213">
        <v>217368773</v>
      </c>
      <c r="B947" s="214" t="s">
        <v>84</v>
      </c>
      <c r="C947" s="214" t="s">
        <v>59</v>
      </c>
      <c r="D947" s="14">
        <f>VLOOKUP(A947,[1]MUNICIPIOS!$A$2:$F$1102,6,0)</f>
        <v>6</v>
      </c>
    </row>
    <row r="948" spans="1:4">
      <c r="A948" s="213">
        <v>217170771</v>
      </c>
      <c r="B948" s="214" t="s">
        <v>755</v>
      </c>
      <c r="C948" s="214" t="s">
        <v>755</v>
      </c>
      <c r="D948" s="14">
        <f>VLOOKUP(A948,[1]MUNICIPIOS!$A$2:$F$1102,6,0)</f>
        <v>6</v>
      </c>
    </row>
    <row r="949" spans="1:4">
      <c r="A949" s="213">
        <v>217225772</v>
      </c>
      <c r="B949" s="214" t="s">
        <v>1526</v>
      </c>
      <c r="C949" s="214" t="s">
        <v>1396</v>
      </c>
      <c r="D949" s="14">
        <f>VLOOKUP(A949,[1]MUNICIPIOS!$A$2:$F$1102,6,0)</f>
        <v>6</v>
      </c>
    </row>
    <row r="950" spans="1:4">
      <c r="A950" s="213">
        <v>217725777</v>
      </c>
      <c r="B950" s="214" t="s">
        <v>565</v>
      </c>
      <c r="C950" s="214" t="s">
        <v>1396</v>
      </c>
      <c r="D950" s="14">
        <f>VLOOKUP(A950,[1]MUNICIPIOS!$A$2:$F$1102,6,0)</f>
        <v>6</v>
      </c>
    </row>
    <row r="951" spans="1:4">
      <c r="A951" s="213">
        <v>217717777</v>
      </c>
      <c r="B951" s="214" t="s">
        <v>497</v>
      </c>
      <c r="C951" s="214" t="s">
        <v>862</v>
      </c>
      <c r="D951" s="14">
        <f>VLOOKUP(A951,[1]MUNICIPIOS!$A$2:$F$1102,6,0)</f>
        <v>6</v>
      </c>
    </row>
    <row r="952" spans="1:4">
      <c r="A952" s="213">
        <v>218068780</v>
      </c>
      <c r="B952" s="214" t="s">
        <v>498</v>
      </c>
      <c r="C952" s="214" t="s">
        <v>59</v>
      </c>
      <c r="D952" s="14">
        <f>VLOOKUP(A952,[1]MUNICIPIOS!$A$2:$F$1102,6,0)</f>
        <v>6</v>
      </c>
    </row>
    <row r="953" spans="1:4">
      <c r="A953" s="213">
        <v>217925779</v>
      </c>
      <c r="B953" s="214" t="s">
        <v>892</v>
      </c>
      <c r="C953" s="214" t="s">
        <v>1396</v>
      </c>
      <c r="D953" s="14">
        <f>VLOOKUP(A953,[1]MUNICIPIOS!$A$2:$F$1102,6,0)</f>
        <v>6</v>
      </c>
    </row>
    <row r="954" spans="1:4">
      <c r="A954" s="213">
        <v>217415774</v>
      </c>
      <c r="B954" s="214" t="s">
        <v>499</v>
      </c>
      <c r="C954" s="214" t="s">
        <v>1017</v>
      </c>
      <c r="D954" s="14">
        <f>VLOOKUP(A954,[1]MUNICIPIOS!$A$2:$F$1102,6,0)</f>
        <v>6</v>
      </c>
    </row>
    <row r="955" spans="1:4">
      <c r="A955" s="213">
        <v>217615776</v>
      </c>
      <c r="B955" s="214" t="s">
        <v>500</v>
      </c>
      <c r="C955" s="214" t="s">
        <v>1017</v>
      </c>
      <c r="D955" s="14">
        <f>VLOOKUP(A955,[1]MUNICIPIOS!$A$2:$F$1102,6,0)</f>
        <v>6</v>
      </c>
    </row>
    <row r="956" spans="1:4">
      <c r="A956" s="213">
        <v>218125781</v>
      </c>
      <c r="B956" s="214" t="s">
        <v>893</v>
      </c>
      <c r="C956" s="214" t="s">
        <v>1396</v>
      </c>
      <c r="D956" s="14">
        <f>VLOOKUP(A956,[1]MUNICIPIOS!$A$2:$F$1102,6,0)</f>
        <v>6</v>
      </c>
    </row>
    <row r="957" spans="1:4">
      <c r="A957" s="213">
        <v>217815778</v>
      </c>
      <c r="B957" s="214" t="s">
        <v>1027</v>
      </c>
      <c r="C957" s="214" t="s">
        <v>1017</v>
      </c>
      <c r="D957" s="14">
        <f>VLOOKUP(A957,[1]MUNICIPIOS!$A$2:$F$1102,6,0)</f>
        <v>6</v>
      </c>
    </row>
    <row r="958" spans="1:4">
      <c r="A958" s="213">
        <v>218525785</v>
      </c>
      <c r="B958" s="214" t="s">
        <v>1108</v>
      </c>
      <c r="C958" s="214" t="s">
        <v>1396</v>
      </c>
      <c r="D958" s="14">
        <f>VLOOKUP(A958,[1]MUNICIPIOS!$A$2:$F$1102,6,0)</f>
        <v>6</v>
      </c>
    </row>
    <row r="959" spans="1:4">
      <c r="A959" s="213">
        <v>218727787</v>
      </c>
      <c r="B959" s="214" t="s">
        <v>501</v>
      </c>
      <c r="C959" s="214" t="s">
        <v>1429</v>
      </c>
      <c r="D959" s="14">
        <f>VLOOKUP(A959,[1]MUNICIPIOS!$A$2:$F$1102,6,0)</f>
        <v>6</v>
      </c>
    </row>
    <row r="960" spans="1:4">
      <c r="A960" s="213">
        <v>218013780</v>
      </c>
      <c r="B960" s="214" t="s">
        <v>1141</v>
      </c>
      <c r="C960" s="214" t="s">
        <v>1187</v>
      </c>
      <c r="D960" s="14">
        <f>VLOOKUP(A960,[1]MUNICIPIOS!$A$2:$F$1102,6,0)</f>
        <v>6</v>
      </c>
    </row>
    <row r="961" spans="1:4">
      <c r="A961" s="213">
        <v>218720787</v>
      </c>
      <c r="B961" s="214" t="s">
        <v>162</v>
      </c>
      <c r="C961" s="214" t="s">
        <v>1404</v>
      </c>
      <c r="D961" s="14">
        <f>VLOOKUP(A961,[1]MUNICIPIOS!$A$2:$F$1102,6,0)</f>
        <v>6</v>
      </c>
    </row>
    <row r="962" spans="1:4">
      <c r="A962" s="213">
        <v>210085400</v>
      </c>
      <c r="B962" s="214" t="s">
        <v>502</v>
      </c>
      <c r="C962" s="214" t="s">
        <v>60</v>
      </c>
      <c r="D962" s="14">
        <f>VLOOKUP(A962,[1]MUNICIPIOS!$A$2:$F$1102,6,0)</f>
        <v>6</v>
      </c>
    </row>
    <row r="963" spans="1:4">
      <c r="A963" s="213">
        <v>219481794</v>
      </c>
      <c r="B963" s="214" t="s">
        <v>252</v>
      </c>
      <c r="C963" s="214" t="s">
        <v>250</v>
      </c>
      <c r="D963" s="14">
        <f>VLOOKUP(A963,[1]MUNICIPIOS!$A$2:$F$1102,6,0)</f>
        <v>6</v>
      </c>
    </row>
    <row r="964" spans="1:4">
      <c r="A964" s="213">
        <v>218905789</v>
      </c>
      <c r="B964" s="214" t="s">
        <v>503</v>
      </c>
      <c r="C964" s="214" t="s">
        <v>57</v>
      </c>
      <c r="D964" s="14">
        <f>VLOOKUP(A964,[1]MUNICIPIOS!$A$2:$F$1102,6,0)</f>
        <v>6</v>
      </c>
    </row>
    <row r="965" spans="1:4">
      <c r="A965" s="213">
        <v>218652786</v>
      </c>
      <c r="B965" s="214" t="s">
        <v>242</v>
      </c>
      <c r="C965" s="214" t="s">
        <v>1523</v>
      </c>
      <c r="D965" s="14">
        <f>VLOOKUP(A965,[1]MUNICIPIOS!$A$2:$F$1102,6,0)</f>
        <v>6</v>
      </c>
    </row>
    <row r="966" spans="1:4">
      <c r="A966" s="213">
        <v>218852788</v>
      </c>
      <c r="B966" s="214" t="s">
        <v>243</v>
      </c>
      <c r="C966" s="214" t="s">
        <v>1523</v>
      </c>
      <c r="D966" s="14">
        <f>VLOOKUP(A966,[1]MUNICIPIOS!$A$2:$F$1102,6,0)</f>
        <v>6</v>
      </c>
    </row>
    <row r="967" spans="1:4">
      <c r="A967" s="213">
        <v>216697666</v>
      </c>
      <c r="B967" s="214" t="s">
        <v>955</v>
      </c>
      <c r="C967" s="214" t="s">
        <v>65</v>
      </c>
      <c r="D967" s="14">
        <f>VLOOKUP(A967,[1]MUNICIPIOS!$A$2:$F$1102,6,0)</f>
        <v>6</v>
      </c>
    </row>
    <row r="968" spans="1:4">
      <c r="A968" s="213">
        <v>219005790</v>
      </c>
      <c r="B968" s="214" t="s">
        <v>504</v>
      </c>
      <c r="C968" s="214" t="s">
        <v>57</v>
      </c>
      <c r="D968" s="14">
        <f>VLOOKUP(A968,[1]MUNICIPIOS!$A$2:$F$1102,6,0)</f>
        <v>6</v>
      </c>
    </row>
    <row r="969" spans="1:4">
      <c r="A969" s="213">
        <v>219141791</v>
      </c>
      <c r="B969" s="214" t="s">
        <v>505</v>
      </c>
      <c r="C969" s="214" t="s">
        <v>58</v>
      </c>
      <c r="D969" s="14">
        <f>VLOOKUP(A969,[1]MUNICIPIOS!$A$2:$F$1102,6,0)</f>
        <v>6</v>
      </c>
    </row>
    <row r="970" spans="1:4">
      <c r="A970" s="213">
        <v>219205792</v>
      </c>
      <c r="B970" s="214" t="s">
        <v>932</v>
      </c>
      <c r="C970" s="214" t="s">
        <v>57</v>
      </c>
      <c r="D970" s="14">
        <f>VLOOKUP(A970,[1]MUNICIPIOS!$A$2:$F$1102,6,0)</f>
        <v>6</v>
      </c>
    </row>
    <row r="971" spans="1:4">
      <c r="A971" s="213">
        <v>219015790</v>
      </c>
      <c r="B971" s="214" t="s">
        <v>593</v>
      </c>
      <c r="C971" s="214" t="s">
        <v>1017</v>
      </c>
      <c r="D971" s="14">
        <f>VLOOKUP(A971,[1]MUNICIPIOS!$A$2:$F$1102,6,0)</f>
        <v>6</v>
      </c>
    </row>
    <row r="972" spans="1:4">
      <c r="A972" s="213">
        <v>211085410</v>
      </c>
      <c r="B972" s="214" t="s">
        <v>805</v>
      </c>
      <c r="C972" s="214" t="s">
        <v>60</v>
      </c>
      <c r="D972" s="14">
        <f>VLOOKUP(A972,[1]MUNICIPIOS!$A$2:$F$1102,6,0)</f>
        <v>5</v>
      </c>
    </row>
    <row r="973" spans="1:4">
      <c r="A973" s="213">
        <v>219325793</v>
      </c>
      <c r="B973" s="214" t="s">
        <v>1246</v>
      </c>
      <c r="C973" s="214" t="s">
        <v>1396</v>
      </c>
      <c r="D973" s="14">
        <f>VLOOKUP(A973,[1]MUNICIPIOS!$A$2:$F$1102,6,0)</f>
        <v>6</v>
      </c>
    </row>
    <row r="974" spans="1:4">
      <c r="A974" s="213">
        <v>219941799</v>
      </c>
      <c r="B974" s="214" t="s">
        <v>1058</v>
      </c>
      <c r="C974" s="214" t="s">
        <v>58</v>
      </c>
      <c r="D974" s="14">
        <f>VLOOKUP(A974,[1]MUNICIPIOS!$A$2:$F$1102,6,0)</f>
        <v>6</v>
      </c>
    </row>
    <row r="975" spans="1:4">
      <c r="A975" s="213">
        <v>219725797</v>
      </c>
      <c r="B975" s="214" t="s">
        <v>1247</v>
      </c>
      <c r="C975" s="214" t="s">
        <v>1396</v>
      </c>
      <c r="D975" s="14">
        <f>VLOOKUP(A975,[1]MUNICIPIOS!$A$2:$F$1102,6,0)</f>
        <v>6</v>
      </c>
    </row>
    <row r="976" spans="1:4">
      <c r="A976" s="213">
        <v>219847798</v>
      </c>
      <c r="B976" s="214" t="s">
        <v>1296</v>
      </c>
      <c r="C976" s="214" t="s">
        <v>62</v>
      </c>
      <c r="D976" s="14">
        <f>VLOOKUP(A976,[1]MUNICIPIOS!$A$2:$F$1102,6,0)</f>
        <v>6</v>
      </c>
    </row>
    <row r="977" spans="1:4">
      <c r="A977" s="213">
        <v>219925799</v>
      </c>
      <c r="B977" s="214" t="s">
        <v>972</v>
      </c>
      <c r="C977" s="214" t="s">
        <v>1396</v>
      </c>
      <c r="D977" s="14">
        <f>VLOOKUP(A977,[1]MUNICIPIOS!$A$2:$F$1102,6,0)</f>
        <v>4</v>
      </c>
    </row>
    <row r="978" spans="1:4">
      <c r="A978" s="213">
        <v>219815798</v>
      </c>
      <c r="B978" s="214" t="s">
        <v>964</v>
      </c>
      <c r="C978" s="214" t="s">
        <v>1017</v>
      </c>
      <c r="D978" s="14">
        <f>VLOOKUP(A978,[1]MUNICIPIOS!$A$2:$F$1102,6,0)</f>
        <v>6</v>
      </c>
    </row>
    <row r="979" spans="1:4">
      <c r="A979" s="213">
        <v>210054800</v>
      </c>
      <c r="B979" s="214" t="s">
        <v>1336</v>
      </c>
      <c r="C979" s="214" t="s">
        <v>1457</v>
      </c>
      <c r="D979" s="14">
        <f>VLOOKUP(A979,[1]MUNICIPIOS!$A$2:$F$1102,6,0)</f>
        <v>6</v>
      </c>
    </row>
    <row r="980" spans="1:4">
      <c r="A980" s="213">
        <v>210141801</v>
      </c>
      <c r="B980" s="214" t="s">
        <v>1059</v>
      </c>
      <c r="C980" s="214" t="s">
        <v>58</v>
      </c>
      <c r="D980" s="14">
        <f>VLOOKUP(A980,[1]MUNICIPIOS!$A$2:$F$1102,6,0)</f>
        <v>6</v>
      </c>
    </row>
    <row r="981" spans="1:4">
      <c r="A981" s="213">
        <v>219741797</v>
      </c>
      <c r="B981" s="214" t="s">
        <v>1057</v>
      </c>
      <c r="C981" s="214" t="s">
        <v>58</v>
      </c>
      <c r="D981" s="14">
        <f>VLOOKUP(A981,[1]MUNICIPIOS!$A$2:$F$1102,6,0)</f>
        <v>6</v>
      </c>
    </row>
    <row r="982" spans="1:4">
      <c r="A982" s="213">
        <v>210525805</v>
      </c>
      <c r="B982" s="214" t="s">
        <v>1109</v>
      </c>
      <c r="C982" s="214" t="s">
        <v>1396</v>
      </c>
      <c r="D982" s="14">
        <f>VLOOKUP(A982,[1]MUNICIPIOS!$A$2:$F$1102,6,0)</f>
        <v>6</v>
      </c>
    </row>
    <row r="983" spans="1:4">
      <c r="A983" s="213">
        <v>210415804</v>
      </c>
      <c r="B983" s="214" t="s">
        <v>506</v>
      </c>
      <c r="C983" s="214" t="s">
        <v>1017</v>
      </c>
      <c r="D983" s="14">
        <f>VLOOKUP(A983,[1]MUNICIPIOS!$A$2:$F$1102,6,0)</f>
        <v>6</v>
      </c>
    </row>
    <row r="984" spans="1:4">
      <c r="A984" s="213">
        <v>210615806</v>
      </c>
      <c r="B984" s="214" t="s">
        <v>869</v>
      </c>
      <c r="C984" s="214" t="s">
        <v>1017</v>
      </c>
      <c r="D984" s="14">
        <f>VLOOKUP(A984,[1]MUNICIPIOS!$A$2:$F$1102,6,0)</f>
        <v>6</v>
      </c>
    </row>
    <row r="985" spans="1:4">
      <c r="A985" s="213">
        <v>210725807</v>
      </c>
      <c r="B985" s="214" t="s">
        <v>1425</v>
      </c>
      <c r="C985" s="214" t="s">
        <v>1396</v>
      </c>
      <c r="D985" s="14">
        <f>VLOOKUP(A985,[1]MUNICIPIOS!$A$2:$F$1102,6,0)</f>
        <v>6</v>
      </c>
    </row>
    <row r="986" spans="1:4">
      <c r="A986" s="213">
        <v>211054810</v>
      </c>
      <c r="B986" s="214" t="s">
        <v>507</v>
      </c>
      <c r="C986" s="214" t="s">
        <v>1457</v>
      </c>
      <c r="D986" s="14">
        <f>VLOOKUP(A986,[1]MUNICIPIOS!$A$2:$F$1102,6,0)</f>
        <v>6</v>
      </c>
    </row>
    <row r="987" spans="1:4">
      <c r="A987" s="213">
        <v>210723807</v>
      </c>
      <c r="B987" s="214" t="s">
        <v>1283</v>
      </c>
      <c r="C987" s="214" t="s">
        <v>785</v>
      </c>
      <c r="D987" s="14">
        <f>VLOOKUP(A987,[1]MUNICIPIOS!$A$2:$F$1102,6,0)</f>
        <v>6</v>
      </c>
    </row>
    <row r="988" spans="1:4">
      <c r="A988" s="213">
        <v>210741807</v>
      </c>
      <c r="B988" s="214" t="s">
        <v>508</v>
      </c>
      <c r="C988" s="214" t="s">
        <v>58</v>
      </c>
      <c r="D988" s="14">
        <f>VLOOKUP(A988,[1]MUNICIPIOS!$A$2:$F$1102,6,0)</f>
        <v>6</v>
      </c>
    </row>
    <row r="989" spans="1:4">
      <c r="A989" s="213">
        <v>210719807</v>
      </c>
      <c r="B989" s="214" t="s">
        <v>509</v>
      </c>
      <c r="C989" s="214" t="s">
        <v>63</v>
      </c>
      <c r="D989" s="14">
        <f>VLOOKUP(A989,[1]MUNICIPIOS!$A$2:$F$1102,6,0)</f>
        <v>6</v>
      </c>
    </row>
    <row r="990" spans="1:4">
      <c r="A990" s="213">
        <v>210919809</v>
      </c>
      <c r="B990" s="214" t="s">
        <v>510</v>
      </c>
      <c r="C990" s="214" t="s">
        <v>63</v>
      </c>
      <c r="D990" s="14">
        <f>VLOOKUP(A990,[1]MUNICIPIOS!$A$2:$F$1102,6,0)</f>
        <v>6</v>
      </c>
    </row>
    <row r="991" spans="1:4">
      <c r="A991" s="213">
        <v>210815808</v>
      </c>
      <c r="B991" s="214" t="s">
        <v>511</v>
      </c>
      <c r="C991" s="214" t="s">
        <v>1017</v>
      </c>
      <c r="D991" s="14">
        <f>VLOOKUP(A991,[1]MUNICIPIOS!$A$2:$F$1102,6,0)</f>
        <v>6</v>
      </c>
    </row>
    <row r="992" spans="1:4">
      <c r="A992" s="213">
        <v>211015810</v>
      </c>
      <c r="B992" s="214" t="s">
        <v>595</v>
      </c>
      <c r="C992" s="214" t="s">
        <v>1017</v>
      </c>
      <c r="D992" s="14">
        <f>VLOOKUP(A992,[1]MUNICIPIOS!$A$2:$F$1102,6,0)</f>
        <v>6</v>
      </c>
    </row>
    <row r="993" spans="1:4">
      <c r="A993" s="213">
        <v>211013810</v>
      </c>
      <c r="B993" s="214" t="s">
        <v>1142</v>
      </c>
      <c r="C993" s="214" t="s">
        <v>1187</v>
      </c>
      <c r="D993" s="14">
        <f>VLOOKUP(A993,[1]MUNICIPIOS!$A$2:$F$1102,6,0)</f>
        <v>6</v>
      </c>
    </row>
    <row r="994" spans="1:4">
      <c r="A994" s="213">
        <v>210905809</v>
      </c>
      <c r="B994" s="214" t="s">
        <v>512</v>
      </c>
      <c r="C994" s="214" t="s">
        <v>57</v>
      </c>
      <c r="D994" s="14">
        <f>VLOOKUP(A994,[1]MUNICIPIOS!$A$2:$F$1102,6,0)</f>
        <v>6</v>
      </c>
    </row>
    <row r="995" spans="1:4">
      <c r="A995" s="213">
        <v>211415814</v>
      </c>
      <c r="B995" s="214" t="s">
        <v>596</v>
      </c>
      <c r="C995" s="214" t="s">
        <v>1017</v>
      </c>
      <c r="D995" s="14">
        <f>VLOOKUP(A995,[1]MUNICIPIOS!$A$2:$F$1102,6,0)</f>
        <v>6</v>
      </c>
    </row>
    <row r="996" spans="1:4">
      <c r="A996" s="213">
        <v>211525815</v>
      </c>
      <c r="B996" s="214" t="s">
        <v>1110</v>
      </c>
      <c r="C996" s="214" t="s">
        <v>1396</v>
      </c>
      <c r="D996" s="14">
        <f>VLOOKUP(A996,[1]MUNICIPIOS!$A$2:$F$1102,6,0)</f>
        <v>6</v>
      </c>
    </row>
    <row r="997" spans="1:4">
      <c r="A997" s="213">
        <v>211725817</v>
      </c>
      <c r="B997" s="214" t="s">
        <v>513</v>
      </c>
      <c r="C997" s="214" t="s">
        <v>1396</v>
      </c>
      <c r="D997" s="14">
        <f>VLOOKUP(A997,[1]MUNICIPIOS!$A$2:$F$1102,6,0)</f>
        <v>3</v>
      </c>
    </row>
    <row r="998" spans="1:4">
      <c r="A998" s="213">
        <v>211615816</v>
      </c>
      <c r="B998" s="214" t="s">
        <v>53</v>
      </c>
      <c r="C998" s="214" t="s">
        <v>1017</v>
      </c>
      <c r="D998" s="14">
        <f>VLOOKUP(A998,[1]MUNICIPIOS!$A$2:$F$1102,6,0)</f>
        <v>6</v>
      </c>
    </row>
    <row r="999" spans="1:4">
      <c r="A999" s="213">
        <v>211905819</v>
      </c>
      <c r="B999" s="214" t="s">
        <v>174</v>
      </c>
      <c r="C999" s="214" t="s">
        <v>57</v>
      </c>
      <c r="D999" s="14">
        <f>VLOOKUP(A999,[1]MUNICIPIOS!$A$2:$F$1102,6,0)</f>
        <v>6</v>
      </c>
    </row>
    <row r="1000" spans="1:4">
      <c r="A1000" s="213">
        <v>212054820</v>
      </c>
      <c r="B1000" s="214" t="s">
        <v>174</v>
      </c>
      <c r="C1000" s="214" t="s">
        <v>1457</v>
      </c>
      <c r="D1000" s="14">
        <f>VLOOKUP(A1000,[1]MUNICIPIOS!$A$2:$F$1102,6,0)</f>
        <v>6</v>
      </c>
    </row>
    <row r="1001" spans="1:4">
      <c r="A1001" s="213">
        <v>212370823</v>
      </c>
      <c r="B1001" s="214" t="s">
        <v>1479</v>
      </c>
      <c r="C1001" s="214" t="s">
        <v>755</v>
      </c>
      <c r="D1001" s="14">
        <f>VLOOKUP(A1001,[1]MUNICIPIOS!$A$2:$F$1102,6,0)</f>
        <v>6</v>
      </c>
    </row>
    <row r="1002" spans="1:4">
      <c r="A1002" s="213">
        <v>212068820</v>
      </c>
      <c r="B1002" s="214" t="s">
        <v>727</v>
      </c>
      <c r="C1002" s="214" t="s">
        <v>59</v>
      </c>
      <c r="D1002" s="14">
        <f>VLOOKUP(A1002,[1]MUNICIPIOS!$A$2:$F$1102,6,0)</f>
        <v>6</v>
      </c>
    </row>
    <row r="1003" spans="1:4">
      <c r="A1003" s="213">
        <v>212015820</v>
      </c>
      <c r="B1003" s="214" t="s">
        <v>514</v>
      </c>
      <c r="C1003" s="214" t="s">
        <v>1017</v>
      </c>
      <c r="D1003" s="14">
        <f>VLOOKUP(A1003,[1]MUNICIPIOS!$A$2:$F$1102,6,0)</f>
        <v>6</v>
      </c>
    </row>
    <row r="1004" spans="1:4">
      <c r="A1004" s="213">
        <v>212325823</v>
      </c>
      <c r="B1004" s="214" t="s">
        <v>515</v>
      </c>
      <c r="C1004" s="214" t="s">
        <v>1396</v>
      </c>
      <c r="D1004" s="14">
        <f>VLOOKUP(A1004,[1]MUNICIPIOS!$A$2:$F$1102,6,0)</f>
        <v>6</v>
      </c>
    </row>
    <row r="1005" spans="1:4">
      <c r="A1005" s="213">
        <v>212119821</v>
      </c>
      <c r="B1005" s="214" t="s">
        <v>516</v>
      </c>
      <c r="C1005" s="214" t="s">
        <v>63</v>
      </c>
      <c r="D1005" s="14">
        <f>VLOOKUP(A1005,[1]MUNICIPIOS!$A$2:$F$1102,6,0)</f>
        <v>6</v>
      </c>
    </row>
    <row r="1006" spans="1:4">
      <c r="A1006" s="213">
        <v>212376823</v>
      </c>
      <c r="B1006" s="214" t="s">
        <v>648</v>
      </c>
      <c r="C1006" s="214" t="s">
        <v>61</v>
      </c>
      <c r="D1006" s="14">
        <f>VLOOKUP(A1006,[1]MUNICIPIOS!$A$2:$F$1102,6,0)</f>
        <v>6</v>
      </c>
    </row>
    <row r="1007" spans="1:4">
      <c r="A1007" s="213">
        <v>212215822</v>
      </c>
      <c r="B1007" s="214" t="s">
        <v>1029</v>
      </c>
      <c r="C1007" s="214" t="s">
        <v>1017</v>
      </c>
      <c r="D1007" s="14">
        <f>VLOOKUP(A1007,[1]MUNICIPIOS!$A$2:$F$1102,6,0)</f>
        <v>6</v>
      </c>
    </row>
    <row r="1008" spans="1:4">
      <c r="A1008" s="213">
        <v>212419824</v>
      </c>
      <c r="B1008" s="214" t="s">
        <v>517</v>
      </c>
      <c r="C1008" s="214" t="s">
        <v>63</v>
      </c>
      <c r="D1008" s="14">
        <f>VLOOKUP(A1008,[1]MUNICIPIOS!$A$2:$F$1102,6,0)</f>
        <v>6</v>
      </c>
    </row>
    <row r="1009" spans="1:4">
      <c r="A1009" s="213">
        <v>213085430</v>
      </c>
      <c r="B1009" s="214" t="s">
        <v>651</v>
      </c>
      <c r="C1009" s="214" t="s">
        <v>60</v>
      </c>
      <c r="D1009" s="14">
        <f>VLOOKUP(A1009,[1]MUNICIPIOS!$A$2:$F$1102,6,0)</f>
        <v>6</v>
      </c>
    </row>
    <row r="1010" spans="1:4">
      <c r="A1010" s="213">
        <v>212876828</v>
      </c>
      <c r="B1010" s="214" t="s">
        <v>1370</v>
      </c>
      <c r="C1010" s="214" t="s">
        <v>61</v>
      </c>
      <c r="D1010" s="14">
        <f>VLOOKUP(A1010,[1]MUNICIPIOS!$A$2:$F$1102,6,0)</f>
        <v>6</v>
      </c>
    </row>
    <row r="1011" spans="1:4">
      <c r="A1011" s="213">
        <v>213208832</v>
      </c>
      <c r="B1011" s="214" t="s">
        <v>518</v>
      </c>
      <c r="C1011" s="214" t="s">
        <v>1394</v>
      </c>
      <c r="D1011" s="14">
        <f>VLOOKUP(A1011,[1]MUNICIPIOS!$A$2:$F$1102,6,0)</f>
        <v>6</v>
      </c>
    </row>
    <row r="1012" spans="1:4">
      <c r="A1012" s="213">
        <v>923271490</v>
      </c>
      <c r="B1012" s="214" t="s">
        <v>563</v>
      </c>
      <c r="C1012" s="214" t="s">
        <v>785</v>
      </c>
      <c r="D1012" s="14">
        <f>VLOOKUP(A1012,[1]MUNICIPIOS!$A$2:$F$1102,6,0)</f>
        <v>6</v>
      </c>
    </row>
    <row r="1013" spans="1:4">
      <c r="A1013" s="213">
        <v>213476834</v>
      </c>
      <c r="B1013" s="214" t="s">
        <v>519</v>
      </c>
      <c r="C1013" s="214" t="s">
        <v>61</v>
      </c>
      <c r="D1013" s="14">
        <f>VLOOKUP(A1013,[1]MUNICIPIOS!$A$2:$F$1102,6,0)</f>
        <v>2</v>
      </c>
    </row>
    <row r="1014" spans="1:4">
      <c r="A1014" s="213">
        <v>213552835</v>
      </c>
      <c r="B1014" s="214" t="s">
        <v>801</v>
      </c>
      <c r="C1014" s="214" t="s">
        <v>1523</v>
      </c>
      <c r="D1014" s="14">
        <f>VLOOKUP(A1014,[1]MUNICIPIOS!$A$2:$F$1102,6,0)</f>
        <v>4</v>
      </c>
    </row>
    <row r="1015" spans="1:4">
      <c r="A1015" s="213">
        <v>210115001</v>
      </c>
      <c r="B1015" s="214" t="s">
        <v>674</v>
      </c>
      <c r="C1015" s="214" t="s">
        <v>1017</v>
      </c>
      <c r="D1015" s="14">
        <f>VLOOKUP(A1015,[1]MUNICIPIOS!$A$2:$F$1102,6,0)</f>
        <v>2</v>
      </c>
    </row>
    <row r="1016" spans="1:4">
      <c r="A1016" s="213">
        <v>213215832</v>
      </c>
      <c r="B1016" s="214" t="s">
        <v>520</v>
      </c>
      <c r="C1016" s="214" t="s">
        <v>1017</v>
      </c>
      <c r="D1016" s="14">
        <f>VLOOKUP(A1016,[1]MUNICIPIOS!$A$2:$F$1102,6,0)</f>
        <v>6</v>
      </c>
    </row>
    <row r="1017" spans="1:4">
      <c r="A1017" s="213">
        <v>213852838</v>
      </c>
      <c r="B1017" s="214" t="s">
        <v>1364</v>
      </c>
      <c r="C1017" s="214" t="s">
        <v>1523</v>
      </c>
      <c r="D1017" s="14">
        <f>VLOOKUP(A1017,[1]MUNICIPIOS!$A$2:$F$1102,6,0)</f>
        <v>6</v>
      </c>
    </row>
    <row r="1018" spans="1:4">
      <c r="A1018" s="213">
        <v>213613836</v>
      </c>
      <c r="B1018" s="214" t="s">
        <v>1143</v>
      </c>
      <c r="C1018" s="214" t="s">
        <v>1187</v>
      </c>
      <c r="D1018" s="14">
        <f>VLOOKUP(A1018,[1]MUNICIPIOS!$A$2:$F$1102,6,0)</f>
        <v>5</v>
      </c>
    </row>
    <row r="1019" spans="1:4">
      <c r="A1019" s="213">
        <v>213813838</v>
      </c>
      <c r="B1019" s="214" t="s">
        <v>612</v>
      </c>
      <c r="C1019" s="214" t="s">
        <v>1187</v>
      </c>
      <c r="D1019" s="14">
        <f>VLOOKUP(A1019,[1]MUNICIPIOS!$A$2:$F$1102,6,0)</f>
        <v>6</v>
      </c>
    </row>
    <row r="1020" spans="1:4">
      <c r="A1020" s="213">
        <v>213705837</v>
      </c>
      <c r="B1020" s="214" t="s">
        <v>628</v>
      </c>
      <c r="C1020" s="214" t="s">
        <v>57</v>
      </c>
      <c r="D1020" s="14">
        <f>VLOOKUP(A1020,[1]MUNICIPIOS!$A$2:$F$1102,6,0)</f>
        <v>5</v>
      </c>
    </row>
    <row r="1021" spans="1:4">
      <c r="A1021" s="213">
        <v>213515835</v>
      </c>
      <c r="B1021" s="214" t="s">
        <v>521</v>
      </c>
      <c r="C1021" s="214" t="s">
        <v>1017</v>
      </c>
      <c r="D1021" s="14">
        <f>VLOOKUP(A1021,[1]MUNICIPIOS!$A$2:$F$1102,6,0)</f>
        <v>6</v>
      </c>
    </row>
    <row r="1022" spans="1:4">
      <c r="A1022" s="213">
        <v>213715837</v>
      </c>
      <c r="B1022" s="214" t="s">
        <v>1104</v>
      </c>
      <c r="C1022" s="214" t="s">
        <v>1017</v>
      </c>
      <c r="D1022" s="14">
        <f>VLOOKUP(A1022,[1]MUNICIPIOS!$A$2:$F$1102,6,0)</f>
        <v>6</v>
      </c>
    </row>
    <row r="1023" spans="1:4">
      <c r="A1023" s="213">
        <v>213915839</v>
      </c>
      <c r="B1023" s="214" t="s">
        <v>522</v>
      </c>
      <c r="C1023" s="214" t="s">
        <v>1017</v>
      </c>
      <c r="D1023" s="14">
        <f>VLOOKUP(A1023,[1]MUNICIPIOS!$A$2:$F$1102,6,0)</f>
        <v>6</v>
      </c>
    </row>
    <row r="1024" spans="1:4">
      <c r="A1024" s="213">
        <v>213925839</v>
      </c>
      <c r="B1024" s="214" t="s">
        <v>523</v>
      </c>
      <c r="C1024" s="214" t="s">
        <v>1396</v>
      </c>
      <c r="D1024" s="14">
        <f>VLOOKUP(A1024,[1]MUNICIPIOS!$A$2:$F$1102,6,0)</f>
        <v>6</v>
      </c>
    </row>
    <row r="1025" spans="1:4">
      <c r="A1025" s="213">
        <v>214125841</v>
      </c>
      <c r="B1025" s="214" t="s">
        <v>1426</v>
      </c>
      <c r="C1025" s="214" t="s">
        <v>1396</v>
      </c>
      <c r="D1025" s="14">
        <f>VLOOKUP(A1025,[1]MUNICIPIOS!$A$2:$F$1102,6,0)</f>
        <v>6</v>
      </c>
    </row>
    <row r="1026" spans="1:4">
      <c r="A1026" s="213">
        <v>214325843</v>
      </c>
      <c r="B1026" s="214" t="s">
        <v>524</v>
      </c>
      <c r="C1026" s="214" t="s">
        <v>1396</v>
      </c>
      <c r="D1026" s="14">
        <f>VLOOKUP(A1026,[1]MUNICIPIOS!$A$2:$F$1102,6,0)</f>
        <v>5</v>
      </c>
    </row>
    <row r="1027" spans="1:4">
      <c r="A1027" s="213">
        <v>214576845</v>
      </c>
      <c r="B1027" s="214" t="s">
        <v>1371</v>
      </c>
      <c r="C1027" s="214" t="s">
        <v>61</v>
      </c>
      <c r="D1027" s="14">
        <f>VLOOKUP(A1027,[1]MUNICIPIOS!$A$2:$F$1102,6,0)</f>
        <v>6</v>
      </c>
    </row>
    <row r="1028" spans="1:4">
      <c r="A1028" s="213">
        <v>214215842</v>
      </c>
      <c r="B1028" s="214" t="s">
        <v>525</v>
      </c>
      <c r="C1028" s="214" t="s">
        <v>1017</v>
      </c>
      <c r="D1028" s="14">
        <f>VLOOKUP(A1028,[1]MUNICIPIOS!$A$2:$F$1102,6,0)</f>
        <v>6</v>
      </c>
    </row>
    <row r="1029" spans="1:4">
      <c r="A1029" s="213">
        <v>214525845</v>
      </c>
      <c r="B1029" s="214" t="s">
        <v>1528</v>
      </c>
      <c r="C1029" s="214" t="s">
        <v>1396</v>
      </c>
      <c r="D1029" s="14">
        <f>VLOOKUP(A1029,[1]MUNICIPIOS!$A$2:$F$1102,6,0)</f>
        <v>6</v>
      </c>
    </row>
    <row r="1030" spans="1:4">
      <c r="A1030" s="213">
        <v>210027800</v>
      </c>
      <c r="B1030" s="214" t="s">
        <v>568</v>
      </c>
      <c r="C1030" s="214" t="s">
        <v>1429</v>
      </c>
      <c r="D1030" s="14">
        <f>VLOOKUP(A1030,[1]MUNICIPIOS!$A$2:$F$1102,6,0)</f>
        <v>6</v>
      </c>
    </row>
    <row r="1031" spans="1:4">
      <c r="A1031" s="213">
        <v>211027810</v>
      </c>
      <c r="B1031" s="214" t="s">
        <v>569</v>
      </c>
      <c r="C1031" s="214" t="s">
        <v>1429</v>
      </c>
      <c r="D1031" s="14">
        <f>VLOOKUP(A1031,[1]MUNICIPIOS!$A$2:$F$1102,6,0)</f>
        <v>6</v>
      </c>
    </row>
    <row r="1032" spans="1:4">
      <c r="A1032" s="213">
        <v>214205842</v>
      </c>
      <c r="B1032" s="214" t="s">
        <v>795</v>
      </c>
      <c r="C1032" s="214" t="s">
        <v>57</v>
      </c>
      <c r="D1032" s="14">
        <f>VLOOKUP(A1032,[1]MUNICIPIOS!$A$2:$F$1102,6,0)</f>
        <v>6</v>
      </c>
    </row>
    <row r="1033" spans="1:4">
      <c r="A1033" s="213">
        <v>214744847</v>
      </c>
      <c r="B1033" s="214" t="s">
        <v>167</v>
      </c>
      <c r="C1033" s="214" t="s">
        <v>1435</v>
      </c>
      <c r="D1033" s="14">
        <f>VLOOKUP(A1033,[1]MUNICIPIOS!$A$2:$F$1102,6,0)</f>
        <v>4</v>
      </c>
    </row>
    <row r="1034" spans="1:4">
      <c r="A1034" s="213">
        <v>214705847</v>
      </c>
      <c r="B1034" s="214" t="s">
        <v>933</v>
      </c>
      <c r="C1034" s="214" t="s">
        <v>57</v>
      </c>
      <c r="D1034" s="14">
        <f>VLOOKUP(A1034,[1]MUNICIPIOS!$A$2:$F$1102,6,0)</f>
        <v>6</v>
      </c>
    </row>
    <row r="1035" spans="1:4">
      <c r="A1035" s="213">
        <v>215544855</v>
      </c>
      <c r="B1035" s="214" t="s">
        <v>920</v>
      </c>
      <c r="C1035" s="214" t="s">
        <v>1435</v>
      </c>
      <c r="D1035" s="14">
        <f>VLOOKUP(A1035,[1]MUNICIPIOS!$A$2:$F$1102,6,0)</f>
        <v>6</v>
      </c>
    </row>
    <row r="1036" spans="1:4">
      <c r="A1036" s="213">
        <v>214908849</v>
      </c>
      <c r="B1036" s="214" t="s">
        <v>526</v>
      </c>
      <c r="C1036" s="214" t="s">
        <v>1394</v>
      </c>
      <c r="D1036" s="14">
        <f>VLOOKUP(A1036,[1]MUNICIPIOS!$A$2:$F$1102,6,0)</f>
        <v>6</v>
      </c>
    </row>
    <row r="1037" spans="1:4">
      <c r="A1037" s="213">
        <v>215125851</v>
      </c>
      <c r="B1037" s="214" t="s">
        <v>54</v>
      </c>
      <c r="C1037" s="214" t="s">
        <v>1396</v>
      </c>
      <c r="D1037" s="14">
        <f>VLOOKUP(A1037,[1]MUNICIPIOS!$A$2:$F$1102,6,0)</f>
        <v>6</v>
      </c>
    </row>
    <row r="1038" spans="1:4">
      <c r="A1038" s="213">
        <v>215405854</v>
      </c>
      <c r="B1038" s="214" t="s">
        <v>629</v>
      </c>
      <c r="C1038" s="214" t="s">
        <v>57</v>
      </c>
      <c r="D1038" s="14">
        <f>VLOOKUP(A1038,[1]MUNICIPIOS!$A$2:$F$1102,6,0)</f>
        <v>6</v>
      </c>
    </row>
    <row r="1039" spans="1:4">
      <c r="A1039" s="213">
        <v>215523855</v>
      </c>
      <c r="B1039" s="214" t="s">
        <v>1284</v>
      </c>
      <c r="C1039" s="214" t="s">
        <v>785</v>
      </c>
      <c r="D1039" s="14">
        <f>VLOOKUP(A1039,[1]MUNICIPIOS!$A$2:$F$1102,6,0)</f>
        <v>6</v>
      </c>
    </row>
    <row r="1040" spans="1:4">
      <c r="A1040" s="213">
        <v>215568855</v>
      </c>
      <c r="B1040" s="214" t="s">
        <v>527</v>
      </c>
      <c r="C1040" s="214" t="s">
        <v>59</v>
      </c>
      <c r="D1040" s="14">
        <f>VLOOKUP(A1040,[1]MUNICIPIOS!$A$2:$F$1102,6,0)</f>
        <v>6</v>
      </c>
    </row>
    <row r="1041" spans="1:4">
      <c r="A1041" s="213">
        <v>215473854</v>
      </c>
      <c r="B1041" s="214" t="s">
        <v>1482</v>
      </c>
      <c r="C1041" s="214" t="s">
        <v>1480</v>
      </c>
      <c r="D1041" s="14">
        <f>VLOOKUP(A1041,[1]MUNICIPIOS!$A$2:$F$1102,6,0)</f>
        <v>6</v>
      </c>
    </row>
    <row r="1042" spans="1:4">
      <c r="A1042" s="213">
        <v>216586865</v>
      </c>
      <c r="B1042" s="214" t="s">
        <v>55</v>
      </c>
      <c r="C1042" s="214" t="s">
        <v>1484</v>
      </c>
      <c r="D1042" s="14">
        <f>VLOOKUP(A1042,[1]MUNICIPIOS!$A$2:$F$1102,6,0)</f>
        <v>6</v>
      </c>
    </row>
    <row r="1043" spans="1:4">
      <c r="A1043" s="213">
        <v>210120001</v>
      </c>
      <c r="B1043" s="214" t="s">
        <v>831</v>
      </c>
      <c r="C1043" s="214" t="s">
        <v>1404</v>
      </c>
      <c r="D1043" s="14">
        <f>VLOOKUP(A1043,[1]MUNICIPIOS!$A$2:$F$1102,6,0)</f>
        <v>1</v>
      </c>
    </row>
    <row r="1044" spans="1:4">
      <c r="A1044" s="213">
        <v>215605856</v>
      </c>
      <c r="B1044" s="214" t="s">
        <v>106</v>
      </c>
      <c r="C1044" s="214" t="s">
        <v>57</v>
      </c>
      <c r="D1044" s="14">
        <f>VLOOKUP(A1044,[1]MUNICIPIOS!$A$2:$F$1102,6,0)</f>
        <v>6</v>
      </c>
    </row>
    <row r="1045" spans="1:4">
      <c r="A1045" s="213">
        <v>216018860</v>
      </c>
      <c r="B1045" s="214" t="s">
        <v>141</v>
      </c>
      <c r="C1045" s="214" t="s">
        <v>957</v>
      </c>
      <c r="D1045" s="14">
        <f>VLOOKUP(A1045,[1]MUNICIPIOS!$A$2:$F$1102,6,0)</f>
        <v>6</v>
      </c>
    </row>
    <row r="1046" spans="1:4">
      <c r="A1046" s="213">
        <v>215805858</v>
      </c>
      <c r="B1046" s="214" t="s">
        <v>528</v>
      </c>
      <c r="C1046" s="214" t="s">
        <v>57</v>
      </c>
      <c r="D1046" s="14">
        <f>VLOOKUP(A1046,[1]MUNICIPIOS!$A$2:$F$1102,6,0)</f>
        <v>6</v>
      </c>
    </row>
    <row r="1047" spans="1:4">
      <c r="A1047" s="213">
        <v>216168861</v>
      </c>
      <c r="B1047" s="214" t="s">
        <v>529</v>
      </c>
      <c r="C1047" s="214" t="s">
        <v>59</v>
      </c>
      <c r="D1047" s="14">
        <f>VLOOKUP(A1047,[1]MUNICIPIOS!$A$2:$F$1102,6,0)</f>
        <v>6</v>
      </c>
    </row>
    <row r="1048" spans="1:4">
      <c r="A1048" s="213">
        <v>216173861</v>
      </c>
      <c r="B1048" s="214" t="s">
        <v>1116</v>
      </c>
      <c r="C1048" s="214" t="s">
        <v>1480</v>
      </c>
      <c r="D1048" s="14">
        <f>VLOOKUP(A1048,[1]MUNICIPIOS!$A$2:$F$1102,6,0)</f>
        <v>6</v>
      </c>
    </row>
    <row r="1049" spans="1:4">
      <c r="A1049" s="213">
        <v>216105861</v>
      </c>
      <c r="B1049" s="214" t="s">
        <v>847</v>
      </c>
      <c r="C1049" s="214" t="s">
        <v>57</v>
      </c>
      <c r="D1049" s="14">
        <f>VLOOKUP(A1049,[1]MUNICIPIOS!$A$2:$F$1102,6,0)</f>
        <v>6</v>
      </c>
    </row>
    <row r="1050" spans="1:4">
      <c r="A1050" s="213">
        <v>210625506</v>
      </c>
      <c r="B1050" s="214" t="s">
        <v>139</v>
      </c>
      <c r="C1050" s="214" t="s">
        <v>1396</v>
      </c>
      <c r="D1050" s="14">
        <f>VLOOKUP(A1050,[1]MUNICIPIOS!$A$2:$F$1102,6,0)</f>
        <v>6</v>
      </c>
    </row>
    <row r="1051" spans="1:4">
      <c r="A1051" s="213">
        <v>216115861</v>
      </c>
      <c r="B1051" s="214" t="s">
        <v>599</v>
      </c>
      <c r="C1051" s="214" t="s">
        <v>1017</v>
      </c>
      <c r="D1051" s="14">
        <f>VLOOKUP(A1051,[1]MUNICIPIOS!$A$2:$F$1102,6,0)</f>
        <v>6</v>
      </c>
    </row>
    <row r="1052" spans="1:4">
      <c r="A1052" s="213">
        <v>216225862</v>
      </c>
      <c r="B1052" s="214" t="s">
        <v>1251</v>
      </c>
      <c r="C1052" s="214" t="s">
        <v>1396</v>
      </c>
      <c r="D1052" s="14">
        <f>VLOOKUP(A1052,[1]MUNICIPIOS!$A$2:$F$1102,6,0)</f>
        <v>6</v>
      </c>
    </row>
    <row r="1053" spans="1:4">
      <c r="A1053" s="213">
        <v>216376863</v>
      </c>
      <c r="B1053" s="214" t="s">
        <v>245</v>
      </c>
      <c r="C1053" s="214" t="s">
        <v>61</v>
      </c>
      <c r="D1053" s="14">
        <f>VLOOKUP(A1053,[1]MUNICIPIOS!$A$2:$F$1102,6,0)</f>
        <v>6</v>
      </c>
    </row>
    <row r="1054" spans="1:4">
      <c r="A1054" s="213">
        <v>216768867</v>
      </c>
      <c r="B1054" s="214" t="s">
        <v>1090</v>
      </c>
      <c r="C1054" s="214" t="s">
        <v>59</v>
      </c>
      <c r="D1054" s="14">
        <f>VLOOKUP(A1054,[1]MUNICIPIOS!$A$2:$F$1102,6,0)</f>
        <v>6</v>
      </c>
    </row>
    <row r="1055" spans="1:4">
      <c r="A1055" s="213">
        <v>216725867</v>
      </c>
      <c r="B1055" s="214" t="s">
        <v>530</v>
      </c>
      <c r="C1055" s="214" t="s">
        <v>1396</v>
      </c>
      <c r="D1055" s="14">
        <f>VLOOKUP(A1055,[1]MUNICIPIOS!$A$2:$F$1102,6,0)</f>
        <v>6</v>
      </c>
    </row>
    <row r="1056" spans="1:4">
      <c r="A1056" s="213">
        <v>216717867</v>
      </c>
      <c r="B1056" s="214" t="s">
        <v>1010</v>
      </c>
      <c r="C1056" s="214" t="s">
        <v>862</v>
      </c>
      <c r="D1056" s="14">
        <f>VLOOKUP(A1056,[1]MUNICIPIOS!$A$2:$F$1102,6,0)</f>
        <v>6</v>
      </c>
    </row>
    <row r="1057" spans="1:4">
      <c r="A1057" s="213">
        <v>217305873</v>
      </c>
      <c r="B1057" s="214" t="s">
        <v>531</v>
      </c>
      <c r="C1057" s="214" t="s">
        <v>57</v>
      </c>
      <c r="D1057" s="14">
        <f>VLOOKUP(A1057,[1]MUNICIPIOS!$A$2:$F$1102,6,0)</f>
        <v>6</v>
      </c>
    </row>
    <row r="1058" spans="1:4">
      <c r="A1058" s="213">
        <v>216976869</v>
      </c>
      <c r="B1058" s="214" t="s">
        <v>1372</v>
      </c>
      <c r="C1058" s="214" t="s">
        <v>61</v>
      </c>
      <c r="D1058" s="14">
        <f>VLOOKUP(A1058,[1]MUNICIPIOS!$A$2:$F$1102,6,0)</f>
        <v>6</v>
      </c>
    </row>
    <row r="1059" spans="1:4">
      <c r="A1059" s="213">
        <v>210715407</v>
      </c>
      <c r="B1059" s="214" t="s">
        <v>532</v>
      </c>
      <c r="C1059" s="214" t="s">
        <v>1017</v>
      </c>
      <c r="D1059" s="14">
        <f>VLOOKUP(A1059,[1]MUNICIPIOS!$A$2:$F$1102,6,0)</f>
        <v>6</v>
      </c>
    </row>
    <row r="1060" spans="1:4">
      <c r="A1060" s="213">
        <v>217454874</v>
      </c>
      <c r="B1060" s="214" t="s">
        <v>533</v>
      </c>
      <c r="C1060" s="214" t="s">
        <v>1457</v>
      </c>
      <c r="D1060" s="14">
        <f>VLOOKUP(A1060,[1]MUNICIPIOS!$A$2:$F$1102,6,0)</f>
        <v>4</v>
      </c>
    </row>
    <row r="1061" spans="1:4">
      <c r="A1061" s="213">
        <v>217154871</v>
      </c>
      <c r="B1061" s="214" t="s">
        <v>192</v>
      </c>
      <c r="C1061" s="214" t="s">
        <v>1457</v>
      </c>
      <c r="D1061" s="14">
        <f>VLOOKUP(A1061,[1]MUNICIPIOS!$A$2:$F$1102,6,0)</f>
        <v>6</v>
      </c>
    </row>
    <row r="1062" spans="1:4">
      <c r="A1062" s="213">
        <v>218586885</v>
      </c>
      <c r="B1062" s="214" t="s">
        <v>56</v>
      </c>
      <c r="C1062" s="214" t="s">
        <v>1484</v>
      </c>
      <c r="D1062" s="14">
        <f>VLOOKUP(A1062,[1]MUNICIPIOS!$A$2:$F$1102,6,0)</f>
        <v>6</v>
      </c>
    </row>
    <row r="1063" spans="1:4">
      <c r="A1063" s="213">
        <v>217125871</v>
      </c>
      <c r="B1063" s="214" t="s">
        <v>1428</v>
      </c>
      <c r="C1063" s="214" t="s">
        <v>1396</v>
      </c>
      <c r="D1063" s="14">
        <f>VLOOKUP(A1063,[1]MUNICIPIOS!$A$2:$F$1102,6,0)</f>
        <v>6</v>
      </c>
    </row>
    <row r="1064" spans="1:4">
      <c r="A1064" s="213">
        <v>217073870</v>
      </c>
      <c r="B1064" s="214" t="s">
        <v>1117</v>
      </c>
      <c r="C1064" s="214" t="s">
        <v>1480</v>
      </c>
      <c r="D1064" s="14">
        <f>VLOOKUP(A1064,[1]MUNICIPIOS!$A$2:$F$1102,6,0)</f>
        <v>6</v>
      </c>
    </row>
    <row r="1065" spans="1:4">
      <c r="A1065" s="213">
        <v>217317873</v>
      </c>
      <c r="B1065" s="214" t="s">
        <v>534</v>
      </c>
      <c r="C1065" s="214" t="s">
        <v>862</v>
      </c>
      <c r="D1065" s="14">
        <f>VLOOKUP(A1065,[1]MUNICIPIOS!$A$2:$F$1102,6,0)</f>
        <v>6</v>
      </c>
    </row>
    <row r="1066" spans="1:4">
      <c r="A1066" s="213">
        <v>217313873</v>
      </c>
      <c r="B1066" s="214" t="s">
        <v>85</v>
      </c>
      <c r="C1066" s="214" t="s">
        <v>1187</v>
      </c>
      <c r="D1066" s="14">
        <f>VLOOKUP(A1066,[1]MUNICIPIOS!$A$2:$F$1102,6,0)</f>
        <v>6</v>
      </c>
    </row>
    <row r="1067" spans="1:4">
      <c r="A1067" s="213">
        <v>214085440</v>
      </c>
      <c r="B1067" s="214" t="s">
        <v>940</v>
      </c>
      <c r="C1067" s="214" t="s">
        <v>60</v>
      </c>
      <c r="D1067" s="14">
        <f>VLOOKUP(A1067,[1]MUNICIPIOS!$A$2:$F$1102,6,0)</f>
        <v>6</v>
      </c>
    </row>
    <row r="1068" spans="1:4">
      <c r="A1068" s="213">
        <v>217444874</v>
      </c>
      <c r="B1068" s="214" t="s">
        <v>85</v>
      </c>
      <c r="C1068" s="214" t="s">
        <v>1435</v>
      </c>
      <c r="D1068" s="14">
        <f>VLOOKUP(A1068,[1]MUNICIPIOS!$A$2:$F$1102,6,0)</f>
        <v>6</v>
      </c>
    </row>
    <row r="1069" spans="1:4">
      <c r="A1069" s="213">
        <v>217268872</v>
      </c>
      <c r="B1069" s="214" t="s">
        <v>85</v>
      </c>
      <c r="C1069" s="214" t="s">
        <v>59</v>
      </c>
      <c r="D1069" s="14">
        <f>VLOOKUP(A1069,[1]MUNICIPIOS!$A$2:$F$1102,6,0)</f>
        <v>6</v>
      </c>
    </row>
    <row r="1070" spans="1:4">
      <c r="A1070" s="213">
        <v>217325873</v>
      </c>
      <c r="B1070" s="214" t="s">
        <v>535</v>
      </c>
      <c r="C1070" s="214" t="s">
        <v>1396</v>
      </c>
      <c r="D1070" s="14">
        <f>VLOOKUP(A1070,[1]MUNICIPIOS!$A$2:$F$1102,6,0)</f>
        <v>6</v>
      </c>
    </row>
    <row r="1071" spans="1:4">
      <c r="A1071" s="213">
        <v>214519845</v>
      </c>
      <c r="B1071" s="214" t="s">
        <v>101</v>
      </c>
      <c r="C1071" s="214" t="s">
        <v>63</v>
      </c>
      <c r="D1071" s="14">
        <f>VLOOKUP(A1071,[1]MUNICIPIOS!$A$2:$F$1102,6,0)</f>
        <v>6</v>
      </c>
    </row>
    <row r="1072" spans="1:4">
      <c r="A1072" s="213">
        <v>217373873</v>
      </c>
      <c r="B1072" s="214" t="s">
        <v>101</v>
      </c>
      <c r="C1072" s="214" t="s">
        <v>1480</v>
      </c>
      <c r="D1072" s="14">
        <f>VLOOKUP(A1072,[1]MUNICIPIOS!$A$2:$F$1102,6,0)</f>
        <v>6</v>
      </c>
    </row>
    <row r="1073" spans="1:4">
      <c r="A1073" s="213">
        <v>210150001</v>
      </c>
      <c r="B1073" s="214" t="s">
        <v>776</v>
      </c>
      <c r="C1073" s="214" t="s">
        <v>1439</v>
      </c>
      <c r="D1073" s="14">
        <f>VLOOKUP(A1073,[1]MUNICIPIOS!$A$2:$F$1102,6,0)</f>
        <v>1</v>
      </c>
    </row>
    <row r="1074" spans="1:4">
      <c r="A1074" s="213">
        <v>217241872</v>
      </c>
      <c r="B1074" s="214" t="s">
        <v>1256</v>
      </c>
      <c r="C1074" s="214" t="s">
        <v>58</v>
      </c>
      <c r="D1074" s="14">
        <f>VLOOKUP(A1074,[1]MUNICIPIOS!$A$2:$F$1102,6,0)</f>
        <v>6</v>
      </c>
    </row>
    <row r="1075" spans="1:4">
      <c r="A1075" s="213">
        <v>217525875</v>
      </c>
      <c r="B1075" s="214" t="s">
        <v>1111</v>
      </c>
      <c r="C1075" s="214" t="s">
        <v>1396</v>
      </c>
      <c r="D1075" s="14">
        <f>VLOOKUP(A1075,[1]MUNICIPIOS!$A$2:$F$1102,6,0)</f>
        <v>6</v>
      </c>
    </row>
    <row r="1076" spans="1:4">
      <c r="A1076" s="213">
        <v>217825878</v>
      </c>
      <c r="B1076" s="214" t="s">
        <v>536</v>
      </c>
      <c r="C1076" s="214" t="s">
        <v>1396</v>
      </c>
      <c r="D1076" s="14">
        <f>VLOOKUP(A1076,[1]MUNICIPIOS!$A$2:$F$1102,6,0)</f>
        <v>6</v>
      </c>
    </row>
    <row r="1077" spans="1:4">
      <c r="A1077" s="213">
        <v>217915879</v>
      </c>
      <c r="B1077" s="214" t="s">
        <v>537</v>
      </c>
      <c r="C1077" s="214" t="s">
        <v>1017</v>
      </c>
      <c r="D1077" s="14">
        <f>VLOOKUP(A1077,[1]MUNICIPIOS!$A$2:$F$1102,6,0)</f>
        <v>6</v>
      </c>
    </row>
    <row r="1078" spans="1:4">
      <c r="A1078" s="213">
        <v>211150711</v>
      </c>
      <c r="B1078" s="214" t="s">
        <v>1447</v>
      </c>
      <c r="C1078" s="214" t="s">
        <v>1439</v>
      </c>
      <c r="D1078" s="14">
        <f>VLOOKUP(A1078,[1]MUNICIPIOS!$A$2:$F$1102,6,0)</f>
        <v>6</v>
      </c>
    </row>
    <row r="1079" spans="1:4">
      <c r="A1079" s="213">
        <v>217717877</v>
      </c>
      <c r="B1079" s="214" t="s">
        <v>1011</v>
      </c>
      <c r="C1079" s="214" t="s">
        <v>862</v>
      </c>
      <c r="D1079" s="14">
        <f>VLOOKUP(A1079,[1]MUNICIPIOS!$A$2:$F$1102,6,0)</f>
        <v>6</v>
      </c>
    </row>
    <row r="1080" spans="1:4">
      <c r="A1080" s="213">
        <v>218525885</v>
      </c>
      <c r="B1080" s="214" t="s">
        <v>538</v>
      </c>
      <c r="C1080" s="214" t="s">
        <v>1396</v>
      </c>
      <c r="D1080" s="14">
        <f>VLOOKUP(A1080,[1]MUNICIPIOS!$A$2:$F$1102,6,0)</f>
        <v>6</v>
      </c>
    </row>
    <row r="1081" spans="1:4">
      <c r="A1081" s="213">
        <v>218552885</v>
      </c>
      <c r="B1081" s="214" t="s">
        <v>244</v>
      </c>
      <c r="C1081" s="214" t="s">
        <v>1523</v>
      </c>
      <c r="D1081" s="14">
        <f>VLOOKUP(A1081,[1]MUNICIPIOS!$A$2:$F$1102,6,0)</f>
        <v>6</v>
      </c>
    </row>
    <row r="1082" spans="1:4">
      <c r="A1082" s="213">
        <v>218541885</v>
      </c>
      <c r="B1082" s="214" t="s">
        <v>1257</v>
      </c>
      <c r="C1082" s="214" t="s">
        <v>58</v>
      </c>
      <c r="D1082" s="14">
        <f>VLOOKUP(A1082,[1]MUNICIPIOS!$A$2:$F$1102,6,0)</f>
        <v>6</v>
      </c>
    </row>
    <row r="1083" spans="1:4">
      <c r="A1083" s="213">
        <v>218505885</v>
      </c>
      <c r="B1083" s="214" t="s">
        <v>539</v>
      </c>
      <c r="C1083" s="214" t="s">
        <v>57</v>
      </c>
      <c r="D1083" s="14">
        <f>VLOOKUP(A1083,[1]MUNICIPIOS!$A$2:$F$1102,6,0)</f>
        <v>6</v>
      </c>
    </row>
    <row r="1084" spans="1:4">
      <c r="A1084" s="213">
        <v>218705887</v>
      </c>
      <c r="B1084" s="214" t="s">
        <v>935</v>
      </c>
      <c r="C1084" s="214" t="s">
        <v>57</v>
      </c>
      <c r="D1084" s="14">
        <f>VLOOKUP(A1084,[1]MUNICIPIOS!$A$2:$F$1102,6,0)</f>
        <v>6</v>
      </c>
    </row>
    <row r="1085" spans="1:4">
      <c r="A1085" s="213">
        <v>219005890</v>
      </c>
      <c r="B1085" s="214" t="s">
        <v>540</v>
      </c>
      <c r="C1085" s="214" t="s">
        <v>57</v>
      </c>
      <c r="D1085" s="14">
        <f>VLOOKUP(A1085,[1]MUNICIPIOS!$A$2:$F$1102,6,0)</f>
        <v>6</v>
      </c>
    </row>
    <row r="1086" spans="1:4">
      <c r="A1086" s="213">
        <v>219305893</v>
      </c>
      <c r="B1086" s="214" t="s">
        <v>541</v>
      </c>
      <c r="C1086" s="214" t="s">
        <v>57</v>
      </c>
      <c r="D1086" s="14">
        <f>VLOOKUP(A1086,[1]MUNICIPIOS!$A$2:$F$1102,6,0)</f>
        <v>5</v>
      </c>
    </row>
    <row r="1087" spans="1:4">
      <c r="A1087" s="213">
        <v>210185001</v>
      </c>
      <c r="B1087" s="214" t="s">
        <v>950</v>
      </c>
      <c r="C1087" s="214" t="s">
        <v>60</v>
      </c>
      <c r="D1087" s="14">
        <f>VLOOKUP(A1087,[1]MUNICIPIOS!$A$2:$F$1102,6,0)</f>
        <v>2</v>
      </c>
    </row>
    <row r="1088" spans="1:4">
      <c r="A1088" s="213">
        <v>219076890</v>
      </c>
      <c r="B1088" s="214" t="s">
        <v>1196</v>
      </c>
      <c r="C1088" s="214" t="s">
        <v>61</v>
      </c>
      <c r="D1088" s="14">
        <f>VLOOKUP(A1088,[1]MUNICIPIOS!$A$2:$F$1102,6,0)</f>
        <v>6</v>
      </c>
    </row>
    <row r="1089" spans="1:4">
      <c r="A1089" s="213">
        <v>219276892</v>
      </c>
      <c r="B1089" s="214" t="s">
        <v>729</v>
      </c>
      <c r="C1089" s="214" t="s">
        <v>61</v>
      </c>
      <c r="D1089" s="14">
        <f>VLOOKUP(A1089,[1]MUNICIPIOS!$A$2:$F$1102,6,0)</f>
        <v>1</v>
      </c>
    </row>
    <row r="1090" spans="1:4">
      <c r="A1090" s="213">
        <v>219413894</v>
      </c>
      <c r="B1090" s="214" t="s">
        <v>685</v>
      </c>
      <c r="C1090" s="214" t="s">
        <v>1187</v>
      </c>
      <c r="D1090" s="14">
        <f>VLOOKUP(A1090,[1]MUNICIPIOS!$A$2:$F$1102,6,0)</f>
        <v>6</v>
      </c>
    </row>
    <row r="1091" spans="1:4">
      <c r="A1091" s="213">
        <v>219568895</v>
      </c>
      <c r="B1091" s="214" t="s">
        <v>941</v>
      </c>
      <c r="C1091" s="214" t="s">
        <v>59</v>
      </c>
      <c r="D1091" s="14">
        <f>VLOOKUP(A1091,[1]MUNICIPIOS!$A$2:$F$1102,6,0)</f>
        <v>6</v>
      </c>
    </row>
    <row r="1092" spans="1:4">
      <c r="A1092" s="213">
        <v>216047960</v>
      </c>
      <c r="B1092" s="214" t="s">
        <v>542</v>
      </c>
      <c r="C1092" s="214" t="s">
        <v>62</v>
      </c>
      <c r="D1092" s="14">
        <f>VLOOKUP(A1092,[1]MUNICIPIOS!$A$2:$F$1102,6,0)</f>
        <v>6</v>
      </c>
    </row>
    <row r="1093" spans="1:4">
      <c r="A1093" s="213">
        <v>219505895</v>
      </c>
      <c r="B1093" s="214" t="s">
        <v>1085</v>
      </c>
      <c r="C1093" s="214" t="s">
        <v>57</v>
      </c>
      <c r="D1093" s="14">
        <f>VLOOKUP(A1093,[1]MUNICIPIOS!$A$2:$F$1102,6,0)</f>
        <v>6</v>
      </c>
    </row>
    <row r="1094" spans="1:4">
      <c r="A1094" s="213">
        <v>219576895</v>
      </c>
      <c r="B1094" s="214" t="s">
        <v>246</v>
      </c>
      <c r="C1094" s="214" t="s">
        <v>61</v>
      </c>
      <c r="D1094" s="14">
        <f>VLOOKUP(A1094,[1]MUNICIPIOS!$A$2:$F$1102,6,0)</f>
        <v>5</v>
      </c>
    </row>
    <row r="1095" spans="1:4">
      <c r="A1095" s="213">
        <v>219715897</v>
      </c>
      <c r="B1095" s="214" t="s">
        <v>870</v>
      </c>
      <c r="C1095" s="214" t="s">
        <v>1017</v>
      </c>
      <c r="D1095" s="14">
        <f>VLOOKUP(A1095,[1]MUNICIPIOS!$A$2:$F$1102,6,0)</f>
        <v>6</v>
      </c>
    </row>
    <row r="1096" spans="1:4">
      <c r="A1096" s="213">
        <v>219825898</v>
      </c>
      <c r="B1096" s="214" t="s">
        <v>543</v>
      </c>
      <c r="C1096" s="214" t="s">
        <v>1396</v>
      </c>
      <c r="D1096" s="14">
        <f>VLOOKUP(A1096,[1]MUNICIPIOS!$A$2:$F$1102,6,0)</f>
        <v>6</v>
      </c>
    </row>
    <row r="1097" spans="1:4">
      <c r="A1097" s="213">
        <v>219925899</v>
      </c>
      <c r="B1097" s="214" t="s">
        <v>544</v>
      </c>
      <c r="C1097" s="214" t="s">
        <v>1396</v>
      </c>
      <c r="D1097" s="14">
        <f>VLOOKUP(A1097,[1]MUNICIPIOS!$A$2:$F$1102,6,0)</f>
        <v>3</v>
      </c>
    </row>
    <row r="1098" spans="1:4">
      <c r="A1098" s="213">
        <v>218047980</v>
      </c>
      <c r="B1098" s="214" t="s">
        <v>748</v>
      </c>
      <c r="C1098" s="214" t="s">
        <v>62</v>
      </c>
      <c r="D1098" s="14">
        <f>VLOOKUP(A1098,[1]MUNICIPIOS!$A$2:$F$1102,6,0)</f>
        <v>6</v>
      </c>
    </row>
    <row r="1099" spans="1:4" ht="20.399999999999999">
      <c r="A1099" s="213">
        <v>210108001</v>
      </c>
      <c r="B1099" s="214" t="s">
        <v>284</v>
      </c>
      <c r="C1099" s="214" t="s">
        <v>1551</v>
      </c>
      <c r="D1099" s="14" t="str">
        <f>VLOOKUP(A1099,[1]MUNICIPIOS!$A$2:$F$1102,6,0)</f>
        <v>ESP</v>
      </c>
    </row>
    <row r="1100" spans="1:4">
      <c r="A1100" s="213">
        <v>210111001</v>
      </c>
      <c r="B1100" s="214" t="s">
        <v>290</v>
      </c>
      <c r="C1100" s="214" t="s">
        <v>148</v>
      </c>
      <c r="D1100" s="14" t="str">
        <f>VLOOKUP(A1100,[1]MUNICIPIOS!$A$2:$F$1102,6,0)</f>
        <v>ESP</v>
      </c>
    </row>
    <row r="1101" spans="1:4">
      <c r="A1101" s="213">
        <v>210113001</v>
      </c>
      <c r="B1101" s="214" t="s">
        <v>307</v>
      </c>
      <c r="C1101" s="214" t="s">
        <v>1492</v>
      </c>
      <c r="D1101" s="14" t="str">
        <f>VLOOKUP(A1101,[1]MUNICIPIOS!$A$2:$F$1102,6,0)</f>
        <v>ESP</v>
      </c>
    </row>
    <row r="1102" spans="1:4" ht="20.25" customHeight="1">
      <c r="A1102" s="213">
        <v>210147001</v>
      </c>
      <c r="B1102" s="214" t="s">
        <v>479</v>
      </c>
      <c r="C1102" s="214" t="s">
        <v>1542</v>
      </c>
      <c r="D1102" s="14">
        <f>VLOOKUP(A1102,[1]MUNICIPIOS!$A$2:$F$1102,6,0)</f>
        <v>2</v>
      </c>
    </row>
    <row r="1103" spans="1:4">
      <c r="A1103" s="213">
        <v>923273478</v>
      </c>
      <c r="B1103" s="214" t="s">
        <v>1640</v>
      </c>
      <c r="C1103" s="214" t="s">
        <v>1641</v>
      </c>
    </row>
  </sheetData>
  <autoFilter ref="A1:F1" xr:uid="{F5780AA0-DC8B-45F2-828D-358064D3B65A}"/>
  <phoneticPr fontId="9" type="noConversion"/>
  <pageMargins left="0.75" right="0.75" top="1" bottom="1" header="0" footer="0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03958-B1E0-47CD-A469-04BBF13E4C72}">
  <sheetPr>
    <tabColor rgb="FFFFFF00"/>
  </sheetPr>
  <dimension ref="B2:C25"/>
  <sheetViews>
    <sheetView showGridLines="0" workbookViewId="0">
      <selection activeCell="G22" sqref="G22"/>
    </sheetView>
  </sheetViews>
  <sheetFormatPr baseColWidth="10" defaultColWidth="11.44140625" defaultRowHeight="13.2"/>
  <cols>
    <col min="1" max="1" width="11.44140625" style="83"/>
    <col min="2" max="2" width="4" style="88" customWidth="1"/>
    <col min="3" max="3" width="111.5546875" style="84" customWidth="1"/>
    <col min="4" max="16384" width="11.44140625" style="83"/>
  </cols>
  <sheetData>
    <row r="2" spans="2:3" ht="13.8" thickBot="1"/>
    <row r="3" spans="2:3" ht="21" customHeight="1" thickBot="1">
      <c r="B3" s="236" t="s">
        <v>1590</v>
      </c>
      <c r="C3" s="237"/>
    </row>
    <row r="5" spans="2:3" ht="30">
      <c r="B5" s="89" t="s">
        <v>1579</v>
      </c>
      <c r="C5" s="86" t="s">
        <v>1596</v>
      </c>
    </row>
    <row r="6" spans="2:3" ht="15.6">
      <c r="B6" s="90"/>
      <c r="C6" s="87"/>
    </row>
    <row r="7" spans="2:3" ht="45">
      <c r="B7" s="89" t="s">
        <v>1580</v>
      </c>
      <c r="C7" s="86" t="s">
        <v>1591</v>
      </c>
    </row>
    <row r="8" spans="2:3" ht="15.6">
      <c r="B8" s="90"/>
      <c r="C8" s="87"/>
    </row>
    <row r="9" spans="2:3" ht="15.6">
      <c r="B9" s="89" t="s">
        <v>1581</v>
      </c>
      <c r="C9" s="85" t="s">
        <v>1584</v>
      </c>
    </row>
    <row r="10" spans="2:3" ht="15.6">
      <c r="B10" s="90"/>
      <c r="C10" s="86" t="s">
        <v>1642</v>
      </c>
    </row>
    <row r="11" spans="2:3" ht="30">
      <c r="B11" s="90"/>
      <c r="C11" s="86" t="s">
        <v>1643</v>
      </c>
    </row>
    <row r="12" spans="2:3" ht="30">
      <c r="B12" s="90"/>
      <c r="C12" s="86" t="s">
        <v>1644</v>
      </c>
    </row>
    <row r="13" spans="2:3" ht="15.6">
      <c r="B13" s="90"/>
      <c r="C13" s="87"/>
    </row>
    <row r="14" spans="2:3" ht="30">
      <c r="B14" s="91" t="s">
        <v>1582</v>
      </c>
      <c r="C14" s="86" t="s">
        <v>1594</v>
      </c>
    </row>
    <row r="15" spans="2:3" ht="15.6">
      <c r="B15" s="90"/>
    </row>
    <row r="16" spans="2:3" ht="30">
      <c r="B16" s="89" t="s">
        <v>1583</v>
      </c>
      <c r="C16" s="86" t="s">
        <v>1593</v>
      </c>
    </row>
    <row r="17" spans="2:3" ht="15.6">
      <c r="B17" s="90"/>
      <c r="C17" s="87"/>
    </row>
    <row r="18" spans="2:3" ht="30">
      <c r="B18" s="89" t="s">
        <v>1585</v>
      </c>
      <c r="C18" s="86" t="s">
        <v>1595</v>
      </c>
    </row>
    <row r="19" spans="2:3" ht="15.6">
      <c r="B19" s="90"/>
    </row>
    <row r="20" spans="2:3" ht="15.6">
      <c r="B20" s="89" t="s">
        <v>1586</v>
      </c>
      <c r="C20" s="86" t="s">
        <v>1589</v>
      </c>
    </row>
    <row r="21" spans="2:3">
      <c r="B21" s="92"/>
    </row>
    <row r="22" spans="2:3" ht="30">
      <c r="B22" s="89" t="s">
        <v>1587</v>
      </c>
      <c r="C22" s="86" t="s">
        <v>1597</v>
      </c>
    </row>
    <row r="23" spans="2:3">
      <c r="B23" s="92"/>
    </row>
    <row r="24" spans="2:3" ht="30">
      <c r="B24" s="89" t="s">
        <v>1588</v>
      </c>
      <c r="C24" s="86" t="s">
        <v>1598</v>
      </c>
    </row>
    <row r="25" spans="2:3">
      <c r="B25" s="92"/>
    </row>
  </sheetData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3109A-C7A0-49D0-8121-3A2C8C0D5ACB}">
  <sheetPr codeName="Hoja3">
    <tabColor rgb="FFFFFF00"/>
  </sheetPr>
  <dimension ref="B7:AE31"/>
  <sheetViews>
    <sheetView showGridLines="0" workbookViewId="0">
      <selection activeCell="C12" sqref="C12"/>
    </sheetView>
  </sheetViews>
  <sheetFormatPr baseColWidth="10" defaultColWidth="11.44140625" defaultRowHeight="13.8"/>
  <cols>
    <col min="1" max="1" width="11.44140625" style="83"/>
    <col min="2" max="2" width="35.109375" style="78" bestFit="1" customWidth="1"/>
    <col min="3" max="3" width="7.109375" style="79" customWidth="1"/>
    <col min="4" max="4" width="28.33203125" style="80" customWidth="1"/>
    <col min="5" max="6" width="11.44140625" style="81"/>
    <col min="7" max="11" width="11.44140625" style="81" hidden="1" customWidth="1"/>
    <col min="12" max="12" width="0" style="81" hidden="1" customWidth="1"/>
    <col min="13" max="31" width="11.44140625" style="81"/>
    <col min="32" max="16384" width="11.44140625" style="83"/>
  </cols>
  <sheetData>
    <row r="7" spans="2:4">
      <c r="B7" s="217"/>
      <c r="C7" s="218"/>
    </row>
    <row r="9" spans="2:4" ht="14.4" thickBot="1"/>
    <row r="10" spans="2:4" ht="18.600000000000001" thickBot="1">
      <c r="B10" s="238" t="s">
        <v>1578</v>
      </c>
      <c r="C10" s="239"/>
    </row>
    <row r="11" spans="2:4" ht="14.4" thickBot="1">
      <c r="C11" s="82"/>
    </row>
    <row r="12" spans="2:4" ht="18.600000000000001" thickBot="1">
      <c r="B12" s="93" t="s">
        <v>1592</v>
      </c>
      <c r="C12" s="110">
        <f ca="1">+YEAR(TODAY())-1</f>
        <v>2025</v>
      </c>
    </row>
    <row r="13" spans="2:4" ht="14.4" thickBot="1"/>
    <row r="14" spans="2:4" s="81" customFormat="1" ht="14.4">
      <c r="B14" s="240" t="s">
        <v>1607</v>
      </c>
      <c r="C14" s="241"/>
      <c r="D14" s="80"/>
    </row>
    <row r="15" spans="2:4" ht="15" thickBot="1">
      <c r="B15" s="94" t="s">
        <v>1494</v>
      </c>
      <c r="C15" s="95" t="s">
        <v>1495</v>
      </c>
    </row>
    <row r="16" spans="2:4" ht="14.4">
      <c r="B16" s="96" t="s">
        <v>1570</v>
      </c>
      <c r="C16" s="97">
        <v>0.5</v>
      </c>
    </row>
    <row r="17" spans="2:3" ht="14.4">
      <c r="B17" s="98">
        <v>1</v>
      </c>
      <c r="C17" s="99">
        <v>0.55000000000000004</v>
      </c>
    </row>
    <row r="18" spans="2:3" ht="14.4">
      <c r="B18" s="98">
        <v>2</v>
      </c>
      <c r="C18" s="99">
        <v>0.6</v>
      </c>
    </row>
    <row r="19" spans="2:3" ht="14.4">
      <c r="B19" s="98">
        <v>3</v>
      </c>
      <c r="C19" s="99">
        <v>0.7</v>
      </c>
    </row>
    <row r="20" spans="2:3" ht="15" thickBot="1">
      <c r="B20" s="100">
        <v>4</v>
      </c>
      <c r="C20" s="101">
        <v>0.7</v>
      </c>
    </row>
    <row r="21" spans="2:3" ht="14.4">
      <c r="B21" s="102"/>
      <c r="C21" s="103"/>
    </row>
    <row r="22" spans="2:3" ht="15" thickBot="1">
      <c r="B22" s="102"/>
      <c r="C22" s="103"/>
    </row>
    <row r="23" spans="2:3" ht="14.4">
      <c r="B23" s="240" t="s">
        <v>1599</v>
      </c>
      <c r="C23" s="241"/>
    </row>
    <row r="24" spans="2:3" ht="15" thickBot="1">
      <c r="B24" s="94" t="s">
        <v>1494</v>
      </c>
      <c r="C24" s="95" t="s">
        <v>1495</v>
      </c>
    </row>
    <row r="25" spans="2:3" ht="14.4">
      <c r="B25" s="104" t="s">
        <v>1570</v>
      </c>
      <c r="C25" s="105">
        <v>0.5</v>
      </c>
    </row>
    <row r="26" spans="2:3" ht="14.4">
      <c r="B26" s="106">
        <v>1</v>
      </c>
      <c r="C26" s="107">
        <v>0.65</v>
      </c>
    </row>
    <row r="27" spans="2:3" ht="14.4">
      <c r="B27" s="106">
        <v>2</v>
      </c>
      <c r="C27" s="107">
        <v>0.7</v>
      </c>
    </row>
    <row r="28" spans="2:3" ht="14.4">
      <c r="B28" s="106">
        <v>3</v>
      </c>
      <c r="C28" s="107">
        <v>0.7</v>
      </c>
    </row>
    <row r="29" spans="2:3" ht="14.4">
      <c r="B29" s="106">
        <v>4</v>
      </c>
      <c r="C29" s="107">
        <v>0.8</v>
      </c>
    </row>
    <row r="30" spans="2:3" ht="14.4">
      <c r="B30" s="106">
        <v>5</v>
      </c>
      <c r="C30" s="107">
        <v>0.8</v>
      </c>
    </row>
    <row r="31" spans="2:3" ht="15" thickBot="1">
      <c r="B31" s="108">
        <v>6</v>
      </c>
      <c r="C31" s="109">
        <v>0.8</v>
      </c>
    </row>
  </sheetData>
  <mergeCells count="3">
    <mergeCell ref="B10:C10"/>
    <mergeCell ref="B23:C23"/>
    <mergeCell ref="B14:C1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126BB-A0A1-4C95-BFA6-8D0F34C96F58}">
  <sheetPr codeName="Hoja4">
    <tabColor rgb="FF92D050"/>
  </sheetPr>
  <dimension ref="B2:I1110"/>
  <sheetViews>
    <sheetView showGridLines="0" zoomScale="87" zoomScaleNormal="87" workbookViewId="0">
      <selection sqref="A1:XFD1"/>
    </sheetView>
  </sheetViews>
  <sheetFormatPr baseColWidth="10" defaultRowHeight="13.2"/>
  <cols>
    <col min="2" max="2" width="17.6640625" bestFit="1" customWidth="1"/>
    <col min="3" max="3" width="39.33203125" bestFit="1" customWidth="1"/>
    <col min="4" max="4" width="21" bestFit="1" customWidth="1"/>
    <col min="5" max="5" width="19" bestFit="1" customWidth="1"/>
    <col min="6" max="6" width="19.88671875" bestFit="1" customWidth="1"/>
    <col min="7" max="7" width="18" bestFit="1" customWidth="1"/>
    <col min="8" max="8" width="16.109375" bestFit="1" customWidth="1"/>
    <col min="9" max="9" width="13.44140625" bestFit="1" customWidth="1"/>
  </cols>
  <sheetData>
    <row r="2" spans="2:9" ht="13.8" thickBot="1"/>
    <row r="3" spans="2:9" ht="13.8" thickBot="1">
      <c r="B3" s="154"/>
      <c r="C3" s="242" t="s">
        <v>1617</v>
      </c>
      <c r="D3" s="243"/>
      <c r="E3" s="243"/>
      <c r="F3" s="243"/>
      <c r="G3" s="244"/>
      <c r="H3" s="155"/>
      <c r="I3" s="155"/>
    </row>
    <row r="4" spans="2:9">
      <c r="B4" s="154"/>
      <c r="C4" s="212"/>
      <c r="D4" s="212"/>
      <c r="E4" s="212"/>
      <c r="F4" s="212"/>
      <c r="G4" s="212"/>
      <c r="H4" s="155"/>
      <c r="I4" s="155"/>
    </row>
    <row r="5" spans="2:9" ht="13.8" thickBot="1">
      <c r="B5" s="211" t="s">
        <v>660</v>
      </c>
      <c r="C5" s="245" t="str">
        <f>_xlfn.CONCAT("Vigencia fiscal"," ",RESUMEN!D16)</f>
        <v>Vigencia fiscal 0</v>
      </c>
      <c r="D5" s="245"/>
      <c r="E5" s="245"/>
      <c r="F5" s="245"/>
      <c r="G5" s="245"/>
      <c r="H5" s="154"/>
      <c r="I5" s="154"/>
    </row>
    <row r="6" spans="2:9">
      <c r="B6" s="248" t="s">
        <v>557</v>
      </c>
      <c r="C6" s="249"/>
      <c r="D6" s="250"/>
      <c r="E6" s="246">
        <f>RESUMEN!D16</f>
        <v>0</v>
      </c>
      <c r="F6" s="246"/>
      <c r="G6" s="246"/>
      <c r="H6" s="246"/>
      <c r="I6" s="247"/>
    </row>
    <row r="7" spans="2:9">
      <c r="B7" s="215" t="s">
        <v>1611</v>
      </c>
      <c r="C7" s="216" t="s">
        <v>661</v>
      </c>
      <c r="D7" s="216" t="s">
        <v>656</v>
      </c>
      <c r="E7" s="187" t="s">
        <v>1612</v>
      </c>
      <c r="F7" s="187" t="s">
        <v>1613</v>
      </c>
      <c r="G7" s="187" t="s">
        <v>1614</v>
      </c>
      <c r="H7" s="187" t="s">
        <v>1615</v>
      </c>
      <c r="I7" s="188" t="s">
        <v>1616</v>
      </c>
    </row>
    <row r="8" spans="2:9">
      <c r="B8" s="152">
        <v>210105001</v>
      </c>
      <c r="C8" s="153" t="s">
        <v>687</v>
      </c>
      <c r="D8" s="153" t="s">
        <v>688</v>
      </c>
      <c r="E8" s="171"/>
      <c r="F8" s="170"/>
      <c r="G8" s="172"/>
      <c r="H8" s="172"/>
      <c r="I8" s="189"/>
    </row>
    <row r="9" spans="2:9">
      <c r="B9" s="152">
        <v>210205002</v>
      </c>
      <c r="C9" s="153" t="s">
        <v>834</v>
      </c>
      <c r="D9" s="153" t="s">
        <v>688</v>
      </c>
      <c r="E9" s="171"/>
      <c r="F9" s="170"/>
      <c r="G9" s="172"/>
      <c r="H9" s="172"/>
      <c r="I9" s="189"/>
    </row>
    <row r="10" spans="2:9">
      <c r="B10" s="152">
        <v>210405004</v>
      </c>
      <c r="C10" s="153" t="s">
        <v>1151</v>
      </c>
      <c r="D10" s="153" t="s">
        <v>688</v>
      </c>
      <c r="E10" s="171"/>
      <c r="F10" s="170"/>
      <c r="G10" s="172"/>
      <c r="H10" s="172"/>
      <c r="I10" s="189"/>
    </row>
    <row r="11" spans="2:9">
      <c r="B11" s="152">
        <v>212105021</v>
      </c>
      <c r="C11" s="153" t="s">
        <v>994</v>
      </c>
      <c r="D11" s="153" t="s">
        <v>688</v>
      </c>
      <c r="E11" s="171"/>
      <c r="F11" s="170"/>
      <c r="G11" s="172"/>
      <c r="H11" s="172"/>
      <c r="I11" s="189"/>
    </row>
    <row r="12" spans="2:9">
      <c r="B12" s="152">
        <v>213005030</v>
      </c>
      <c r="C12" s="153" t="s">
        <v>749</v>
      </c>
      <c r="D12" s="153" t="s">
        <v>688</v>
      </c>
      <c r="E12" s="171"/>
      <c r="F12" s="170"/>
      <c r="G12" s="172"/>
      <c r="H12" s="172"/>
      <c r="I12" s="189"/>
    </row>
    <row r="13" spans="2:9">
      <c r="B13" s="152">
        <v>213105031</v>
      </c>
      <c r="C13" s="153" t="s">
        <v>787</v>
      </c>
      <c r="D13" s="153" t="s">
        <v>688</v>
      </c>
      <c r="E13" s="171"/>
      <c r="F13" s="170"/>
      <c r="G13" s="172"/>
      <c r="H13" s="172"/>
      <c r="I13" s="189"/>
    </row>
    <row r="14" spans="2:9">
      <c r="B14" s="152">
        <v>213405034</v>
      </c>
      <c r="C14" s="153" t="s">
        <v>616</v>
      </c>
      <c r="D14" s="153" t="s">
        <v>688</v>
      </c>
      <c r="E14" s="171"/>
      <c r="F14" s="170"/>
      <c r="G14" s="172"/>
      <c r="H14" s="172"/>
      <c r="I14" s="189"/>
    </row>
    <row r="15" spans="2:9">
      <c r="B15" s="152">
        <v>213605036</v>
      </c>
      <c r="C15" s="153" t="s">
        <v>1152</v>
      </c>
      <c r="D15" s="153" t="s">
        <v>688</v>
      </c>
      <c r="E15" s="171"/>
      <c r="F15" s="170"/>
      <c r="G15" s="172"/>
      <c r="H15" s="172"/>
      <c r="I15" s="189"/>
    </row>
    <row r="16" spans="2:9">
      <c r="B16" s="152">
        <v>213805038</v>
      </c>
      <c r="C16" s="153" t="s">
        <v>1153</v>
      </c>
      <c r="D16" s="153" t="s">
        <v>688</v>
      </c>
      <c r="E16" s="171"/>
      <c r="F16" s="170"/>
      <c r="G16" s="172"/>
      <c r="H16" s="172"/>
      <c r="I16" s="189"/>
    </row>
    <row r="17" spans="2:9">
      <c r="B17" s="152">
        <v>214005040</v>
      </c>
      <c r="C17" s="153" t="s">
        <v>1070</v>
      </c>
      <c r="D17" s="153" t="s">
        <v>688</v>
      </c>
      <c r="E17" s="171"/>
      <c r="F17" s="170"/>
      <c r="G17" s="172"/>
      <c r="H17" s="172"/>
      <c r="I17" s="189"/>
    </row>
    <row r="18" spans="2:9">
      <c r="B18" s="152">
        <v>214205042</v>
      </c>
      <c r="C18" s="153" t="s">
        <v>545</v>
      </c>
      <c r="D18" s="153" t="s">
        <v>688</v>
      </c>
      <c r="E18" s="171"/>
      <c r="F18" s="170"/>
      <c r="G18" s="172"/>
      <c r="H18" s="172"/>
      <c r="I18" s="189"/>
    </row>
    <row r="19" spans="2:9">
      <c r="B19" s="152">
        <v>214405044</v>
      </c>
      <c r="C19" s="153" t="s">
        <v>750</v>
      </c>
      <c r="D19" s="153" t="s">
        <v>688</v>
      </c>
      <c r="E19" s="171"/>
      <c r="F19" s="170"/>
      <c r="G19" s="172"/>
      <c r="H19" s="172"/>
      <c r="I19" s="189"/>
    </row>
    <row r="20" spans="2:9">
      <c r="B20" s="152">
        <v>214505045</v>
      </c>
      <c r="C20" s="153" t="s">
        <v>788</v>
      </c>
      <c r="D20" s="153" t="s">
        <v>688</v>
      </c>
      <c r="E20" s="171"/>
      <c r="F20" s="170"/>
      <c r="G20" s="172"/>
      <c r="H20" s="172"/>
      <c r="I20" s="189"/>
    </row>
    <row r="21" spans="2:9">
      <c r="B21" s="152">
        <v>215105051</v>
      </c>
      <c r="C21" s="153" t="s">
        <v>1304</v>
      </c>
      <c r="D21" s="153" t="s">
        <v>688</v>
      </c>
      <c r="E21" s="171"/>
      <c r="F21" s="170"/>
      <c r="G21" s="172"/>
      <c r="H21" s="172"/>
      <c r="I21" s="189"/>
    </row>
    <row r="22" spans="2:9">
      <c r="B22" s="152">
        <v>215505055</v>
      </c>
      <c r="C22" s="153" t="s">
        <v>798</v>
      </c>
      <c r="D22" s="153" t="s">
        <v>688</v>
      </c>
      <c r="E22" s="171"/>
      <c r="F22" s="170"/>
      <c r="G22" s="172"/>
      <c r="H22" s="172"/>
      <c r="I22" s="189"/>
    </row>
    <row r="23" spans="2:9">
      <c r="B23" s="152">
        <v>215905059</v>
      </c>
      <c r="C23" s="153" t="s">
        <v>858</v>
      </c>
      <c r="D23" s="153" t="s">
        <v>688</v>
      </c>
      <c r="E23" s="171"/>
      <c r="F23" s="170"/>
      <c r="G23" s="172"/>
      <c r="H23" s="172"/>
      <c r="I23" s="189"/>
    </row>
    <row r="24" spans="2:9">
      <c r="B24" s="152">
        <v>217905079</v>
      </c>
      <c r="C24" s="153" t="s">
        <v>617</v>
      </c>
      <c r="D24" s="153" t="s">
        <v>688</v>
      </c>
      <c r="E24" s="171"/>
      <c r="F24" s="170"/>
      <c r="G24" s="172"/>
      <c r="H24" s="172"/>
      <c r="I24" s="189"/>
    </row>
    <row r="25" spans="2:9">
      <c r="B25" s="152">
        <v>218605086</v>
      </c>
      <c r="C25" s="153" t="s">
        <v>1154</v>
      </c>
      <c r="D25" s="153" t="s">
        <v>688</v>
      </c>
      <c r="E25" s="171"/>
      <c r="F25" s="170"/>
      <c r="G25" s="172"/>
      <c r="H25" s="172"/>
      <c r="I25" s="189"/>
    </row>
    <row r="26" spans="2:9">
      <c r="B26" s="152">
        <v>218805088</v>
      </c>
      <c r="C26" s="153" t="s">
        <v>618</v>
      </c>
      <c r="D26" s="153" t="s">
        <v>688</v>
      </c>
      <c r="E26" s="171"/>
      <c r="F26" s="170"/>
      <c r="G26" s="172"/>
      <c r="H26" s="172"/>
      <c r="I26" s="189"/>
    </row>
    <row r="27" spans="2:9">
      <c r="B27" s="152">
        <v>219105091</v>
      </c>
      <c r="C27" s="153" t="s">
        <v>995</v>
      </c>
      <c r="D27" s="153" t="s">
        <v>688</v>
      </c>
      <c r="E27" s="171"/>
      <c r="F27" s="170"/>
      <c r="G27" s="172"/>
      <c r="H27" s="172"/>
      <c r="I27" s="189"/>
    </row>
    <row r="28" spans="2:9">
      <c r="B28" s="152">
        <v>219305093</v>
      </c>
      <c r="C28" s="153" t="s">
        <v>751</v>
      </c>
      <c r="D28" s="153" t="s">
        <v>688</v>
      </c>
      <c r="E28" s="171"/>
      <c r="F28" s="170"/>
      <c r="G28" s="172"/>
      <c r="H28" s="172"/>
      <c r="I28" s="189"/>
    </row>
    <row r="29" spans="2:9">
      <c r="B29" s="152">
        <v>210105101</v>
      </c>
      <c r="C29" s="153" t="s">
        <v>1155</v>
      </c>
      <c r="D29" s="153" t="s">
        <v>688</v>
      </c>
      <c r="E29" s="171"/>
      <c r="F29" s="170"/>
      <c r="G29" s="172"/>
      <c r="H29" s="172"/>
      <c r="I29" s="189"/>
    </row>
    <row r="30" spans="2:9">
      <c r="B30" s="152">
        <v>210705107</v>
      </c>
      <c r="C30" s="153" t="s">
        <v>752</v>
      </c>
      <c r="D30" s="153" t="s">
        <v>688</v>
      </c>
      <c r="E30" s="171"/>
      <c r="F30" s="170"/>
      <c r="G30" s="172"/>
      <c r="H30" s="172"/>
      <c r="I30" s="189"/>
    </row>
    <row r="31" spans="2:9">
      <c r="B31" s="152">
        <v>211305113</v>
      </c>
      <c r="C31" s="153" t="s">
        <v>1156</v>
      </c>
      <c r="D31" s="153" t="s">
        <v>688</v>
      </c>
      <c r="E31" s="171"/>
      <c r="F31" s="170"/>
      <c r="G31" s="172"/>
      <c r="H31" s="172"/>
      <c r="I31" s="189"/>
    </row>
    <row r="32" spans="2:9">
      <c r="B32" s="152">
        <v>212005120</v>
      </c>
      <c r="C32" s="153" t="s">
        <v>1157</v>
      </c>
      <c r="D32" s="153" t="s">
        <v>688</v>
      </c>
      <c r="E32" s="171"/>
      <c r="F32" s="170"/>
      <c r="G32" s="172"/>
      <c r="H32" s="172"/>
      <c r="I32" s="189"/>
    </row>
    <row r="33" spans="2:9">
      <c r="B33" s="152">
        <v>212505125</v>
      </c>
      <c r="C33" s="153" t="s">
        <v>619</v>
      </c>
      <c r="D33" s="153" t="s">
        <v>688</v>
      </c>
      <c r="E33" s="171"/>
      <c r="F33" s="170"/>
      <c r="G33" s="172"/>
      <c r="H33" s="172"/>
      <c r="I33" s="189"/>
    </row>
    <row r="34" spans="2:9">
      <c r="B34" s="152">
        <v>212905129</v>
      </c>
      <c r="C34" s="153" t="s">
        <v>862</v>
      </c>
      <c r="D34" s="153" t="s">
        <v>688</v>
      </c>
      <c r="E34" s="171"/>
      <c r="F34" s="170"/>
      <c r="G34" s="172"/>
      <c r="H34" s="172"/>
      <c r="I34" s="189"/>
    </row>
    <row r="35" spans="2:9">
      <c r="B35" s="152">
        <v>213405134</v>
      </c>
      <c r="C35" s="153" t="s">
        <v>1158</v>
      </c>
      <c r="D35" s="153" t="s">
        <v>688</v>
      </c>
      <c r="E35" s="171"/>
      <c r="F35" s="170"/>
      <c r="G35" s="172"/>
      <c r="H35" s="172"/>
      <c r="I35" s="189"/>
    </row>
    <row r="36" spans="2:9">
      <c r="B36" s="152">
        <v>213805138</v>
      </c>
      <c r="C36" s="153" t="s">
        <v>1159</v>
      </c>
      <c r="D36" s="153" t="s">
        <v>688</v>
      </c>
      <c r="E36" s="171"/>
      <c r="F36" s="170"/>
      <c r="G36" s="172"/>
      <c r="H36" s="172"/>
      <c r="I36" s="189"/>
    </row>
    <row r="37" spans="2:9">
      <c r="B37" s="152">
        <v>214205142</v>
      </c>
      <c r="C37" s="153" t="s">
        <v>1305</v>
      </c>
      <c r="D37" s="153" t="s">
        <v>688</v>
      </c>
      <c r="E37" s="171"/>
      <c r="F37" s="170"/>
      <c r="G37" s="172"/>
      <c r="H37" s="172"/>
      <c r="I37" s="189"/>
    </row>
    <row r="38" spans="2:9">
      <c r="B38" s="152">
        <v>214505145</v>
      </c>
      <c r="C38" s="153" t="s">
        <v>1160</v>
      </c>
      <c r="D38" s="153" t="s">
        <v>688</v>
      </c>
      <c r="E38" s="171"/>
      <c r="F38" s="170"/>
      <c r="G38" s="172"/>
      <c r="H38" s="172"/>
      <c r="I38" s="189"/>
    </row>
    <row r="39" spans="2:9">
      <c r="B39" s="152">
        <v>214705147</v>
      </c>
      <c r="C39" s="153" t="s">
        <v>1306</v>
      </c>
      <c r="D39" s="153" t="s">
        <v>688</v>
      </c>
      <c r="E39" s="171"/>
      <c r="F39" s="170"/>
      <c r="G39" s="172"/>
      <c r="H39" s="172"/>
      <c r="I39" s="189"/>
    </row>
    <row r="40" spans="2:9">
      <c r="B40" s="152">
        <v>214805148</v>
      </c>
      <c r="C40" s="153" t="s">
        <v>1161</v>
      </c>
      <c r="D40" s="153" t="s">
        <v>688</v>
      </c>
      <c r="E40" s="171"/>
      <c r="F40" s="170"/>
      <c r="G40" s="172"/>
      <c r="H40" s="172"/>
      <c r="I40" s="189"/>
    </row>
    <row r="41" spans="2:9">
      <c r="B41" s="152">
        <v>215005150</v>
      </c>
      <c r="C41" s="153" t="s">
        <v>835</v>
      </c>
      <c r="D41" s="153" t="s">
        <v>688</v>
      </c>
      <c r="E41" s="171"/>
      <c r="F41" s="170"/>
      <c r="G41" s="172"/>
      <c r="H41" s="172"/>
      <c r="I41" s="189"/>
    </row>
    <row r="42" spans="2:9">
      <c r="B42" s="152">
        <v>215405154</v>
      </c>
      <c r="C42" s="153" t="s">
        <v>789</v>
      </c>
      <c r="D42" s="153" t="s">
        <v>688</v>
      </c>
      <c r="E42" s="171"/>
      <c r="F42" s="170"/>
      <c r="G42" s="172"/>
      <c r="H42" s="172"/>
      <c r="I42" s="189"/>
    </row>
    <row r="43" spans="2:9">
      <c r="B43" s="152">
        <v>217205172</v>
      </c>
      <c r="C43" s="153" t="s">
        <v>836</v>
      </c>
      <c r="D43" s="153" t="s">
        <v>688</v>
      </c>
      <c r="E43" s="171"/>
      <c r="F43" s="170"/>
      <c r="G43" s="172"/>
      <c r="H43" s="172"/>
      <c r="I43" s="189"/>
    </row>
    <row r="44" spans="2:9">
      <c r="B44" s="152">
        <v>219005190</v>
      </c>
      <c r="C44" s="153" t="s">
        <v>996</v>
      </c>
      <c r="D44" s="153" t="s">
        <v>688</v>
      </c>
      <c r="E44" s="171"/>
      <c r="F44" s="170"/>
      <c r="G44" s="172"/>
      <c r="H44" s="172"/>
      <c r="I44" s="189"/>
    </row>
    <row r="45" spans="2:9">
      <c r="B45" s="152">
        <v>219705197</v>
      </c>
      <c r="C45" s="153" t="s">
        <v>620</v>
      </c>
      <c r="D45" s="153" t="s">
        <v>688</v>
      </c>
      <c r="E45" s="171"/>
      <c r="F45" s="170"/>
      <c r="G45" s="172"/>
      <c r="H45" s="172"/>
      <c r="I45" s="189"/>
    </row>
    <row r="46" spans="2:9">
      <c r="B46" s="152">
        <v>210605206</v>
      </c>
      <c r="C46" s="153" t="s">
        <v>1173</v>
      </c>
      <c r="D46" s="153" t="s">
        <v>688</v>
      </c>
      <c r="E46" s="171"/>
      <c r="F46" s="170"/>
      <c r="G46" s="172"/>
      <c r="H46" s="172"/>
      <c r="I46" s="189"/>
    </row>
    <row r="47" spans="2:9">
      <c r="B47" s="152">
        <v>210905209</v>
      </c>
      <c r="C47" s="153" t="s">
        <v>990</v>
      </c>
      <c r="D47" s="153" t="s">
        <v>688</v>
      </c>
      <c r="E47" s="171"/>
      <c r="F47" s="170"/>
      <c r="G47" s="172"/>
      <c r="H47" s="172"/>
      <c r="I47" s="189"/>
    </row>
    <row r="48" spans="2:9">
      <c r="B48" s="152">
        <v>211205212</v>
      </c>
      <c r="C48" s="153" t="s">
        <v>621</v>
      </c>
      <c r="D48" s="153" t="s">
        <v>688</v>
      </c>
      <c r="E48" s="171"/>
      <c r="F48" s="170"/>
      <c r="G48" s="172"/>
      <c r="H48" s="172"/>
      <c r="I48" s="189"/>
    </row>
    <row r="49" spans="2:9">
      <c r="B49" s="152">
        <v>213405234</v>
      </c>
      <c r="C49" s="153" t="s">
        <v>837</v>
      </c>
      <c r="D49" s="153" t="s">
        <v>688</v>
      </c>
      <c r="E49" s="171"/>
      <c r="F49" s="170"/>
      <c r="G49" s="172"/>
      <c r="H49" s="172"/>
      <c r="I49" s="189"/>
    </row>
    <row r="50" spans="2:9">
      <c r="B50" s="152">
        <v>213705237</v>
      </c>
      <c r="C50" s="153" t="s">
        <v>622</v>
      </c>
      <c r="D50" s="153" t="s">
        <v>688</v>
      </c>
      <c r="E50" s="171"/>
      <c r="F50" s="170"/>
      <c r="G50" s="172"/>
      <c r="H50" s="172"/>
      <c r="I50" s="189"/>
    </row>
    <row r="51" spans="2:9">
      <c r="B51" s="152">
        <v>214005240</v>
      </c>
      <c r="C51" s="153" t="s">
        <v>623</v>
      </c>
      <c r="D51" s="153" t="s">
        <v>688</v>
      </c>
      <c r="E51" s="171"/>
      <c r="F51" s="170"/>
      <c r="G51" s="172"/>
      <c r="H51" s="172"/>
      <c r="I51" s="189"/>
    </row>
    <row r="52" spans="2:9">
      <c r="B52" s="152">
        <v>215005250</v>
      </c>
      <c r="C52" s="153" t="s">
        <v>624</v>
      </c>
      <c r="D52" s="153" t="s">
        <v>688</v>
      </c>
      <c r="E52" s="171"/>
      <c r="F52" s="170"/>
      <c r="G52" s="172"/>
      <c r="H52" s="172"/>
      <c r="I52" s="189"/>
    </row>
    <row r="53" spans="2:9">
      <c r="B53" s="152">
        <v>216405264</v>
      </c>
      <c r="C53" s="153" t="s">
        <v>1162</v>
      </c>
      <c r="D53" s="153" t="s">
        <v>688</v>
      </c>
      <c r="E53" s="171"/>
      <c r="F53" s="170"/>
      <c r="G53" s="172"/>
      <c r="H53" s="172"/>
      <c r="I53" s="189"/>
    </row>
    <row r="54" spans="2:9">
      <c r="B54" s="152">
        <v>216605266</v>
      </c>
      <c r="C54" s="153" t="s">
        <v>753</v>
      </c>
      <c r="D54" s="153" t="s">
        <v>688</v>
      </c>
      <c r="E54" s="171"/>
      <c r="F54" s="170"/>
      <c r="G54" s="172"/>
      <c r="H54" s="172"/>
      <c r="I54" s="189"/>
    </row>
    <row r="55" spans="2:9">
      <c r="B55" s="152">
        <v>218205282</v>
      </c>
      <c r="C55" s="153" t="s">
        <v>921</v>
      </c>
      <c r="D55" s="153" t="s">
        <v>688</v>
      </c>
      <c r="E55" s="171"/>
      <c r="F55" s="170"/>
      <c r="G55" s="172"/>
      <c r="H55" s="172"/>
      <c r="I55" s="189"/>
    </row>
    <row r="56" spans="2:9">
      <c r="B56" s="152">
        <v>218405284</v>
      </c>
      <c r="C56" s="153" t="s">
        <v>838</v>
      </c>
      <c r="D56" s="153" t="s">
        <v>688</v>
      </c>
      <c r="E56" s="171"/>
      <c r="F56" s="170"/>
      <c r="G56" s="172"/>
      <c r="H56" s="172"/>
      <c r="I56" s="189"/>
    </row>
    <row r="57" spans="2:9">
      <c r="B57" s="152">
        <v>210605306</v>
      </c>
      <c r="C57" s="153" t="s">
        <v>790</v>
      </c>
      <c r="D57" s="153" t="s">
        <v>688</v>
      </c>
      <c r="E57" s="171"/>
      <c r="F57" s="170"/>
      <c r="G57" s="172"/>
      <c r="H57" s="172"/>
      <c r="I57" s="189"/>
    </row>
    <row r="58" spans="2:9">
      <c r="B58" s="152">
        <v>210805308</v>
      </c>
      <c r="C58" s="153" t="s">
        <v>169</v>
      </c>
      <c r="D58" s="153" t="s">
        <v>688</v>
      </c>
      <c r="E58" s="171"/>
      <c r="F58" s="170"/>
      <c r="G58" s="172"/>
      <c r="H58" s="172"/>
      <c r="I58" s="189"/>
    </row>
    <row r="59" spans="2:9">
      <c r="B59" s="152">
        <v>211005310</v>
      </c>
      <c r="C59" s="153" t="s">
        <v>1307</v>
      </c>
      <c r="D59" s="153" t="s">
        <v>688</v>
      </c>
      <c r="E59" s="171"/>
      <c r="F59" s="170"/>
      <c r="G59" s="172"/>
      <c r="H59" s="172"/>
      <c r="I59" s="189"/>
    </row>
    <row r="60" spans="2:9">
      <c r="B60" s="152">
        <v>211305313</v>
      </c>
      <c r="C60" s="153" t="s">
        <v>791</v>
      </c>
      <c r="D60" s="153" t="s">
        <v>688</v>
      </c>
      <c r="E60" s="171"/>
      <c r="F60" s="170"/>
      <c r="G60" s="172"/>
      <c r="H60" s="172"/>
      <c r="I60" s="189"/>
    </row>
    <row r="61" spans="2:9">
      <c r="B61" s="152">
        <v>211505315</v>
      </c>
      <c r="C61" s="153" t="s">
        <v>754</v>
      </c>
      <c r="D61" s="153" t="s">
        <v>688</v>
      </c>
      <c r="E61" s="171"/>
      <c r="F61" s="170"/>
      <c r="G61" s="172"/>
      <c r="H61" s="172"/>
      <c r="I61" s="189"/>
    </row>
    <row r="62" spans="2:9">
      <c r="B62" s="152">
        <v>211805318</v>
      </c>
      <c r="C62" s="153" t="s">
        <v>839</v>
      </c>
      <c r="D62" s="153" t="s">
        <v>688</v>
      </c>
      <c r="E62" s="171"/>
      <c r="F62" s="170"/>
      <c r="G62" s="172"/>
      <c r="H62" s="172"/>
      <c r="I62" s="189"/>
    </row>
    <row r="63" spans="2:9">
      <c r="B63" s="152">
        <v>212105321</v>
      </c>
      <c r="C63" s="153" t="s">
        <v>840</v>
      </c>
      <c r="D63" s="153" t="s">
        <v>688</v>
      </c>
      <c r="E63" s="171"/>
      <c r="F63" s="170"/>
      <c r="G63" s="172"/>
      <c r="H63" s="172"/>
      <c r="I63" s="189"/>
    </row>
    <row r="64" spans="2:9">
      <c r="B64" s="152">
        <v>214705347</v>
      </c>
      <c r="C64" s="153" t="s">
        <v>792</v>
      </c>
      <c r="D64" s="153" t="s">
        <v>688</v>
      </c>
      <c r="E64" s="171"/>
      <c r="F64" s="170"/>
      <c r="G64" s="172"/>
      <c r="H64" s="172"/>
      <c r="I64" s="189"/>
    </row>
    <row r="65" spans="2:9">
      <c r="B65" s="152">
        <v>215305353</v>
      </c>
      <c r="C65" s="153" t="s">
        <v>793</v>
      </c>
      <c r="D65" s="153" t="s">
        <v>688</v>
      </c>
      <c r="E65" s="171"/>
      <c r="F65" s="170"/>
      <c r="G65" s="172"/>
      <c r="H65" s="172"/>
      <c r="I65" s="189"/>
    </row>
    <row r="66" spans="2:9">
      <c r="B66" s="152">
        <v>216005360</v>
      </c>
      <c r="C66" s="153" t="s">
        <v>922</v>
      </c>
      <c r="D66" s="153" t="s">
        <v>688</v>
      </c>
      <c r="E66" s="171"/>
      <c r="F66" s="170"/>
      <c r="G66" s="172"/>
      <c r="H66" s="172"/>
      <c r="I66" s="189"/>
    </row>
    <row r="67" spans="2:9">
      <c r="B67" s="152">
        <v>216105361</v>
      </c>
      <c r="C67" s="153" t="s">
        <v>1071</v>
      </c>
      <c r="D67" s="153" t="s">
        <v>688</v>
      </c>
      <c r="E67" s="171"/>
      <c r="F67" s="170"/>
      <c r="G67" s="172"/>
      <c r="H67" s="172"/>
      <c r="I67" s="189"/>
    </row>
    <row r="68" spans="2:9">
      <c r="B68" s="152">
        <v>216405364</v>
      </c>
      <c r="C68" s="153" t="s">
        <v>1308</v>
      </c>
      <c r="D68" s="153" t="s">
        <v>688</v>
      </c>
      <c r="E68" s="171"/>
      <c r="F68" s="170"/>
      <c r="G68" s="172"/>
      <c r="H68" s="172"/>
      <c r="I68" s="189"/>
    </row>
    <row r="69" spans="2:9">
      <c r="B69" s="152">
        <v>216805368</v>
      </c>
      <c r="C69" s="153" t="s">
        <v>737</v>
      </c>
      <c r="D69" s="153" t="s">
        <v>688</v>
      </c>
      <c r="E69" s="171"/>
      <c r="F69" s="170"/>
      <c r="G69" s="172"/>
      <c r="H69" s="172"/>
      <c r="I69" s="189"/>
    </row>
    <row r="70" spans="2:9">
      <c r="B70" s="152">
        <v>217605376</v>
      </c>
      <c r="C70" s="153" t="s">
        <v>923</v>
      </c>
      <c r="D70" s="153" t="s">
        <v>688</v>
      </c>
      <c r="E70" s="171"/>
      <c r="F70" s="170"/>
      <c r="G70" s="172"/>
      <c r="H70" s="172"/>
      <c r="I70" s="189"/>
    </row>
    <row r="71" spans="2:9">
      <c r="B71" s="152">
        <v>218005380</v>
      </c>
      <c r="C71" s="153" t="s">
        <v>1072</v>
      </c>
      <c r="D71" s="153" t="s">
        <v>688</v>
      </c>
      <c r="E71" s="171"/>
      <c r="F71" s="170"/>
      <c r="G71" s="172"/>
      <c r="H71" s="172"/>
      <c r="I71" s="189"/>
    </row>
    <row r="72" spans="2:9">
      <c r="B72" s="152">
        <v>219005390</v>
      </c>
      <c r="C72" s="153" t="s">
        <v>1073</v>
      </c>
      <c r="D72" s="153" t="s">
        <v>688</v>
      </c>
      <c r="E72" s="171"/>
      <c r="F72" s="170"/>
      <c r="G72" s="172"/>
      <c r="H72" s="172"/>
      <c r="I72" s="189"/>
    </row>
    <row r="73" spans="2:9">
      <c r="B73" s="152">
        <v>210005400</v>
      </c>
      <c r="C73" s="153" t="s">
        <v>1192</v>
      </c>
      <c r="D73" s="153" t="s">
        <v>688</v>
      </c>
      <c r="E73" s="171"/>
      <c r="F73" s="170"/>
      <c r="G73" s="172"/>
      <c r="H73" s="172"/>
      <c r="I73" s="189"/>
    </row>
    <row r="74" spans="2:9">
      <c r="B74" s="152">
        <v>211105411</v>
      </c>
      <c r="C74" s="153" t="s">
        <v>170</v>
      </c>
      <c r="D74" s="153" t="s">
        <v>688</v>
      </c>
      <c r="E74" s="171"/>
      <c r="F74" s="170"/>
      <c r="G74" s="172"/>
      <c r="H74" s="172"/>
      <c r="I74" s="189"/>
    </row>
    <row r="75" spans="2:9">
      <c r="B75" s="152">
        <v>212505425</v>
      </c>
      <c r="C75" s="153" t="s">
        <v>841</v>
      </c>
      <c r="D75" s="153" t="s">
        <v>688</v>
      </c>
      <c r="E75" s="171"/>
      <c r="F75" s="170"/>
      <c r="G75" s="172"/>
      <c r="H75" s="172"/>
      <c r="I75" s="189"/>
    </row>
    <row r="76" spans="2:9">
      <c r="B76" s="152">
        <v>214005440</v>
      </c>
      <c r="C76" s="153" t="s">
        <v>1309</v>
      </c>
      <c r="D76" s="153" t="s">
        <v>688</v>
      </c>
      <c r="E76" s="171"/>
      <c r="F76" s="170"/>
      <c r="G76" s="172"/>
      <c r="H76" s="172"/>
      <c r="I76" s="189"/>
    </row>
    <row r="77" spans="2:9">
      <c r="B77" s="152">
        <v>216705467</v>
      </c>
      <c r="C77" s="153" t="s">
        <v>625</v>
      </c>
      <c r="D77" s="153" t="s">
        <v>688</v>
      </c>
      <c r="E77" s="171"/>
      <c r="F77" s="170"/>
      <c r="G77" s="172"/>
      <c r="H77" s="172"/>
      <c r="I77" s="189"/>
    </row>
    <row r="78" spans="2:9">
      <c r="B78" s="152">
        <v>217505475</v>
      </c>
      <c r="C78" s="153" t="s">
        <v>171</v>
      </c>
      <c r="D78" s="153" t="s">
        <v>688</v>
      </c>
      <c r="E78" s="171"/>
      <c r="F78" s="170"/>
      <c r="G78" s="172"/>
      <c r="H78" s="172"/>
      <c r="I78" s="189"/>
    </row>
    <row r="79" spans="2:9">
      <c r="B79" s="152">
        <v>218005480</v>
      </c>
      <c r="C79" s="153" t="s">
        <v>1310</v>
      </c>
      <c r="D79" s="153" t="s">
        <v>688</v>
      </c>
      <c r="E79" s="171"/>
      <c r="F79" s="170"/>
      <c r="G79" s="172"/>
      <c r="H79" s="172"/>
      <c r="I79" s="189"/>
    </row>
    <row r="80" spans="2:9">
      <c r="B80" s="152">
        <v>218305483</v>
      </c>
      <c r="C80" s="153" t="s">
        <v>924</v>
      </c>
      <c r="D80" s="153" t="s">
        <v>688</v>
      </c>
      <c r="E80" s="171"/>
      <c r="F80" s="170"/>
      <c r="G80" s="172"/>
      <c r="H80" s="172"/>
      <c r="I80" s="189"/>
    </row>
    <row r="81" spans="2:9">
      <c r="B81" s="152">
        <v>219005490</v>
      </c>
      <c r="C81" s="153" t="s">
        <v>794</v>
      </c>
      <c r="D81" s="153" t="s">
        <v>688</v>
      </c>
      <c r="E81" s="171"/>
      <c r="F81" s="170"/>
      <c r="G81" s="172"/>
      <c r="H81" s="172"/>
      <c r="I81" s="189"/>
    </row>
    <row r="82" spans="2:9">
      <c r="B82" s="152">
        <v>219505495</v>
      </c>
      <c r="C82" s="153" t="s">
        <v>842</v>
      </c>
      <c r="D82" s="153" t="s">
        <v>688</v>
      </c>
      <c r="E82" s="171"/>
      <c r="F82" s="170"/>
      <c r="G82" s="172"/>
      <c r="H82" s="172"/>
      <c r="I82" s="189"/>
    </row>
    <row r="83" spans="2:9">
      <c r="B83" s="152">
        <v>210105501</v>
      </c>
      <c r="C83" s="153" t="s">
        <v>1311</v>
      </c>
      <c r="D83" s="153" t="s">
        <v>688</v>
      </c>
      <c r="E83" s="171"/>
      <c r="F83" s="170"/>
      <c r="G83" s="172"/>
      <c r="H83" s="172"/>
      <c r="I83" s="189"/>
    </row>
    <row r="84" spans="2:9">
      <c r="B84" s="152">
        <v>214105541</v>
      </c>
      <c r="C84" s="153" t="s">
        <v>1074</v>
      </c>
      <c r="D84" s="153" t="s">
        <v>688</v>
      </c>
      <c r="E84" s="171"/>
      <c r="F84" s="170"/>
      <c r="G84" s="172"/>
      <c r="H84" s="172"/>
      <c r="I84" s="189"/>
    </row>
    <row r="85" spans="2:9">
      <c r="B85" s="152">
        <v>214305543</v>
      </c>
      <c r="C85" s="153" t="s">
        <v>925</v>
      </c>
      <c r="D85" s="153" t="s">
        <v>688</v>
      </c>
      <c r="E85" s="171"/>
      <c r="F85" s="170"/>
      <c r="G85" s="172"/>
      <c r="H85" s="172"/>
      <c r="I85" s="189"/>
    </row>
    <row r="86" spans="2:9">
      <c r="B86" s="152">
        <v>217605576</v>
      </c>
      <c r="C86" s="153" t="s">
        <v>843</v>
      </c>
      <c r="D86" s="153" t="s">
        <v>688</v>
      </c>
      <c r="E86" s="171"/>
      <c r="F86" s="170"/>
      <c r="G86" s="172"/>
      <c r="H86" s="172"/>
      <c r="I86" s="189"/>
    </row>
    <row r="87" spans="2:9">
      <c r="B87" s="152">
        <v>217905579</v>
      </c>
      <c r="C87" s="153" t="s">
        <v>1075</v>
      </c>
      <c r="D87" s="153" t="s">
        <v>688</v>
      </c>
      <c r="E87" s="171"/>
      <c r="F87" s="170"/>
      <c r="G87" s="172"/>
      <c r="H87" s="172"/>
      <c r="I87" s="189"/>
    </row>
    <row r="88" spans="2:9">
      <c r="B88" s="152">
        <v>218505585</v>
      </c>
      <c r="C88" s="153" t="s">
        <v>926</v>
      </c>
      <c r="D88" s="153" t="s">
        <v>688</v>
      </c>
      <c r="E88" s="171"/>
      <c r="F88" s="170"/>
      <c r="G88" s="172"/>
      <c r="H88" s="172"/>
      <c r="I88" s="189"/>
    </row>
    <row r="89" spans="2:9">
      <c r="B89" s="152">
        <v>219105591</v>
      </c>
      <c r="C89" s="153" t="s">
        <v>927</v>
      </c>
      <c r="D89" s="153" t="s">
        <v>688</v>
      </c>
      <c r="E89" s="171"/>
      <c r="F89" s="170"/>
      <c r="G89" s="172"/>
      <c r="H89" s="172"/>
      <c r="I89" s="189"/>
    </row>
    <row r="90" spans="2:9">
      <c r="B90" s="152">
        <v>210405604</v>
      </c>
      <c r="C90" s="153" t="s">
        <v>928</v>
      </c>
      <c r="D90" s="153" t="s">
        <v>688</v>
      </c>
      <c r="E90" s="171"/>
      <c r="F90" s="170"/>
      <c r="G90" s="172"/>
      <c r="H90" s="172"/>
      <c r="I90" s="189"/>
    </row>
    <row r="91" spans="2:9">
      <c r="B91" s="152">
        <v>210705607</v>
      </c>
      <c r="C91" s="153" t="s">
        <v>1312</v>
      </c>
      <c r="D91" s="153" t="s">
        <v>688</v>
      </c>
      <c r="E91" s="171"/>
      <c r="F91" s="170"/>
      <c r="G91" s="172"/>
      <c r="H91" s="172"/>
      <c r="I91" s="189"/>
    </row>
    <row r="92" spans="2:9">
      <c r="B92" s="152">
        <v>211505615</v>
      </c>
      <c r="C92" s="153" t="s">
        <v>689</v>
      </c>
      <c r="D92" s="153" t="s">
        <v>688</v>
      </c>
      <c r="E92" s="171"/>
      <c r="F92" s="170"/>
      <c r="G92" s="172"/>
      <c r="H92" s="172"/>
      <c r="I92" s="189"/>
    </row>
    <row r="93" spans="2:9">
      <c r="B93" s="152">
        <v>212805628</v>
      </c>
      <c r="C93" s="153" t="s">
        <v>1382</v>
      </c>
      <c r="D93" s="153" t="s">
        <v>688</v>
      </c>
      <c r="E93" s="171"/>
      <c r="F93" s="170"/>
      <c r="G93" s="172"/>
      <c r="H93" s="172"/>
      <c r="I93" s="189"/>
    </row>
    <row r="94" spans="2:9">
      <c r="B94" s="152">
        <v>213105631</v>
      </c>
      <c r="C94" s="153" t="s">
        <v>1076</v>
      </c>
      <c r="D94" s="153" t="s">
        <v>688</v>
      </c>
      <c r="E94" s="171"/>
      <c r="F94" s="170"/>
      <c r="G94" s="172"/>
      <c r="H94" s="172"/>
      <c r="I94" s="189"/>
    </row>
    <row r="95" spans="2:9">
      <c r="B95" s="152">
        <v>214205642</v>
      </c>
      <c r="C95" s="153" t="s">
        <v>929</v>
      </c>
      <c r="D95" s="153" t="s">
        <v>688</v>
      </c>
      <c r="E95" s="171"/>
      <c r="F95" s="170"/>
      <c r="G95" s="172"/>
      <c r="H95" s="172"/>
      <c r="I95" s="189"/>
    </row>
    <row r="96" spans="2:9">
      <c r="B96" s="152">
        <v>214705647</v>
      </c>
      <c r="C96" s="153" t="s">
        <v>1313</v>
      </c>
      <c r="D96" s="153" t="s">
        <v>688</v>
      </c>
      <c r="E96" s="171"/>
      <c r="F96" s="170"/>
      <c r="G96" s="172"/>
      <c r="H96" s="172"/>
      <c r="I96" s="189"/>
    </row>
    <row r="97" spans="2:9">
      <c r="B97" s="152">
        <v>214905649</v>
      </c>
      <c r="C97" s="153" t="s">
        <v>1314</v>
      </c>
      <c r="D97" s="153" t="s">
        <v>688</v>
      </c>
      <c r="E97" s="171"/>
      <c r="F97" s="170"/>
      <c r="G97" s="172"/>
      <c r="H97" s="172"/>
      <c r="I97" s="189"/>
    </row>
    <row r="98" spans="2:9">
      <c r="B98" s="152">
        <v>215205652</v>
      </c>
      <c r="C98" s="153" t="s">
        <v>1077</v>
      </c>
      <c r="D98" s="153" t="s">
        <v>688</v>
      </c>
      <c r="E98" s="171"/>
      <c r="F98" s="170"/>
      <c r="G98" s="172"/>
      <c r="H98" s="172"/>
      <c r="I98" s="189"/>
    </row>
    <row r="99" spans="2:9">
      <c r="B99" s="152">
        <v>215605656</v>
      </c>
      <c r="C99" s="153" t="s">
        <v>1315</v>
      </c>
      <c r="D99" s="153" t="s">
        <v>688</v>
      </c>
      <c r="E99" s="171"/>
      <c r="F99" s="170"/>
      <c r="G99" s="172"/>
      <c r="H99" s="172"/>
      <c r="I99" s="189"/>
    </row>
    <row r="100" spans="2:9">
      <c r="B100" s="152">
        <v>215805658</v>
      </c>
      <c r="C100" s="153" t="s">
        <v>844</v>
      </c>
      <c r="D100" s="153" t="s">
        <v>688</v>
      </c>
      <c r="E100" s="171"/>
      <c r="F100" s="170"/>
      <c r="G100" s="172"/>
      <c r="H100" s="172"/>
      <c r="I100" s="189"/>
    </row>
    <row r="101" spans="2:9">
      <c r="B101" s="152">
        <v>215905659</v>
      </c>
      <c r="C101" s="153" t="s">
        <v>172</v>
      </c>
      <c r="D101" s="153" t="s">
        <v>688</v>
      </c>
      <c r="E101" s="171"/>
      <c r="F101" s="170"/>
      <c r="G101" s="172"/>
      <c r="H101" s="172"/>
      <c r="I101" s="189"/>
    </row>
    <row r="102" spans="2:9">
      <c r="B102" s="152">
        <v>216005660</v>
      </c>
      <c r="C102" s="153" t="s">
        <v>1078</v>
      </c>
      <c r="D102" s="153" t="s">
        <v>688</v>
      </c>
      <c r="E102" s="171"/>
      <c r="F102" s="170"/>
      <c r="G102" s="172"/>
      <c r="H102" s="172"/>
      <c r="I102" s="189"/>
    </row>
    <row r="103" spans="2:9">
      <c r="B103" s="152">
        <v>216405664</v>
      </c>
      <c r="C103" s="153" t="s">
        <v>1316</v>
      </c>
      <c r="D103" s="153" t="s">
        <v>688</v>
      </c>
      <c r="E103" s="171"/>
      <c r="F103" s="170"/>
      <c r="G103" s="172"/>
      <c r="H103" s="172"/>
      <c r="I103" s="189"/>
    </row>
    <row r="104" spans="2:9">
      <c r="B104" s="152">
        <v>216505665</v>
      </c>
      <c r="C104" s="153" t="s">
        <v>930</v>
      </c>
      <c r="D104" s="153" t="s">
        <v>688</v>
      </c>
      <c r="E104" s="171"/>
      <c r="F104" s="170"/>
      <c r="G104" s="172"/>
      <c r="H104" s="172"/>
      <c r="I104" s="189"/>
    </row>
    <row r="105" spans="2:9">
      <c r="B105" s="152">
        <v>216705667</v>
      </c>
      <c r="C105" s="153" t="s">
        <v>845</v>
      </c>
      <c r="D105" s="153" t="s">
        <v>688</v>
      </c>
      <c r="E105" s="171"/>
      <c r="F105" s="170"/>
      <c r="G105" s="172"/>
      <c r="H105" s="172"/>
      <c r="I105" s="189"/>
    </row>
    <row r="106" spans="2:9">
      <c r="B106" s="152">
        <v>217005670</v>
      </c>
      <c r="C106" s="153" t="s">
        <v>1317</v>
      </c>
      <c r="D106" s="153" t="s">
        <v>688</v>
      </c>
      <c r="E106" s="171"/>
      <c r="F106" s="170"/>
      <c r="G106" s="172"/>
      <c r="H106" s="172"/>
      <c r="I106" s="189"/>
    </row>
    <row r="107" spans="2:9">
      <c r="B107" s="152">
        <v>217405674</v>
      </c>
      <c r="C107" s="153" t="s">
        <v>1079</v>
      </c>
      <c r="D107" s="153" t="s">
        <v>688</v>
      </c>
      <c r="E107" s="171"/>
      <c r="F107" s="170"/>
      <c r="G107" s="172"/>
      <c r="H107" s="172"/>
      <c r="I107" s="189"/>
    </row>
    <row r="108" spans="2:9">
      <c r="B108" s="152">
        <v>217905679</v>
      </c>
      <c r="C108" s="153" t="s">
        <v>1185</v>
      </c>
      <c r="D108" s="153" t="s">
        <v>688</v>
      </c>
      <c r="E108" s="171"/>
      <c r="F108" s="170"/>
      <c r="G108" s="172"/>
      <c r="H108" s="172"/>
      <c r="I108" s="189"/>
    </row>
    <row r="109" spans="2:9">
      <c r="B109" s="152">
        <v>218605686</v>
      </c>
      <c r="C109" s="153" t="s">
        <v>1318</v>
      </c>
      <c r="D109" s="153" t="s">
        <v>688</v>
      </c>
      <c r="E109" s="171"/>
      <c r="F109" s="170"/>
      <c r="G109" s="172"/>
      <c r="H109" s="172"/>
      <c r="I109" s="189"/>
    </row>
    <row r="110" spans="2:9">
      <c r="B110" s="152">
        <v>219005690</v>
      </c>
      <c r="C110" s="153" t="s">
        <v>626</v>
      </c>
      <c r="D110" s="153" t="s">
        <v>688</v>
      </c>
      <c r="E110" s="171"/>
      <c r="F110" s="170"/>
      <c r="G110" s="172"/>
      <c r="H110" s="172"/>
      <c r="I110" s="189"/>
    </row>
    <row r="111" spans="2:9">
      <c r="B111" s="152">
        <v>219705697</v>
      </c>
      <c r="C111" s="153" t="s">
        <v>846</v>
      </c>
      <c r="D111" s="153" t="s">
        <v>688</v>
      </c>
      <c r="E111" s="171"/>
      <c r="F111" s="170"/>
      <c r="G111" s="172"/>
      <c r="H111" s="172"/>
      <c r="I111" s="189"/>
    </row>
    <row r="112" spans="2:9">
      <c r="B112" s="152">
        <v>213605736</v>
      </c>
      <c r="C112" s="153" t="s">
        <v>1080</v>
      </c>
      <c r="D112" s="153" t="s">
        <v>688</v>
      </c>
      <c r="E112" s="171"/>
      <c r="F112" s="170"/>
      <c r="G112" s="172"/>
      <c r="H112" s="172"/>
      <c r="I112" s="189"/>
    </row>
    <row r="113" spans="2:9">
      <c r="B113" s="152">
        <v>215605756</v>
      </c>
      <c r="C113" s="153" t="s">
        <v>173</v>
      </c>
      <c r="D113" s="153" t="s">
        <v>688</v>
      </c>
      <c r="E113" s="171"/>
      <c r="F113" s="170"/>
      <c r="G113" s="172"/>
      <c r="H113" s="172"/>
      <c r="I113" s="189"/>
    </row>
    <row r="114" spans="2:9">
      <c r="B114" s="152">
        <v>216105761</v>
      </c>
      <c r="C114" s="153" t="s">
        <v>860</v>
      </c>
      <c r="D114" s="153" t="s">
        <v>688</v>
      </c>
      <c r="E114" s="171"/>
      <c r="F114" s="170"/>
      <c r="G114" s="172"/>
      <c r="H114" s="172"/>
      <c r="I114" s="189"/>
    </row>
    <row r="115" spans="2:9">
      <c r="B115" s="152">
        <v>218905789</v>
      </c>
      <c r="C115" s="153" t="s">
        <v>931</v>
      </c>
      <c r="D115" s="153" t="s">
        <v>688</v>
      </c>
      <c r="E115" s="171"/>
      <c r="F115" s="170"/>
      <c r="G115" s="172"/>
      <c r="H115" s="172"/>
      <c r="I115" s="189"/>
    </row>
    <row r="116" spans="2:9">
      <c r="B116" s="152">
        <v>219005790</v>
      </c>
      <c r="C116" s="153" t="s">
        <v>1081</v>
      </c>
      <c r="D116" s="153" t="s">
        <v>688</v>
      </c>
      <c r="E116" s="171"/>
      <c r="F116" s="170"/>
      <c r="G116" s="172"/>
      <c r="H116" s="172"/>
      <c r="I116" s="189"/>
    </row>
    <row r="117" spans="2:9">
      <c r="B117" s="152">
        <v>219205792</v>
      </c>
      <c r="C117" s="153" t="s">
        <v>932</v>
      </c>
      <c r="D117" s="153" t="s">
        <v>688</v>
      </c>
      <c r="E117" s="171"/>
      <c r="F117" s="170"/>
      <c r="G117" s="172"/>
      <c r="H117" s="172"/>
      <c r="I117" s="189"/>
    </row>
    <row r="118" spans="2:9">
      <c r="B118" s="152">
        <v>210905809</v>
      </c>
      <c r="C118" s="153" t="s">
        <v>627</v>
      </c>
      <c r="D118" s="153" t="s">
        <v>688</v>
      </c>
      <c r="E118" s="171"/>
      <c r="F118" s="170"/>
      <c r="G118" s="172"/>
      <c r="H118" s="172"/>
      <c r="I118" s="189"/>
    </row>
    <row r="119" spans="2:9">
      <c r="B119" s="152">
        <v>211905819</v>
      </c>
      <c r="C119" s="153" t="s">
        <v>174</v>
      </c>
      <c r="D119" s="153" t="s">
        <v>688</v>
      </c>
      <c r="E119" s="171"/>
      <c r="F119" s="170"/>
      <c r="G119" s="172"/>
      <c r="H119" s="172"/>
      <c r="I119" s="189"/>
    </row>
    <row r="120" spans="2:9">
      <c r="B120" s="152">
        <v>213705837</v>
      </c>
      <c r="C120" s="153" t="s">
        <v>628</v>
      </c>
      <c r="D120" s="153" t="s">
        <v>688</v>
      </c>
      <c r="E120" s="171"/>
      <c r="F120" s="170"/>
      <c r="G120" s="172"/>
      <c r="H120" s="172"/>
      <c r="I120" s="189"/>
    </row>
    <row r="121" spans="2:9">
      <c r="B121" s="152">
        <v>214205842</v>
      </c>
      <c r="C121" s="153" t="s">
        <v>795</v>
      </c>
      <c r="D121" s="153" t="s">
        <v>688</v>
      </c>
      <c r="E121" s="171"/>
      <c r="F121" s="170"/>
      <c r="G121" s="172"/>
      <c r="H121" s="172"/>
      <c r="I121" s="189"/>
    </row>
    <row r="122" spans="2:9">
      <c r="B122" s="152">
        <v>214705847</v>
      </c>
      <c r="C122" s="153" t="s">
        <v>933</v>
      </c>
      <c r="D122" s="153" t="s">
        <v>688</v>
      </c>
      <c r="E122" s="171"/>
      <c r="F122" s="170"/>
      <c r="G122" s="172"/>
      <c r="H122" s="172"/>
      <c r="I122" s="189"/>
    </row>
    <row r="123" spans="2:9">
      <c r="B123" s="152">
        <v>215405854</v>
      </c>
      <c r="C123" s="153" t="s">
        <v>629</v>
      </c>
      <c r="D123" s="153" t="s">
        <v>688</v>
      </c>
      <c r="E123" s="171"/>
      <c r="F123" s="170"/>
      <c r="G123" s="172"/>
      <c r="H123" s="172"/>
      <c r="I123" s="189"/>
    </row>
    <row r="124" spans="2:9">
      <c r="B124" s="152">
        <v>215605856</v>
      </c>
      <c r="C124" s="153" t="s">
        <v>1319</v>
      </c>
      <c r="D124" s="153" t="s">
        <v>688</v>
      </c>
      <c r="E124" s="171"/>
      <c r="F124" s="170"/>
      <c r="G124" s="172"/>
      <c r="H124" s="172"/>
      <c r="I124" s="189"/>
    </row>
    <row r="125" spans="2:9">
      <c r="B125" s="152">
        <v>215805858</v>
      </c>
      <c r="C125" s="153" t="s">
        <v>1320</v>
      </c>
      <c r="D125" s="153" t="s">
        <v>688</v>
      </c>
      <c r="E125" s="171"/>
      <c r="F125" s="170"/>
      <c r="G125" s="172"/>
      <c r="H125" s="172"/>
      <c r="I125" s="189"/>
    </row>
    <row r="126" spans="2:9">
      <c r="B126" s="152">
        <v>216105861</v>
      </c>
      <c r="C126" s="153" t="s">
        <v>847</v>
      </c>
      <c r="D126" s="153" t="s">
        <v>688</v>
      </c>
      <c r="E126" s="171"/>
      <c r="F126" s="170"/>
      <c r="G126" s="172"/>
      <c r="H126" s="172"/>
      <c r="I126" s="189"/>
    </row>
    <row r="127" spans="2:9">
      <c r="B127" s="152">
        <v>217305873</v>
      </c>
      <c r="C127" s="153" t="s">
        <v>934</v>
      </c>
      <c r="D127" s="153" t="s">
        <v>688</v>
      </c>
      <c r="E127" s="171"/>
      <c r="F127" s="170"/>
      <c r="G127" s="172"/>
      <c r="H127" s="172"/>
      <c r="I127" s="189"/>
    </row>
    <row r="128" spans="2:9">
      <c r="B128" s="152">
        <v>218505885</v>
      </c>
      <c r="C128" s="153" t="s">
        <v>1082</v>
      </c>
      <c r="D128" s="153" t="s">
        <v>688</v>
      </c>
      <c r="E128" s="171"/>
      <c r="F128" s="170"/>
      <c r="G128" s="172"/>
      <c r="H128" s="172"/>
      <c r="I128" s="189"/>
    </row>
    <row r="129" spans="2:9">
      <c r="B129" s="152">
        <v>218705887</v>
      </c>
      <c r="C129" s="153" t="s">
        <v>935</v>
      </c>
      <c r="D129" s="153" t="s">
        <v>688</v>
      </c>
      <c r="E129" s="171"/>
      <c r="F129" s="170"/>
      <c r="G129" s="172"/>
      <c r="H129" s="172"/>
      <c r="I129" s="189"/>
    </row>
    <row r="130" spans="2:9">
      <c r="B130" s="152">
        <v>219005890</v>
      </c>
      <c r="C130" s="153" t="s">
        <v>1083</v>
      </c>
      <c r="D130" s="153" t="s">
        <v>688</v>
      </c>
      <c r="E130" s="171"/>
      <c r="F130" s="170"/>
      <c r="G130" s="172"/>
      <c r="H130" s="172"/>
      <c r="I130" s="189"/>
    </row>
    <row r="131" spans="2:9">
      <c r="B131" s="152">
        <v>219305893</v>
      </c>
      <c r="C131" s="153" t="s">
        <v>1084</v>
      </c>
      <c r="D131" s="153" t="s">
        <v>688</v>
      </c>
      <c r="E131" s="171"/>
      <c r="F131" s="170"/>
      <c r="G131" s="172"/>
      <c r="H131" s="172"/>
      <c r="I131" s="189"/>
    </row>
    <row r="132" spans="2:9">
      <c r="B132" s="152">
        <v>219505895</v>
      </c>
      <c r="C132" s="153" t="s">
        <v>1085</v>
      </c>
      <c r="D132" s="153" t="s">
        <v>688</v>
      </c>
      <c r="E132" s="171"/>
      <c r="F132" s="170"/>
      <c r="G132" s="172"/>
      <c r="H132" s="172"/>
      <c r="I132" s="189"/>
    </row>
    <row r="133" spans="2:9">
      <c r="B133" s="152">
        <v>210108001</v>
      </c>
      <c r="C133" s="153" t="s">
        <v>152</v>
      </c>
      <c r="D133" s="153" t="s">
        <v>829</v>
      </c>
      <c r="E133" s="171"/>
      <c r="F133" s="170"/>
      <c r="G133" s="172"/>
      <c r="H133" s="172"/>
      <c r="I133" s="189"/>
    </row>
    <row r="134" spans="2:9">
      <c r="B134" s="152">
        <v>217808078</v>
      </c>
      <c r="C134" s="153" t="s">
        <v>828</v>
      </c>
      <c r="D134" s="153" t="s">
        <v>829</v>
      </c>
      <c r="E134" s="171"/>
      <c r="F134" s="170"/>
      <c r="G134" s="172"/>
      <c r="H134" s="172"/>
      <c r="I134" s="189"/>
    </row>
    <row r="135" spans="2:9">
      <c r="B135" s="152">
        <v>213708137</v>
      </c>
      <c r="C135" s="153" t="s">
        <v>1118</v>
      </c>
      <c r="D135" s="153" t="s">
        <v>829</v>
      </c>
      <c r="E135" s="171"/>
      <c r="F135" s="170"/>
      <c r="G135" s="172"/>
      <c r="H135" s="172"/>
      <c r="I135" s="189"/>
    </row>
    <row r="136" spans="2:9">
      <c r="B136" s="152">
        <v>214108141</v>
      </c>
      <c r="C136" s="153" t="s">
        <v>558</v>
      </c>
      <c r="D136" s="153" t="s">
        <v>829</v>
      </c>
      <c r="E136" s="171"/>
      <c r="F136" s="170"/>
      <c r="G136" s="172"/>
      <c r="H136" s="172"/>
      <c r="I136" s="189"/>
    </row>
    <row r="137" spans="2:9">
      <c r="B137" s="152">
        <v>219608296</v>
      </c>
      <c r="C137" s="153" t="s">
        <v>908</v>
      </c>
      <c r="D137" s="153" t="s">
        <v>829</v>
      </c>
      <c r="E137" s="171"/>
      <c r="F137" s="170"/>
      <c r="G137" s="172"/>
      <c r="H137" s="172"/>
      <c r="I137" s="189"/>
    </row>
    <row r="138" spans="2:9">
      <c r="B138" s="152">
        <v>217208372</v>
      </c>
      <c r="C138" s="153" t="s">
        <v>1062</v>
      </c>
      <c r="D138" s="153" t="s">
        <v>829</v>
      </c>
      <c r="E138" s="171"/>
      <c r="F138" s="170"/>
      <c r="G138" s="172"/>
      <c r="H138" s="172"/>
      <c r="I138" s="189"/>
    </row>
    <row r="139" spans="2:9">
      <c r="B139" s="152">
        <v>212108421</v>
      </c>
      <c r="C139" s="153" t="s">
        <v>1063</v>
      </c>
      <c r="D139" s="153" t="s">
        <v>829</v>
      </c>
      <c r="E139" s="171"/>
      <c r="F139" s="170"/>
      <c r="G139" s="172"/>
      <c r="H139" s="172"/>
      <c r="I139" s="189"/>
    </row>
    <row r="140" spans="2:9">
      <c r="B140" s="152">
        <v>213308433</v>
      </c>
      <c r="C140" s="153" t="s">
        <v>1395</v>
      </c>
      <c r="D140" s="153" t="s">
        <v>829</v>
      </c>
      <c r="E140" s="171"/>
      <c r="F140" s="170"/>
      <c r="G140" s="172"/>
      <c r="H140" s="172"/>
      <c r="I140" s="189"/>
    </row>
    <row r="141" spans="2:9">
      <c r="B141" s="152">
        <v>213608436</v>
      </c>
      <c r="C141" s="153" t="s">
        <v>604</v>
      </c>
      <c r="D141" s="153" t="s">
        <v>829</v>
      </c>
      <c r="E141" s="171"/>
      <c r="F141" s="170"/>
      <c r="G141" s="172"/>
      <c r="H141" s="172"/>
      <c r="I141" s="189"/>
    </row>
    <row r="142" spans="2:9">
      <c r="B142" s="152">
        <v>212008520</v>
      </c>
      <c r="C142" s="153" t="s">
        <v>18</v>
      </c>
      <c r="D142" s="153" t="s">
        <v>829</v>
      </c>
      <c r="E142" s="171"/>
      <c r="F142" s="170"/>
      <c r="G142" s="172"/>
      <c r="H142" s="172"/>
      <c r="I142" s="189"/>
    </row>
    <row r="143" spans="2:9">
      <c r="B143" s="152">
        <v>214908549</v>
      </c>
      <c r="C143" s="153" t="s">
        <v>909</v>
      </c>
      <c r="D143" s="153" t="s">
        <v>829</v>
      </c>
      <c r="E143" s="171"/>
      <c r="F143" s="170"/>
      <c r="G143" s="172"/>
      <c r="H143" s="172"/>
      <c r="I143" s="189"/>
    </row>
    <row r="144" spans="2:9">
      <c r="B144" s="152">
        <v>215808558</v>
      </c>
      <c r="C144" s="153" t="s">
        <v>1064</v>
      </c>
      <c r="D144" s="153" t="s">
        <v>829</v>
      </c>
      <c r="E144" s="171"/>
      <c r="F144" s="170"/>
      <c r="G144" s="172"/>
      <c r="H144" s="172"/>
      <c r="I144" s="189"/>
    </row>
    <row r="145" spans="2:9">
      <c r="B145" s="152">
        <v>216008560</v>
      </c>
      <c r="C145" s="153" t="s">
        <v>910</v>
      </c>
      <c r="D145" s="153" t="s">
        <v>829</v>
      </c>
      <c r="E145" s="171"/>
      <c r="F145" s="170"/>
      <c r="G145" s="172"/>
      <c r="H145" s="172"/>
      <c r="I145" s="189"/>
    </row>
    <row r="146" spans="2:9">
      <c r="B146" s="152">
        <v>217308573</v>
      </c>
      <c r="C146" s="153" t="s">
        <v>1274</v>
      </c>
      <c r="D146" s="153" t="s">
        <v>829</v>
      </c>
      <c r="E146" s="171"/>
      <c r="F146" s="170"/>
      <c r="G146" s="172"/>
      <c r="H146" s="172"/>
      <c r="I146" s="189"/>
    </row>
    <row r="147" spans="2:9">
      <c r="B147" s="152">
        <v>210608606</v>
      </c>
      <c r="C147" s="153" t="s">
        <v>911</v>
      </c>
      <c r="D147" s="153" t="s">
        <v>829</v>
      </c>
      <c r="E147" s="171"/>
      <c r="F147" s="170"/>
      <c r="G147" s="172"/>
      <c r="H147" s="172"/>
      <c r="I147" s="189"/>
    </row>
    <row r="148" spans="2:9">
      <c r="B148" s="152">
        <v>213408634</v>
      </c>
      <c r="C148" s="153" t="s">
        <v>1275</v>
      </c>
      <c r="D148" s="153" t="s">
        <v>829</v>
      </c>
      <c r="E148" s="171"/>
      <c r="F148" s="170"/>
      <c r="G148" s="172"/>
      <c r="H148" s="172"/>
      <c r="I148" s="189"/>
    </row>
    <row r="149" spans="2:9">
      <c r="B149" s="152">
        <v>213808638</v>
      </c>
      <c r="C149" s="153" t="s">
        <v>25</v>
      </c>
      <c r="D149" s="153" t="s">
        <v>829</v>
      </c>
      <c r="E149" s="171"/>
      <c r="F149" s="170"/>
      <c r="G149" s="172"/>
      <c r="H149" s="172"/>
      <c r="I149" s="189"/>
    </row>
    <row r="150" spans="2:9">
      <c r="B150" s="152">
        <v>217508675</v>
      </c>
      <c r="C150" s="153" t="s">
        <v>605</v>
      </c>
      <c r="D150" s="153" t="s">
        <v>829</v>
      </c>
      <c r="E150" s="171"/>
      <c r="F150" s="170"/>
      <c r="G150" s="172"/>
      <c r="H150" s="172"/>
      <c r="I150" s="189"/>
    </row>
    <row r="151" spans="2:9">
      <c r="B151" s="152">
        <v>218508685</v>
      </c>
      <c r="C151" s="153" t="s">
        <v>606</v>
      </c>
      <c r="D151" s="153" t="s">
        <v>829</v>
      </c>
      <c r="E151" s="171"/>
      <c r="F151" s="170"/>
      <c r="G151" s="172"/>
      <c r="H151" s="172"/>
      <c r="I151" s="189"/>
    </row>
    <row r="152" spans="2:9">
      <c r="B152" s="152">
        <v>215808758</v>
      </c>
      <c r="C152" s="153" t="s">
        <v>830</v>
      </c>
      <c r="D152" s="153" t="s">
        <v>829</v>
      </c>
      <c r="E152" s="171"/>
      <c r="F152" s="170"/>
      <c r="G152" s="172"/>
      <c r="H152" s="172"/>
      <c r="I152" s="189"/>
    </row>
    <row r="153" spans="2:9">
      <c r="B153" s="152">
        <v>217008770</v>
      </c>
      <c r="C153" s="153" t="s">
        <v>607</v>
      </c>
      <c r="D153" s="153" t="s">
        <v>829</v>
      </c>
      <c r="E153" s="171"/>
      <c r="F153" s="170"/>
      <c r="G153" s="172"/>
      <c r="H153" s="172"/>
      <c r="I153" s="189"/>
    </row>
    <row r="154" spans="2:9">
      <c r="B154" s="152">
        <v>213208832</v>
      </c>
      <c r="C154" s="153" t="s">
        <v>608</v>
      </c>
      <c r="D154" s="153" t="s">
        <v>829</v>
      </c>
      <c r="E154" s="171"/>
      <c r="F154" s="170"/>
      <c r="G154" s="172"/>
      <c r="H154" s="172"/>
      <c r="I154" s="189"/>
    </row>
    <row r="155" spans="2:9">
      <c r="B155" s="152">
        <v>214908849</v>
      </c>
      <c r="C155" s="153" t="s">
        <v>912</v>
      </c>
      <c r="D155" s="153" t="s">
        <v>829</v>
      </c>
      <c r="E155" s="171"/>
      <c r="F155" s="170"/>
      <c r="G155" s="172"/>
      <c r="H155" s="172"/>
      <c r="I155" s="189"/>
    </row>
    <row r="156" spans="2:9">
      <c r="B156" s="152">
        <v>210111001</v>
      </c>
      <c r="C156" s="153" t="s">
        <v>1211</v>
      </c>
      <c r="D156" s="153" t="s">
        <v>677</v>
      </c>
      <c r="E156" s="171"/>
      <c r="F156" s="170"/>
      <c r="G156" s="172"/>
      <c r="H156" s="172"/>
      <c r="I156" s="189"/>
    </row>
    <row r="157" spans="2:9">
      <c r="B157" s="152">
        <v>210113001</v>
      </c>
      <c r="C157" s="153" t="s">
        <v>153</v>
      </c>
      <c r="D157" s="153" t="s">
        <v>686</v>
      </c>
      <c r="E157" s="171"/>
      <c r="F157" s="170"/>
      <c r="G157" s="172"/>
      <c r="H157" s="172"/>
      <c r="I157" s="189"/>
    </row>
    <row r="158" spans="2:9">
      <c r="B158" s="152">
        <v>210613006</v>
      </c>
      <c r="C158" s="153" t="s">
        <v>1119</v>
      </c>
      <c r="D158" s="153" t="s">
        <v>686</v>
      </c>
      <c r="E158" s="171"/>
      <c r="F158" s="170"/>
      <c r="G158" s="172"/>
      <c r="H158" s="172"/>
      <c r="I158" s="189"/>
    </row>
    <row r="159" spans="2:9">
      <c r="B159" s="152">
        <v>213013030</v>
      </c>
      <c r="C159" s="153" t="s">
        <v>609</v>
      </c>
      <c r="D159" s="153" t="s">
        <v>686</v>
      </c>
      <c r="E159" s="171"/>
      <c r="F159" s="170"/>
      <c r="G159" s="172"/>
      <c r="H159" s="172"/>
      <c r="I159" s="189"/>
    </row>
    <row r="160" spans="2:9">
      <c r="B160" s="152">
        <v>214213042</v>
      </c>
      <c r="C160" s="153" t="s">
        <v>913</v>
      </c>
      <c r="D160" s="153" t="s">
        <v>686</v>
      </c>
      <c r="E160" s="171"/>
      <c r="F160" s="170"/>
      <c r="G160" s="172"/>
      <c r="H160" s="172"/>
      <c r="I160" s="189"/>
    </row>
    <row r="161" spans="2:9">
      <c r="B161" s="152">
        <v>215213052</v>
      </c>
      <c r="C161" s="153" t="s">
        <v>1276</v>
      </c>
      <c r="D161" s="153" t="s">
        <v>686</v>
      </c>
      <c r="E161" s="171"/>
      <c r="F161" s="170"/>
      <c r="G161" s="172"/>
      <c r="H161" s="172"/>
      <c r="I161" s="189"/>
    </row>
    <row r="162" spans="2:9">
      <c r="B162" s="152">
        <v>216213062</v>
      </c>
      <c r="C162" s="153" t="s">
        <v>1120</v>
      </c>
      <c r="D162" s="153" t="s">
        <v>686</v>
      </c>
      <c r="E162" s="171"/>
      <c r="F162" s="170"/>
      <c r="G162" s="172"/>
      <c r="H162" s="172"/>
      <c r="I162" s="189"/>
    </row>
    <row r="163" spans="2:9">
      <c r="B163" s="152">
        <v>217413074</v>
      </c>
      <c r="C163" s="153" t="s">
        <v>610</v>
      </c>
      <c r="D163" s="153" t="s">
        <v>686</v>
      </c>
      <c r="E163" s="171"/>
      <c r="F163" s="170"/>
      <c r="G163" s="172"/>
      <c r="H163" s="172"/>
      <c r="I163" s="189"/>
    </row>
    <row r="164" spans="2:9">
      <c r="B164" s="152">
        <v>214013140</v>
      </c>
      <c r="C164" s="153" t="s">
        <v>1121</v>
      </c>
      <c r="D164" s="153" t="s">
        <v>686</v>
      </c>
      <c r="E164" s="171"/>
      <c r="F164" s="170"/>
      <c r="G164" s="172"/>
      <c r="H164" s="172"/>
      <c r="I164" s="189"/>
    </row>
    <row r="165" spans="2:9">
      <c r="B165" s="152">
        <v>216013160</v>
      </c>
      <c r="C165" s="153" t="s">
        <v>154</v>
      </c>
      <c r="D165" s="153" t="s">
        <v>686</v>
      </c>
      <c r="E165" s="171"/>
      <c r="F165" s="170"/>
      <c r="G165" s="172"/>
      <c r="H165" s="172"/>
      <c r="I165" s="189"/>
    </row>
    <row r="166" spans="2:9">
      <c r="B166" s="152">
        <v>218813188</v>
      </c>
      <c r="C166" s="153" t="s">
        <v>1122</v>
      </c>
      <c r="D166" s="153" t="s">
        <v>686</v>
      </c>
      <c r="E166" s="171"/>
      <c r="F166" s="170"/>
      <c r="G166" s="172"/>
      <c r="H166" s="172"/>
      <c r="I166" s="189"/>
    </row>
    <row r="167" spans="2:9">
      <c r="B167" s="152">
        <v>211213212</v>
      </c>
      <c r="C167" s="153" t="s">
        <v>785</v>
      </c>
      <c r="D167" s="153" t="s">
        <v>686</v>
      </c>
      <c r="E167" s="171"/>
      <c r="F167" s="170"/>
      <c r="G167" s="172"/>
      <c r="H167" s="172"/>
      <c r="I167" s="189"/>
    </row>
    <row r="168" spans="2:9">
      <c r="B168" s="152">
        <v>212213222</v>
      </c>
      <c r="C168" s="153" t="s">
        <v>1123</v>
      </c>
      <c r="D168" s="153" t="s">
        <v>686</v>
      </c>
      <c r="E168" s="171"/>
      <c r="F168" s="170"/>
      <c r="G168" s="172"/>
      <c r="H168" s="172"/>
      <c r="I168" s="189"/>
    </row>
    <row r="169" spans="2:9">
      <c r="B169" s="152">
        <v>214413244</v>
      </c>
      <c r="C169" s="153" t="s">
        <v>155</v>
      </c>
      <c r="D169" s="153" t="s">
        <v>686</v>
      </c>
      <c r="E169" s="171"/>
      <c r="F169" s="170"/>
      <c r="G169" s="172"/>
      <c r="H169" s="172"/>
      <c r="I169" s="189"/>
    </row>
    <row r="170" spans="2:9">
      <c r="B170" s="152">
        <v>214813248</v>
      </c>
      <c r="C170" s="153" t="s">
        <v>1124</v>
      </c>
      <c r="D170" s="153" t="s">
        <v>686</v>
      </c>
      <c r="E170" s="171"/>
      <c r="F170" s="170"/>
      <c r="G170" s="172"/>
      <c r="H170" s="172"/>
      <c r="I170" s="189"/>
    </row>
    <row r="171" spans="2:9">
      <c r="B171" s="152">
        <v>216813268</v>
      </c>
      <c r="C171" s="153" t="s">
        <v>1037</v>
      </c>
      <c r="D171" s="153" t="s">
        <v>686</v>
      </c>
      <c r="E171" s="171"/>
      <c r="F171" s="170"/>
      <c r="G171" s="172"/>
      <c r="H171" s="172"/>
      <c r="I171" s="189"/>
    </row>
    <row r="172" spans="2:9">
      <c r="B172" s="152">
        <v>210013300</v>
      </c>
      <c r="C172" s="153" t="s">
        <v>1125</v>
      </c>
      <c r="D172" s="153" t="s">
        <v>686</v>
      </c>
      <c r="E172" s="171"/>
      <c r="F172" s="170"/>
      <c r="G172" s="172"/>
      <c r="H172" s="172"/>
      <c r="I172" s="189"/>
    </row>
    <row r="173" spans="2:9">
      <c r="B173" s="152">
        <v>213013430</v>
      </c>
      <c r="C173" s="153" t="s">
        <v>559</v>
      </c>
      <c r="D173" s="153" t="s">
        <v>686</v>
      </c>
      <c r="E173" s="171"/>
      <c r="F173" s="170"/>
      <c r="G173" s="172"/>
      <c r="H173" s="172"/>
      <c r="I173" s="189"/>
    </row>
    <row r="174" spans="2:9">
      <c r="B174" s="152">
        <v>213313433</v>
      </c>
      <c r="C174" s="153" t="s">
        <v>1126</v>
      </c>
      <c r="D174" s="153" t="s">
        <v>686</v>
      </c>
      <c r="E174" s="171"/>
      <c r="F174" s="170"/>
      <c r="G174" s="172"/>
      <c r="H174" s="172"/>
      <c r="I174" s="189"/>
    </row>
    <row r="175" spans="2:9">
      <c r="B175" s="152">
        <v>214013440</v>
      </c>
      <c r="C175" s="153" t="s">
        <v>156</v>
      </c>
      <c r="D175" s="153" t="s">
        <v>686</v>
      </c>
      <c r="E175" s="171"/>
      <c r="F175" s="170"/>
      <c r="G175" s="172"/>
      <c r="H175" s="172"/>
      <c r="I175" s="189"/>
    </row>
    <row r="176" spans="2:9">
      <c r="B176" s="152">
        <v>214213442</v>
      </c>
      <c r="C176" s="153" t="s">
        <v>157</v>
      </c>
      <c r="D176" s="153" t="s">
        <v>686</v>
      </c>
      <c r="E176" s="171"/>
      <c r="F176" s="170"/>
      <c r="G176" s="172"/>
      <c r="H176" s="172"/>
      <c r="I176" s="189"/>
    </row>
    <row r="177" spans="2:9">
      <c r="B177" s="152">
        <v>215813458</v>
      </c>
      <c r="C177" s="153" t="s">
        <v>1127</v>
      </c>
      <c r="D177" s="153" t="s">
        <v>686</v>
      </c>
      <c r="E177" s="171"/>
      <c r="F177" s="170"/>
      <c r="G177" s="172"/>
      <c r="H177" s="172"/>
      <c r="I177" s="189"/>
    </row>
    <row r="178" spans="2:9">
      <c r="B178" s="152">
        <v>216813468</v>
      </c>
      <c r="C178" s="153" t="s">
        <v>914</v>
      </c>
      <c r="D178" s="153" t="s">
        <v>686</v>
      </c>
      <c r="E178" s="171"/>
      <c r="F178" s="170"/>
      <c r="G178" s="172"/>
      <c r="H178" s="172"/>
      <c r="I178" s="189"/>
    </row>
    <row r="179" spans="2:9">
      <c r="B179" s="152">
        <v>217313473</v>
      </c>
      <c r="C179" s="153" t="s">
        <v>1128</v>
      </c>
      <c r="D179" s="153" t="s">
        <v>686</v>
      </c>
      <c r="E179" s="171"/>
      <c r="F179" s="170"/>
      <c r="G179" s="172"/>
      <c r="H179" s="172"/>
      <c r="I179" s="189"/>
    </row>
    <row r="180" spans="2:9">
      <c r="B180" s="152">
        <v>923271489</v>
      </c>
      <c r="C180" s="153" t="s">
        <v>560</v>
      </c>
      <c r="D180" s="153" t="s">
        <v>686</v>
      </c>
      <c r="E180" s="171"/>
      <c r="F180" s="170"/>
      <c r="G180" s="172"/>
      <c r="H180" s="172"/>
      <c r="I180" s="189"/>
    </row>
    <row r="181" spans="2:9">
      <c r="B181" s="152">
        <v>214913549</v>
      </c>
      <c r="C181" s="153" t="s">
        <v>158</v>
      </c>
      <c r="D181" s="153" t="s">
        <v>686</v>
      </c>
      <c r="E181" s="171"/>
      <c r="F181" s="170"/>
      <c r="G181" s="172"/>
      <c r="H181" s="172"/>
      <c r="I181" s="189"/>
    </row>
    <row r="182" spans="2:9">
      <c r="B182" s="152">
        <v>218013580</v>
      </c>
      <c r="C182" s="153" t="s">
        <v>1129</v>
      </c>
      <c r="D182" s="153" t="s">
        <v>686</v>
      </c>
      <c r="E182" s="171"/>
      <c r="F182" s="170"/>
      <c r="G182" s="172"/>
      <c r="H182" s="172"/>
      <c r="I182" s="189"/>
    </row>
    <row r="183" spans="2:9">
      <c r="B183" s="152">
        <v>210013600</v>
      </c>
      <c r="C183" s="153" t="s">
        <v>1130</v>
      </c>
      <c r="D183" s="153" t="s">
        <v>686</v>
      </c>
      <c r="E183" s="171"/>
      <c r="F183" s="170"/>
      <c r="G183" s="172"/>
      <c r="H183" s="172"/>
      <c r="I183" s="189"/>
    </row>
    <row r="184" spans="2:9">
      <c r="B184" s="152">
        <v>212013620</v>
      </c>
      <c r="C184" s="153" t="s">
        <v>1131</v>
      </c>
      <c r="D184" s="153" t="s">
        <v>686</v>
      </c>
      <c r="E184" s="171"/>
      <c r="F184" s="170"/>
      <c r="G184" s="172"/>
      <c r="H184" s="172"/>
      <c r="I184" s="189"/>
    </row>
    <row r="185" spans="2:9">
      <c r="B185" s="152">
        <v>214713647</v>
      </c>
      <c r="C185" s="153" t="s">
        <v>611</v>
      </c>
      <c r="D185" s="153" t="s">
        <v>686</v>
      </c>
      <c r="E185" s="171"/>
      <c r="F185" s="170"/>
      <c r="G185" s="172"/>
      <c r="H185" s="172"/>
      <c r="I185" s="189"/>
    </row>
    <row r="186" spans="2:9">
      <c r="B186" s="152">
        <v>215013650</v>
      </c>
      <c r="C186" s="153" t="s">
        <v>1132</v>
      </c>
      <c r="D186" s="153" t="s">
        <v>686</v>
      </c>
      <c r="E186" s="171"/>
      <c r="F186" s="170"/>
      <c r="G186" s="172"/>
      <c r="H186" s="172"/>
      <c r="I186" s="189"/>
    </row>
    <row r="187" spans="2:9">
      <c r="B187" s="152">
        <v>215413654</v>
      </c>
      <c r="C187" s="153" t="s">
        <v>1133</v>
      </c>
      <c r="D187" s="153" t="s">
        <v>686</v>
      </c>
      <c r="E187" s="171"/>
      <c r="F187" s="170"/>
      <c r="G187" s="172"/>
      <c r="H187" s="172"/>
      <c r="I187" s="189"/>
    </row>
    <row r="188" spans="2:9">
      <c r="B188" s="152">
        <v>215513655</v>
      </c>
      <c r="C188" s="153" t="s">
        <v>1134</v>
      </c>
      <c r="D188" s="153" t="s">
        <v>686</v>
      </c>
      <c r="E188" s="171"/>
      <c r="F188" s="170"/>
      <c r="G188" s="172"/>
      <c r="H188" s="172"/>
      <c r="I188" s="189"/>
    </row>
    <row r="189" spans="2:9">
      <c r="B189" s="152">
        <v>215713657</v>
      </c>
      <c r="C189" s="153" t="s">
        <v>1135</v>
      </c>
      <c r="D189" s="153" t="s">
        <v>686</v>
      </c>
      <c r="E189" s="171"/>
      <c r="F189" s="170"/>
      <c r="G189" s="172"/>
      <c r="H189" s="172"/>
      <c r="I189" s="189"/>
    </row>
    <row r="190" spans="2:9">
      <c r="B190" s="152">
        <v>216713667</v>
      </c>
      <c r="C190" s="153" t="s">
        <v>1136</v>
      </c>
      <c r="D190" s="153" t="s">
        <v>686</v>
      </c>
      <c r="E190" s="171"/>
      <c r="F190" s="170"/>
      <c r="G190" s="172"/>
      <c r="H190" s="172"/>
      <c r="I190" s="189"/>
    </row>
    <row r="191" spans="2:9">
      <c r="B191" s="152">
        <v>217013670</v>
      </c>
      <c r="C191" s="153" t="s">
        <v>1363</v>
      </c>
      <c r="D191" s="153" t="s">
        <v>686</v>
      </c>
      <c r="E191" s="171"/>
      <c r="F191" s="170"/>
      <c r="G191" s="172"/>
      <c r="H191" s="172"/>
      <c r="I191" s="189"/>
    </row>
    <row r="192" spans="2:9">
      <c r="B192" s="152">
        <v>217313673</v>
      </c>
      <c r="C192" s="153" t="s">
        <v>1137</v>
      </c>
      <c r="D192" s="153" t="s">
        <v>686</v>
      </c>
      <c r="E192" s="171"/>
      <c r="F192" s="170"/>
      <c r="G192" s="172"/>
      <c r="H192" s="172"/>
      <c r="I192" s="189"/>
    </row>
    <row r="193" spans="2:9">
      <c r="B193" s="152">
        <v>218313683</v>
      </c>
      <c r="C193" s="153" t="s">
        <v>1355</v>
      </c>
      <c r="D193" s="153" t="s">
        <v>686</v>
      </c>
      <c r="E193" s="171"/>
      <c r="F193" s="170"/>
      <c r="G193" s="172"/>
      <c r="H193" s="172"/>
      <c r="I193" s="189"/>
    </row>
    <row r="194" spans="2:9">
      <c r="B194" s="152">
        <v>218813688</v>
      </c>
      <c r="C194" s="153" t="s">
        <v>1138</v>
      </c>
      <c r="D194" s="153" t="s">
        <v>686</v>
      </c>
      <c r="E194" s="171"/>
      <c r="F194" s="170"/>
      <c r="G194" s="172"/>
      <c r="H194" s="172"/>
      <c r="I194" s="189"/>
    </row>
    <row r="195" spans="2:9">
      <c r="B195" s="152">
        <v>214413744</v>
      </c>
      <c r="C195" s="153" t="s">
        <v>1139</v>
      </c>
      <c r="D195" s="153" t="s">
        <v>686</v>
      </c>
      <c r="E195" s="171"/>
      <c r="F195" s="170"/>
      <c r="G195" s="172"/>
      <c r="H195" s="172"/>
      <c r="I195" s="189"/>
    </row>
    <row r="196" spans="2:9">
      <c r="B196" s="152">
        <v>216013760</v>
      </c>
      <c r="C196" s="153" t="s">
        <v>1140</v>
      </c>
      <c r="D196" s="153" t="s">
        <v>686</v>
      </c>
      <c r="E196" s="171"/>
      <c r="F196" s="170"/>
      <c r="G196" s="172"/>
      <c r="H196" s="172"/>
      <c r="I196" s="189"/>
    </row>
    <row r="197" spans="2:9">
      <c r="B197" s="152">
        <v>218013780</v>
      </c>
      <c r="C197" s="153" t="s">
        <v>1141</v>
      </c>
      <c r="D197" s="153" t="s">
        <v>686</v>
      </c>
      <c r="E197" s="171"/>
      <c r="F197" s="170"/>
      <c r="G197" s="172"/>
      <c r="H197" s="172"/>
      <c r="I197" s="189"/>
    </row>
    <row r="198" spans="2:9">
      <c r="B198" s="152">
        <v>211013810</v>
      </c>
      <c r="C198" s="153" t="s">
        <v>1142</v>
      </c>
      <c r="D198" s="153" t="s">
        <v>686</v>
      </c>
      <c r="E198" s="171"/>
      <c r="F198" s="170"/>
      <c r="G198" s="172"/>
      <c r="H198" s="172"/>
      <c r="I198" s="189"/>
    </row>
    <row r="199" spans="2:9">
      <c r="B199" s="152">
        <v>213613836</v>
      </c>
      <c r="C199" s="153" t="s">
        <v>1143</v>
      </c>
      <c r="D199" s="153" t="s">
        <v>686</v>
      </c>
      <c r="E199" s="171"/>
      <c r="F199" s="170"/>
      <c r="G199" s="172"/>
      <c r="H199" s="172"/>
      <c r="I199" s="189"/>
    </row>
    <row r="200" spans="2:9">
      <c r="B200" s="152">
        <v>213813838</v>
      </c>
      <c r="C200" s="153" t="s">
        <v>612</v>
      </c>
      <c r="D200" s="153" t="s">
        <v>686</v>
      </c>
      <c r="E200" s="171"/>
      <c r="F200" s="170"/>
      <c r="G200" s="172"/>
      <c r="H200" s="172"/>
      <c r="I200" s="189"/>
    </row>
    <row r="201" spans="2:9">
      <c r="B201" s="152">
        <v>217313873</v>
      </c>
      <c r="C201" s="153" t="s">
        <v>940</v>
      </c>
      <c r="D201" s="153" t="s">
        <v>686</v>
      </c>
      <c r="E201" s="171"/>
      <c r="F201" s="170"/>
      <c r="G201" s="172"/>
      <c r="H201" s="172"/>
      <c r="I201" s="189"/>
    </row>
    <row r="202" spans="2:9">
      <c r="B202" s="152">
        <v>219413894</v>
      </c>
      <c r="C202" s="153" t="s">
        <v>685</v>
      </c>
      <c r="D202" s="153" t="s">
        <v>686</v>
      </c>
      <c r="E202" s="171"/>
      <c r="F202" s="170"/>
      <c r="G202" s="172"/>
      <c r="H202" s="172"/>
      <c r="I202" s="189"/>
    </row>
    <row r="203" spans="2:9">
      <c r="B203" s="152">
        <v>210115001</v>
      </c>
      <c r="C203" s="153" t="s">
        <v>674</v>
      </c>
      <c r="D203" s="153" t="s">
        <v>675</v>
      </c>
      <c r="E203" s="171"/>
      <c r="F203" s="170"/>
      <c r="G203" s="172"/>
      <c r="H203" s="172"/>
      <c r="I203" s="189"/>
    </row>
    <row r="204" spans="2:9">
      <c r="B204" s="152">
        <v>212215022</v>
      </c>
      <c r="C204" s="153" t="s">
        <v>734</v>
      </c>
      <c r="D204" s="153" t="s">
        <v>675</v>
      </c>
      <c r="E204" s="171"/>
      <c r="F204" s="170"/>
      <c r="G204" s="172"/>
      <c r="H204" s="172"/>
      <c r="I204" s="189"/>
    </row>
    <row r="205" spans="2:9">
      <c r="B205" s="152">
        <v>214715047</v>
      </c>
      <c r="C205" s="153" t="s">
        <v>1212</v>
      </c>
      <c r="D205" s="153" t="s">
        <v>675</v>
      </c>
      <c r="E205" s="171"/>
      <c r="F205" s="170"/>
      <c r="G205" s="172"/>
      <c r="H205" s="172"/>
      <c r="I205" s="189"/>
    </row>
    <row r="206" spans="2:9">
      <c r="B206" s="152">
        <v>215115051</v>
      </c>
      <c r="C206" s="153" t="s">
        <v>1502</v>
      </c>
      <c r="D206" s="153" t="s">
        <v>675</v>
      </c>
      <c r="E206" s="171"/>
      <c r="F206" s="170"/>
      <c r="G206" s="172"/>
      <c r="H206" s="172"/>
      <c r="I206" s="189"/>
    </row>
    <row r="207" spans="2:9">
      <c r="B207" s="152">
        <v>218715087</v>
      </c>
      <c r="C207" s="153" t="s">
        <v>1095</v>
      </c>
      <c r="D207" s="153" t="s">
        <v>675</v>
      </c>
      <c r="E207" s="171"/>
      <c r="F207" s="170"/>
      <c r="G207" s="172"/>
      <c r="H207" s="172"/>
      <c r="I207" s="189"/>
    </row>
    <row r="208" spans="2:9">
      <c r="B208" s="152">
        <v>219015090</v>
      </c>
      <c r="C208" s="153" t="s">
        <v>861</v>
      </c>
      <c r="D208" s="153" t="s">
        <v>675</v>
      </c>
      <c r="E208" s="171"/>
      <c r="F208" s="170"/>
      <c r="G208" s="172"/>
      <c r="H208" s="172"/>
      <c r="I208" s="189"/>
    </row>
    <row r="209" spans="2:9">
      <c r="B209" s="152">
        <v>219215092</v>
      </c>
      <c r="C209" s="153" t="s">
        <v>1016</v>
      </c>
      <c r="D209" s="153" t="s">
        <v>675</v>
      </c>
      <c r="E209" s="171"/>
      <c r="F209" s="170"/>
      <c r="G209" s="172"/>
      <c r="H209" s="172"/>
      <c r="I209" s="189"/>
    </row>
    <row r="210" spans="2:9">
      <c r="B210" s="152">
        <v>219715097</v>
      </c>
      <c r="C210" s="153" t="s">
        <v>1503</v>
      </c>
      <c r="D210" s="153" t="s">
        <v>675</v>
      </c>
      <c r="E210" s="171"/>
      <c r="F210" s="170"/>
      <c r="G210" s="172"/>
      <c r="H210" s="172"/>
      <c r="I210" s="189"/>
    </row>
    <row r="211" spans="2:9">
      <c r="B211" s="152">
        <v>210415104</v>
      </c>
      <c r="C211" s="153" t="s">
        <v>1017</v>
      </c>
      <c r="D211" s="153" t="s">
        <v>675</v>
      </c>
      <c r="E211" s="171"/>
      <c r="F211" s="170"/>
      <c r="G211" s="172"/>
      <c r="H211" s="172"/>
      <c r="I211" s="189"/>
    </row>
    <row r="212" spans="2:9">
      <c r="B212" s="152">
        <v>210615106</v>
      </c>
      <c r="C212" s="153" t="s">
        <v>752</v>
      </c>
      <c r="D212" s="153" t="s">
        <v>675</v>
      </c>
      <c r="E212" s="171"/>
      <c r="F212" s="170"/>
      <c r="G212" s="172"/>
      <c r="H212" s="172"/>
      <c r="I212" s="189"/>
    </row>
    <row r="213" spans="2:9">
      <c r="B213" s="152">
        <v>210915109</v>
      </c>
      <c r="C213" s="153" t="s">
        <v>719</v>
      </c>
      <c r="D213" s="153" t="s">
        <v>675</v>
      </c>
      <c r="E213" s="171"/>
      <c r="F213" s="170"/>
      <c r="G213" s="172"/>
      <c r="H213" s="172"/>
      <c r="I213" s="189"/>
    </row>
    <row r="214" spans="2:9">
      <c r="B214" s="152">
        <v>211415114</v>
      </c>
      <c r="C214" s="153" t="s">
        <v>1213</v>
      </c>
      <c r="D214" s="153" t="s">
        <v>675</v>
      </c>
      <c r="E214" s="171"/>
      <c r="F214" s="170"/>
      <c r="G214" s="172"/>
      <c r="H214" s="172"/>
      <c r="I214" s="189"/>
    </row>
    <row r="215" spans="2:9">
      <c r="B215" s="152">
        <v>213115131</v>
      </c>
      <c r="C215" s="153" t="s">
        <v>862</v>
      </c>
      <c r="D215" s="153" t="s">
        <v>675</v>
      </c>
      <c r="E215" s="171"/>
      <c r="F215" s="170"/>
      <c r="G215" s="172"/>
      <c r="H215" s="172"/>
      <c r="I215" s="189"/>
    </row>
    <row r="216" spans="2:9">
      <c r="B216" s="152">
        <v>213515135</v>
      </c>
      <c r="C216" s="153" t="s">
        <v>579</v>
      </c>
      <c r="D216" s="153" t="s">
        <v>675</v>
      </c>
      <c r="E216" s="171"/>
      <c r="F216" s="170"/>
      <c r="G216" s="172"/>
      <c r="H216" s="172"/>
      <c r="I216" s="189"/>
    </row>
    <row r="217" spans="2:9">
      <c r="B217" s="152">
        <v>216215162</v>
      </c>
      <c r="C217" s="153" t="s">
        <v>735</v>
      </c>
      <c r="D217" s="153" t="s">
        <v>675</v>
      </c>
      <c r="E217" s="171"/>
      <c r="F217" s="170"/>
      <c r="G217" s="172"/>
      <c r="H217" s="172"/>
      <c r="I217" s="189"/>
    </row>
    <row r="218" spans="2:9">
      <c r="B218" s="152">
        <v>217215172</v>
      </c>
      <c r="C218" s="153" t="s">
        <v>863</v>
      </c>
      <c r="D218" s="153" t="s">
        <v>675</v>
      </c>
      <c r="E218" s="171"/>
      <c r="F218" s="170"/>
      <c r="G218" s="172"/>
      <c r="H218" s="172"/>
      <c r="I218" s="189"/>
    </row>
    <row r="219" spans="2:9">
      <c r="B219" s="152">
        <v>217615176</v>
      </c>
      <c r="C219" s="153" t="s">
        <v>1096</v>
      </c>
      <c r="D219" s="153" t="s">
        <v>675</v>
      </c>
      <c r="E219" s="171"/>
      <c r="F219" s="170"/>
      <c r="G219" s="172"/>
      <c r="H219" s="172"/>
      <c r="I219" s="189"/>
    </row>
    <row r="220" spans="2:9">
      <c r="B220" s="152">
        <v>218015180</v>
      </c>
      <c r="C220" s="153" t="s">
        <v>864</v>
      </c>
      <c r="D220" s="153" t="s">
        <v>675</v>
      </c>
      <c r="E220" s="171"/>
      <c r="F220" s="170"/>
      <c r="G220" s="172"/>
      <c r="H220" s="172"/>
      <c r="I220" s="189"/>
    </row>
    <row r="221" spans="2:9">
      <c r="B221" s="152">
        <v>218315183</v>
      </c>
      <c r="C221" s="153" t="s">
        <v>580</v>
      </c>
      <c r="D221" s="153" t="s">
        <v>675</v>
      </c>
      <c r="E221" s="171"/>
      <c r="F221" s="170"/>
      <c r="G221" s="172"/>
      <c r="H221" s="172"/>
      <c r="I221" s="189"/>
    </row>
    <row r="222" spans="2:9">
      <c r="B222" s="152">
        <v>218515185</v>
      </c>
      <c r="C222" s="153" t="s">
        <v>1504</v>
      </c>
      <c r="D222" s="153" t="s">
        <v>675</v>
      </c>
      <c r="E222" s="171"/>
      <c r="F222" s="170"/>
      <c r="G222" s="172"/>
      <c r="H222" s="172"/>
      <c r="I222" s="189"/>
    </row>
    <row r="223" spans="2:9">
      <c r="B223" s="152">
        <v>218715187</v>
      </c>
      <c r="C223" s="153" t="s">
        <v>1505</v>
      </c>
      <c r="D223" s="153" t="s">
        <v>675</v>
      </c>
      <c r="E223" s="171"/>
      <c r="F223" s="170"/>
      <c r="G223" s="172"/>
      <c r="H223" s="172"/>
      <c r="I223" s="189"/>
    </row>
    <row r="224" spans="2:9">
      <c r="B224" s="152">
        <v>218915189</v>
      </c>
      <c r="C224" s="153" t="s">
        <v>1506</v>
      </c>
      <c r="D224" s="153" t="s">
        <v>675</v>
      </c>
      <c r="E224" s="171"/>
      <c r="F224" s="170"/>
      <c r="G224" s="172"/>
      <c r="H224" s="172"/>
      <c r="I224" s="189"/>
    </row>
    <row r="225" spans="2:9">
      <c r="B225" s="152">
        <v>210415204</v>
      </c>
      <c r="C225" s="153" t="s">
        <v>1214</v>
      </c>
      <c r="D225" s="153" t="s">
        <v>675</v>
      </c>
      <c r="E225" s="171"/>
      <c r="F225" s="170"/>
      <c r="G225" s="172"/>
      <c r="H225" s="172"/>
      <c r="I225" s="189"/>
    </row>
    <row r="226" spans="2:9">
      <c r="B226" s="152">
        <v>211215212</v>
      </c>
      <c r="C226" s="153" t="s">
        <v>1097</v>
      </c>
      <c r="D226" s="153" t="s">
        <v>675</v>
      </c>
      <c r="E226" s="171"/>
      <c r="F226" s="170"/>
      <c r="G226" s="172"/>
      <c r="H226" s="172"/>
      <c r="I226" s="189"/>
    </row>
    <row r="227" spans="2:9">
      <c r="B227" s="152">
        <v>211515215</v>
      </c>
      <c r="C227" s="153" t="s">
        <v>1215</v>
      </c>
      <c r="D227" s="153" t="s">
        <v>675</v>
      </c>
      <c r="E227" s="171"/>
      <c r="F227" s="170"/>
      <c r="G227" s="172"/>
      <c r="H227" s="172"/>
      <c r="I227" s="189"/>
    </row>
    <row r="228" spans="2:9">
      <c r="B228" s="152">
        <v>211815218</v>
      </c>
      <c r="C228" s="153" t="s">
        <v>1507</v>
      </c>
      <c r="D228" s="153" t="s">
        <v>675</v>
      </c>
      <c r="E228" s="171"/>
      <c r="F228" s="170"/>
      <c r="G228" s="172"/>
      <c r="H228" s="172"/>
      <c r="I228" s="189"/>
    </row>
    <row r="229" spans="2:9">
      <c r="B229" s="152">
        <v>212315223</v>
      </c>
      <c r="C229" s="153" t="s">
        <v>1216</v>
      </c>
      <c r="D229" s="153" t="s">
        <v>675</v>
      </c>
      <c r="E229" s="171"/>
      <c r="F229" s="170"/>
      <c r="G229" s="172"/>
      <c r="H229" s="172"/>
      <c r="I229" s="189"/>
    </row>
    <row r="230" spans="2:9">
      <c r="B230" s="152">
        <v>212415224</v>
      </c>
      <c r="C230" s="153" t="s">
        <v>1098</v>
      </c>
      <c r="D230" s="153" t="s">
        <v>675</v>
      </c>
      <c r="E230" s="171"/>
      <c r="F230" s="170"/>
      <c r="G230" s="172"/>
      <c r="H230" s="172"/>
      <c r="I230" s="189"/>
    </row>
    <row r="231" spans="2:9">
      <c r="B231" s="152">
        <v>212615226</v>
      </c>
      <c r="C231" s="153" t="s">
        <v>1217</v>
      </c>
      <c r="D231" s="153" t="s">
        <v>675</v>
      </c>
      <c r="E231" s="171"/>
      <c r="F231" s="170"/>
      <c r="G231" s="172"/>
      <c r="H231" s="172"/>
      <c r="I231" s="189"/>
    </row>
    <row r="232" spans="2:9">
      <c r="B232" s="152">
        <v>213215232</v>
      </c>
      <c r="C232" s="153" t="s">
        <v>1099</v>
      </c>
      <c r="D232" s="153" t="s">
        <v>675</v>
      </c>
      <c r="E232" s="171"/>
      <c r="F232" s="170"/>
      <c r="G232" s="172"/>
      <c r="H232" s="172"/>
      <c r="I232" s="189"/>
    </row>
    <row r="233" spans="2:9">
      <c r="B233" s="152">
        <v>213615236</v>
      </c>
      <c r="C233" s="153" t="s">
        <v>581</v>
      </c>
      <c r="D233" s="153" t="s">
        <v>675</v>
      </c>
      <c r="E233" s="171"/>
      <c r="F233" s="170"/>
      <c r="G233" s="172"/>
      <c r="H233" s="172"/>
      <c r="I233" s="189"/>
    </row>
    <row r="234" spans="2:9">
      <c r="B234" s="152">
        <v>213815238</v>
      </c>
      <c r="C234" s="153" t="s">
        <v>767</v>
      </c>
      <c r="D234" s="153" t="s">
        <v>675</v>
      </c>
      <c r="E234" s="171"/>
      <c r="F234" s="170"/>
      <c r="G234" s="172"/>
      <c r="H234" s="172"/>
      <c r="I234" s="189"/>
    </row>
    <row r="235" spans="2:9">
      <c r="B235" s="152">
        <v>214415244</v>
      </c>
      <c r="C235" s="153" t="s">
        <v>1218</v>
      </c>
      <c r="D235" s="153" t="s">
        <v>675</v>
      </c>
      <c r="E235" s="171"/>
      <c r="F235" s="170"/>
      <c r="G235" s="172"/>
      <c r="H235" s="172"/>
      <c r="I235" s="189"/>
    </row>
    <row r="236" spans="2:9">
      <c r="B236" s="152">
        <v>214815248</v>
      </c>
      <c r="C236" s="153" t="s">
        <v>1219</v>
      </c>
      <c r="D236" s="153" t="s">
        <v>675</v>
      </c>
      <c r="E236" s="171"/>
      <c r="F236" s="170"/>
      <c r="G236" s="172"/>
      <c r="H236" s="172"/>
      <c r="I236" s="189"/>
    </row>
    <row r="237" spans="2:9">
      <c r="B237" s="152">
        <v>217215272</v>
      </c>
      <c r="C237" s="153" t="s">
        <v>1220</v>
      </c>
      <c r="D237" s="153" t="s">
        <v>675</v>
      </c>
      <c r="E237" s="171"/>
      <c r="F237" s="170"/>
      <c r="G237" s="172"/>
      <c r="H237" s="172"/>
      <c r="I237" s="189"/>
    </row>
    <row r="238" spans="2:9">
      <c r="B238" s="152">
        <v>217615276</v>
      </c>
      <c r="C238" s="153" t="s">
        <v>1100</v>
      </c>
      <c r="D238" s="153" t="s">
        <v>675</v>
      </c>
      <c r="E238" s="171"/>
      <c r="F238" s="170"/>
      <c r="G238" s="172"/>
      <c r="H238" s="172"/>
      <c r="I238" s="189"/>
    </row>
    <row r="239" spans="2:9">
      <c r="B239" s="152">
        <v>219315293</v>
      </c>
      <c r="C239" s="153" t="s">
        <v>736</v>
      </c>
      <c r="D239" s="153" t="s">
        <v>675</v>
      </c>
      <c r="E239" s="171"/>
      <c r="F239" s="170"/>
      <c r="G239" s="172"/>
      <c r="H239" s="172"/>
      <c r="I239" s="189"/>
    </row>
    <row r="240" spans="2:9">
      <c r="B240" s="152">
        <v>219615296</v>
      </c>
      <c r="C240" s="153" t="s">
        <v>1508</v>
      </c>
      <c r="D240" s="153" t="s">
        <v>675</v>
      </c>
      <c r="E240" s="171"/>
      <c r="F240" s="170"/>
      <c r="G240" s="172"/>
      <c r="H240" s="172"/>
      <c r="I240" s="189"/>
    </row>
    <row r="241" spans="2:9">
      <c r="B241" s="152">
        <v>219915299</v>
      </c>
      <c r="C241" s="153" t="s">
        <v>1221</v>
      </c>
      <c r="D241" s="153" t="s">
        <v>675</v>
      </c>
      <c r="E241" s="171"/>
      <c r="F241" s="170"/>
      <c r="G241" s="172"/>
      <c r="H241" s="172"/>
      <c r="I241" s="189"/>
    </row>
    <row r="242" spans="2:9">
      <c r="B242" s="152">
        <v>211715317</v>
      </c>
      <c r="C242" s="153" t="s">
        <v>1222</v>
      </c>
      <c r="D242" s="153" t="s">
        <v>675</v>
      </c>
      <c r="E242" s="171"/>
      <c r="F242" s="170"/>
      <c r="G242" s="172"/>
      <c r="H242" s="172"/>
      <c r="I242" s="189"/>
    </row>
    <row r="243" spans="2:9">
      <c r="B243" s="152">
        <v>212215322</v>
      </c>
      <c r="C243" s="153" t="s">
        <v>582</v>
      </c>
      <c r="D243" s="153" t="s">
        <v>675</v>
      </c>
      <c r="E243" s="171"/>
      <c r="F243" s="170"/>
      <c r="G243" s="172"/>
      <c r="H243" s="172"/>
      <c r="I243" s="189"/>
    </row>
    <row r="244" spans="2:9">
      <c r="B244" s="152">
        <v>212515325</v>
      </c>
      <c r="C244" s="153" t="s">
        <v>1018</v>
      </c>
      <c r="D244" s="153" t="s">
        <v>675</v>
      </c>
      <c r="E244" s="171"/>
      <c r="F244" s="170"/>
      <c r="G244" s="172"/>
      <c r="H244" s="172"/>
      <c r="I244" s="189"/>
    </row>
    <row r="245" spans="2:9">
      <c r="B245" s="152">
        <v>213215332</v>
      </c>
      <c r="C245" s="153" t="s">
        <v>1019</v>
      </c>
      <c r="D245" s="153" t="s">
        <v>675</v>
      </c>
      <c r="E245" s="171"/>
      <c r="F245" s="170"/>
      <c r="G245" s="172"/>
      <c r="H245" s="172"/>
      <c r="I245" s="189"/>
    </row>
    <row r="246" spans="2:9">
      <c r="B246" s="152">
        <v>216215362</v>
      </c>
      <c r="C246" s="153" t="s">
        <v>583</v>
      </c>
      <c r="D246" s="153" t="s">
        <v>675</v>
      </c>
      <c r="E246" s="171"/>
      <c r="F246" s="170"/>
      <c r="G246" s="172"/>
      <c r="H246" s="172"/>
      <c r="I246" s="189"/>
    </row>
    <row r="247" spans="2:9">
      <c r="B247" s="152">
        <v>216715367</v>
      </c>
      <c r="C247" s="153" t="s">
        <v>1509</v>
      </c>
      <c r="D247" s="153" t="s">
        <v>675</v>
      </c>
      <c r="E247" s="171"/>
      <c r="F247" s="170"/>
      <c r="G247" s="172"/>
      <c r="H247" s="172"/>
      <c r="I247" s="189"/>
    </row>
    <row r="248" spans="2:9">
      <c r="B248" s="152">
        <v>216815368</v>
      </c>
      <c r="C248" s="153" t="s">
        <v>737</v>
      </c>
      <c r="D248" s="153" t="s">
        <v>675</v>
      </c>
      <c r="E248" s="171"/>
      <c r="F248" s="170"/>
      <c r="G248" s="172"/>
      <c r="H248" s="172"/>
      <c r="I248" s="189"/>
    </row>
    <row r="249" spans="2:9">
      <c r="B249" s="152">
        <v>217715377</v>
      </c>
      <c r="C249" s="153" t="s">
        <v>1223</v>
      </c>
      <c r="D249" s="153" t="s">
        <v>675</v>
      </c>
      <c r="E249" s="171"/>
      <c r="F249" s="170"/>
      <c r="G249" s="172"/>
      <c r="H249" s="172"/>
      <c r="I249" s="189"/>
    </row>
    <row r="250" spans="2:9">
      <c r="B250" s="152">
        <v>218015380</v>
      </c>
      <c r="C250" s="153" t="s">
        <v>1397</v>
      </c>
      <c r="D250" s="153" t="s">
        <v>675</v>
      </c>
      <c r="E250" s="171"/>
      <c r="F250" s="170"/>
      <c r="G250" s="172"/>
      <c r="H250" s="172"/>
      <c r="I250" s="189"/>
    </row>
    <row r="251" spans="2:9">
      <c r="B251" s="152">
        <v>210115401</v>
      </c>
      <c r="C251" s="153" t="s">
        <v>1510</v>
      </c>
      <c r="D251" s="153" t="s">
        <v>675</v>
      </c>
      <c r="E251" s="171"/>
      <c r="F251" s="170"/>
      <c r="G251" s="172"/>
      <c r="H251" s="172"/>
      <c r="I251" s="189"/>
    </row>
    <row r="252" spans="2:9">
      <c r="B252" s="152">
        <v>210315403</v>
      </c>
      <c r="C252" s="153" t="s">
        <v>1224</v>
      </c>
      <c r="D252" s="153" t="s">
        <v>675</v>
      </c>
      <c r="E252" s="171"/>
      <c r="F252" s="170"/>
      <c r="G252" s="172"/>
      <c r="H252" s="172"/>
      <c r="I252" s="189"/>
    </row>
    <row r="253" spans="2:9">
      <c r="B253" s="152">
        <v>210715407</v>
      </c>
      <c r="C253" s="153" t="s">
        <v>959</v>
      </c>
      <c r="D253" s="153" t="s">
        <v>675</v>
      </c>
      <c r="E253" s="171"/>
      <c r="F253" s="170"/>
      <c r="G253" s="172"/>
      <c r="H253" s="172"/>
      <c r="I253" s="189"/>
    </row>
    <row r="254" spans="2:9">
      <c r="B254" s="152">
        <v>212515425</v>
      </c>
      <c r="C254" s="153" t="s">
        <v>865</v>
      </c>
      <c r="D254" s="153" t="s">
        <v>675</v>
      </c>
      <c r="E254" s="171"/>
      <c r="F254" s="170"/>
      <c r="G254" s="172"/>
      <c r="H254" s="172"/>
      <c r="I254" s="189"/>
    </row>
    <row r="255" spans="2:9">
      <c r="B255" s="152">
        <v>214215442</v>
      </c>
      <c r="C255" s="153" t="s">
        <v>738</v>
      </c>
      <c r="D255" s="153" t="s">
        <v>675</v>
      </c>
      <c r="E255" s="171"/>
      <c r="F255" s="170"/>
      <c r="G255" s="172"/>
      <c r="H255" s="172"/>
      <c r="I255" s="189"/>
    </row>
    <row r="256" spans="2:9">
      <c r="B256" s="152">
        <v>215515455</v>
      </c>
      <c r="C256" s="153" t="s">
        <v>584</v>
      </c>
      <c r="D256" s="153" t="s">
        <v>675</v>
      </c>
      <c r="E256" s="171"/>
      <c r="F256" s="170"/>
      <c r="G256" s="172"/>
      <c r="H256" s="172"/>
      <c r="I256" s="189"/>
    </row>
    <row r="257" spans="2:9">
      <c r="B257" s="152">
        <v>216415464</v>
      </c>
      <c r="C257" s="153" t="s">
        <v>546</v>
      </c>
      <c r="D257" s="153" t="s">
        <v>675</v>
      </c>
      <c r="E257" s="171"/>
      <c r="F257" s="170"/>
      <c r="G257" s="172"/>
      <c r="H257" s="172"/>
      <c r="I257" s="189"/>
    </row>
    <row r="258" spans="2:9">
      <c r="B258" s="152">
        <v>216615466</v>
      </c>
      <c r="C258" s="153" t="s">
        <v>1398</v>
      </c>
      <c r="D258" s="153" t="s">
        <v>675</v>
      </c>
      <c r="E258" s="171"/>
      <c r="F258" s="170"/>
      <c r="G258" s="172"/>
      <c r="H258" s="172"/>
      <c r="I258" s="189"/>
    </row>
    <row r="259" spans="2:9">
      <c r="B259" s="152">
        <v>216915469</v>
      </c>
      <c r="C259" s="153" t="s">
        <v>1399</v>
      </c>
      <c r="D259" s="153" t="s">
        <v>675</v>
      </c>
      <c r="E259" s="171"/>
      <c r="F259" s="170"/>
      <c r="G259" s="172"/>
      <c r="H259" s="172"/>
      <c r="I259" s="189"/>
    </row>
    <row r="260" spans="2:9">
      <c r="B260" s="152">
        <v>217615476</v>
      </c>
      <c r="C260" s="153" t="s">
        <v>1511</v>
      </c>
      <c r="D260" s="153" t="s">
        <v>675</v>
      </c>
      <c r="E260" s="171"/>
      <c r="F260" s="170"/>
      <c r="G260" s="172"/>
      <c r="H260" s="172"/>
      <c r="I260" s="189"/>
    </row>
    <row r="261" spans="2:9">
      <c r="B261" s="152">
        <v>218015480</v>
      </c>
      <c r="C261" s="153" t="s">
        <v>1512</v>
      </c>
      <c r="D261" s="153" t="s">
        <v>675</v>
      </c>
      <c r="E261" s="171"/>
      <c r="F261" s="170"/>
      <c r="G261" s="172"/>
      <c r="H261" s="172"/>
      <c r="I261" s="189"/>
    </row>
    <row r="262" spans="2:9">
      <c r="B262" s="152">
        <v>219115491</v>
      </c>
      <c r="C262" s="153" t="s">
        <v>960</v>
      </c>
      <c r="D262" s="153" t="s">
        <v>675</v>
      </c>
      <c r="E262" s="171"/>
      <c r="F262" s="170"/>
      <c r="G262" s="172"/>
      <c r="H262" s="172"/>
      <c r="I262" s="189"/>
    </row>
    <row r="263" spans="2:9">
      <c r="B263" s="152">
        <v>219415494</v>
      </c>
      <c r="C263" s="153" t="s">
        <v>1513</v>
      </c>
      <c r="D263" s="153" t="s">
        <v>675</v>
      </c>
      <c r="E263" s="171"/>
      <c r="F263" s="170"/>
      <c r="G263" s="172"/>
      <c r="H263" s="172"/>
      <c r="I263" s="189"/>
    </row>
    <row r="264" spans="2:9">
      <c r="B264" s="152">
        <v>210015500</v>
      </c>
      <c r="C264" s="153" t="s">
        <v>1020</v>
      </c>
      <c r="D264" s="153" t="s">
        <v>675</v>
      </c>
      <c r="E264" s="171"/>
      <c r="F264" s="170"/>
      <c r="G264" s="172"/>
      <c r="H264" s="172"/>
      <c r="I264" s="189"/>
    </row>
    <row r="265" spans="2:9">
      <c r="B265" s="152">
        <v>210715507</v>
      </c>
      <c r="C265" s="153" t="s">
        <v>1225</v>
      </c>
      <c r="D265" s="153" t="s">
        <v>675</v>
      </c>
      <c r="E265" s="171"/>
      <c r="F265" s="170"/>
      <c r="G265" s="172"/>
      <c r="H265" s="172"/>
      <c r="I265" s="189"/>
    </row>
    <row r="266" spans="2:9">
      <c r="B266" s="152">
        <v>211115511</v>
      </c>
      <c r="C266" s="153" t="s">
        <v>1021</v>
      </c>
      <c r="D266" s="153" t="s">
        <v>675</v>
      </c>
      <c r="E266" s="171"/>
      <c r="F266" s="170"/>
      <c r="G266" s="172"/>
      <c r="H266" s="172"/>
      <c r="I266" s="189"/>
    </row>
    <row r="267" spans="2:9">
      <c r="B267" s="152">
        <v>211415514</v>
      </c>
      <c r="C267" s="153" t="s">
        <v>1400</v>
      </c>
      <c r="D267" s="153" t="s">
        <v>675</v>
      </c>
      <c r="E267" s="171"/>
      <c r="F267" s="170"/>
      <c r="G267" s="172"/>
      <c r="H267" s="172"/>
      <c r="I267" s="189"/>
    </row>
    <row r="268" spans="2:9">
      <c r="B268" s="152">
        <v>211615516</v>
      </c>
      <c r="C268" s="153" t="s">
        <v>585</v>
      </c>
      <c r="D268" s="153" t="s">
        <v>675</v>
      </c>
      <c r="E268" s="171"/>
      <c r="F268" s="170"/>
      <c r="G268" s="172"/>
      <c r="H268" s="172"/>
      <c r="I268" s="189"/>
    </row>
    <row r="269" spans="2:9">
      <c r="B269" s="152">
        <v>211815518</v>
      </c>
      <c r="C269" s="153" t="s">
        <v>586</v>
      </c>
      <c r="D269" s="153" t="s">
        <v>675</v>
      </c>
      <c r="E269" s="171"/>
      <c r="F269" s="170"/>
      <c r="G269" s="172"/>
      <c r="H269" s="172"/>
      <c r="I269" s="189"/>
    </row>
    <row r="270" spans="2:9">
      <c r="B270" s="152">
        <v>212215522</v>
      </c>
      <c r="C270" s="153" t="s">
        <v>961</v>
      </c>
      <c r="D270" s="153" t="s">
        <v>675</v>
      </c>
      <c r="E270" s="171"/>
      <c r="F270" s="170"/>
      <c r="G270" s="172"/>
      <c r="H270" s="172"/>
      <c r="I270" s="189"/>
    </row>
    <row r="271" spans="2:9">
      <c r="B271" s="152">
        <v>213115531</v>
      </c>
      <c r="C271" s="153" t="s">
        <v>1514</v>
      </c>
      <c r="D271" s="153" t="s">
        <v>675</v>
      </c>
      <c r="E271" s="171"/>
      <c r="F271" s="170"/>
      <c r="G271" s="172"/>
      <c r="H271" s="172"/>
      <c r="I271" s="189"/>
    </row>
    <row r="272" spans="2:9">
      <c r="B272" s="152">
        <v>213315533</v>
      </c>
      <c r="C272" s="153" t="s">
        <v>1515</v>
      </c>
      <c r="D272" s="153" t="s">
        <v>675</v>
      </c>
      <c r="E272" s="171"/>
      <c r="F272" s="170"/>
      <c r="G272" s="172"/>
      <c r="H272" s="172"/>
      <c r="I272" s="189"/>
    </row>
    <row r="273" spans="2:9">
      <c r="B273" s="152">
        <v>213715537</v>
      </c>
      <c r="C273" s="153" t="s">
        <v>587</v>
      </c>
      <c r="D273" s="153" t="s">
        <v>675</v>
      </c>
      <c r="E273" s="171"/>
      <c r="F273" s="170"/>
      <c r="G273" s="172"/>
      <c r="H273" s="172"/>
      <c r="I273" s="189"/>
    </row>
    <row r="274" spans="2:9">
      <c r="B274" s="152">
        <v>214215542</v>
      </c>
      <c r="C274" s="153" t="s">
        <v>1226</v>
      </c>
      <c r="D274" s="153" t="s">
        <v>675</v>
      </c>
      <c r="E274" s="171"/>
      <c r="F274" s="170"/>
      <c r="G274" s="172"/>
      <c r="H274" s="172"/>
      <c r="I274" s="189"/>
    </row>
    <row r="275" spans="2:9">
      <c r="B275" s="152">
        <v>215015550</v>
      </c>
      <c r="C275" s="153" t="s">
        <v>1227</v>
      </c>
      <c r="D275" s="153" t="s">
        <v>675</v>
      </c>
      <c r="E275" s="171"/>
      <c r="F275" s="170"/>
      <c r="G275" s="172"/>
      <c r="H275" s="172"/>
      <c r="I275" s="189"/>
    </row>
    <row r="276" spans="2:9">
      <c r="B276" s="152">
        <v>217215572</v>
      </c>
      <c r="C276" s="153" t="s">
        <v>1228</v>
      </c>
      <c r="D276" s="153" t="s">
        <v>675</v>
      </c>
      <c r="E276" s="171"/>
      <c r="F276" s="170"/>
      <c r="G276" s="172"/>
      <c r="H276" s="172"/>
      <c r="I276" s="189"/>
    </row>
    <row r="277" spans="2:9">
      <c r="B277" s="152">
        <v>218015580</v>
      </c>
      <c r="C277" s="153" t="s">
        <v>1022</v>
      </c>
      <c r="D277" s="153" t="s">
        <v>675</v>
      </c>
      <c r="E277" s="171"/>
      <c r="F277" s="170"/>
      <c r="G277" s="172"/>
      <c r="H277" s="172"/>
      <c r="I277" s="189"/>
    </row>
    <row r="278" spans="2:9">
      <c r="B278" s="152">
        <v>219915599</v>
      </c>
      <c r="C278" s="153" t="s">
        <v>1516</v>
      </c>
      <c r="D278" s="153" t="s">
        <v>675</v>
      </c>
      <c r="E278" s="171"/>
      <c r="F278" s="170"/>
      <c r="G278" s="172"/>
      <c r="H278" s="172"/>
      <c r="I278" s="189"/>
    </row>
    <row r="279" spans="2:9">
      <c r="B279" s="152">
        <v>210015600</v>
      </c>
      <c r="C279" s="153" t="s">
        <v>768</v>
      </c>
      <c r="D279" s="153" t="s">
        <v>675</v>
      </c>
      <c r="E279" s="171"/>
      <c r="F279" s="170"/>
      <c r="G279" s="172"/>
      <c r="H279" s="172"/>
      <c r="I279" s="189"/>
    </row>
    <row r="280" spans="2:9">
      <c r="B280" s="152">
        <v>212115621</v>
      </c>
      <c r="C280" s="153" t="s">
        <v>588</v>
      </c>
      <c r="D280" s="153" t="s">
        <v>675</v>
      </c>
      <c r="E280" s="171"/>
      <c r="F280" s="170"/>
      <c r="G280" s="172"/>
      <c r="H280" s="172"/>
      <c r="I280" s="189"/>
    </row>
    <row r="281" spans="2:9">
      <c r="B281" s="152">
        <v>213215632</v>
      </c>
      <c r="C281" s="153" t="s">
        <v>1101</v>
      </c>
      <c r="D281" s="153" t="s">
        <v>675</v>
      </c>
      <c r="E281" s="171"/>
      <c r="F281" s="170"/>
      <c r="G281" s="172"/>
      <c r="H281" s="172"/>
      <c r="I281" s="189"/>
    </row>
    <row r="282" spans="2:9">
      <c r="B282" s="152">
        <v>213815638</v>
      </c>
      <c r="C282" s="153" t="s">
        <v>866</v>
      </c>
      <c r="D282" s="153" t="s">
        <v>675</v>
      </c>
      <c r="E282" s="171"/>
      <c r="F282" s="170"/>
      <c r="G282" s="172"/>
      <c r="H282" s="172"/>
      <c r="I282" s="189"/>
    </row>
    <row r="283" spans="2:9">
      <c r="B283" s="152">
        <v>214615646</v>
      </c>
      <c r="C283" s="153" t="s">
        <v>1517</v>
      </c>
      <c r="D283" s="153" t="s">
        <v>675</v>
      </c>
      <c r="E283" s="171"/>
      <c r="F283" s="170"/>
      <c r="G283" s="172"/>
      <c r="H283" s="172"/>
      <c r="I283" s="189"/>
    </row>
    <row r="284" spans="2:9">
      <c r="B284" s="152">
        <v>216015660</v>
      </c>
      <c r="C284" s="153" t="s">
        <v>962</v>
      </c>
      <c r="D284" s="153" t="s">
        <v>675</v>
      </c>
      <c r="E284" s="171"/>
      <c r="F284" s="170"/>
      <c r="G284" s="172"/>
      <c r="H284" s="172"/>
      <c r="I284" s="189"/>
    </row>
    <row r="285" spans="2:9">
      <c r="B285" s="152">
        <v>216415664</v>
      </c>
      <c r="C285" s="153" t="s">
        <v>1229</v>
      </c>
      <c r="D285" s="153" t="s">
        <v>675</v>
      </c>
      <c r="E285" s="171"/>
      <c r="F285" s="170"/>
      <c r="G285" s="172"/>
      <c r="H285" s="172"/>
      <c r="I285" s="189"/>
    </row>
    <row r="286" spans="2:9">
      <c r="B286" s="152">
        <v>216715667</v>
      </c>
      <c r="C286" s="153" t="s">
        <v>1518</v>
      </c>
      <c r="D286" s="153" t="s">
        <v>675</v>
      </c>
      <c r="E286" s="171"/>
      <c r="F286" s="170"/>
      <c r="G286" s="172"/>
      <c r="H286" s="172"/>
      <c r="I286" s="189"/>
    </row>
    <row r="287" spans="2:9">
      <c r="B287" s="152">
        <v>217315673</v>
      </c>
      <c r="C287" s="153" t="s">
        <v>867</v>
      </c>
      <c r="D287" s="153" t="s">
        <v>675</v>
      </c>
      <c r="E287" s="171"/>
      <c r="F287" s="170"/>
      <c r="G287" s="172"/>
      <c r="H287" s="172"/>
      <c r="I287" s="189"/>
    </row>
    <row r="288" spans="2:9">
      <c r="B288" s="152">
        <v>217615676</v>
      </c>
      <c r="C288" s="153" t="s">
        <v>1401</v>
      </c>
      <c r="D288" s="153" t="s">
        <v>675</v>
      </c>
      <c r="E288" s="171"/>
      <c r="F288" s="170"/>
      <c r="G288" s="172"/>
      <c r="H288" s="172"/>
      <c r="I288" s="189"/>
    </row>
    <row r="289" spans="2:9">
      <c r="B289" s="152">
        <v>218115681</v>
      </c>
      <c r="C289" s="153" t="s">
        <v>1230</v>
      </c>
      <c r="D289" s="153" t="s">
        <v>675</v>
      </c>
      <c r="E289" s="171"/>
      <c r="F289" s="170"/>
      <c r="G289" s="172"/>
      <c r="H289" s="172"/>
      <c r="I289" s="189"/>
    </row>
    <row r="290" spans="2:9">
      <c r="B290" s="152">
        <v>218615686</v>
      </c>
      <c r="C290" s="153" t="s">
        <v>811</v>
      </c>
      <c r="D290" s="153" t="s">
        <v>675</v>
      </c>
      <c r="E290" s="171"/>
      <c r="F290" s="170"/>
      <c r="G290" s="172"/>
      <c r="H290" s="172"/>
      <c r="I290" s="189"/>
    </row>
    <row r="291" spans="2:9">
      <c r="B291" s="152">
        <v>219015690</v>
      </c>
      <c r="C291" s="153" t="s">
        <v>812</v>
      </c>
      <c r="D291" s="153" t="s">
        <v>675</v>
      </c>
      <c r="E291" s="171"/>
      <c r="F291" s="170"/>
      <c r="G291" s="172"/>
      <c r="H291" s="172"/>
      <c r="I291" s="189"/>
    </row>
    <row r="292" spans="2:9">
      <c r="B292" s="152">
        <v>219315693</v>
      </c>
      <c r="C292" s="153" t="s">
        <v>868</v>
      </c>
      <c r="D292" s="153" t="s">
        <v>675</v>
      </c>
      <c r="E292" s="171"/>
      <c r="F292" s="170"/>
      <c r="G292" s="172"/>
      <c r="H292" s="172"/>
      <c r="I292" s="189"/>
    </row>
    <row r="293" spans="2:9">
      <c r="B293" s="152">
        <v>219615696</v>
      </c>
      <c r="C293" s="153" t="s">
        <v>769</v>
      </c>
      <c r="D293" s="153" t="s">
        <v>675</v>
      </c>
      <c r="E293" s="171"/>
      <c r="F293" s="170"/>
      <c r="G293" s="172"/>
      <c r="H293" s="172"/>
      <c r="I293" s="189"/>
    </row>
    <row r="294" spans="2:9">
      <c r="B294" s="152">
        <v>212015720</v>
      </c>
      <c r="C294" s="153" t="s">
        <v>723</v>
      </c>
      <c r="D294" s="153" t="s">
        <v>675</v>
      </c>
      <c r="E294" s="171"/>
      <c r="F294" s="170"/>
      <c r="G294" s="172"/>
      <c r="H294" s="172"/>
      <c r="I294" s="189"/>
    </row>
    <row r="295" spans="2:9">
      <c r="B295" s="152">
        <v>212315723</v>
      </c>
      <c r="C295" s="153" t="s">
        <v>963</v>
      </c>
      <c r="D295" s="153" t="s">
        <v>675</v>
      </c>
      <c r="E295" s="171"/>
      <c r="F295" s="170"/>
      <c r="G295" s="172"/>
      <c r="H295" s="172"/>
      <c r="I295" s="189"/>
    </row>
    <row r="296" spans="2:9">
      <c r="B296" s="152">
        <v>214015740</v>
      </c>
      <c r="C296" s="153" t="s">
        <v>589</v>
      </c>
      <c r="D296" s="153" t="s">
        <v>675</v>
      </c>
      <c r="E296" s="171"/>
      <c r="F296" s="170"/>
      <c r="G296" s="172"/>
      <c r="H296" s="172"/>
      <c r="I296" s="189"/>
    </row>
    <row r="297" spans="2:9">
      <c r="B297" s="152">
        <v>215315753</v>
      </c>
      <c r="C297" s="153" t="s">
        <v>1023</v>
      </c>
      <c r="D297" s="153" t="s">
        <v>675</v>
      </c>
      <c r="E297" s="171"/>
      <c r="F297" s="170"/>
      <c r="G297" s="172"/>
      <c r="H297" s="172"/>
      <c r="I297" s="189"/>
    </row>
    <row r="298" spans="2:9">
      <c r="B298" s="152">
        <v>215515755</v>
      </c>
      <c r="C298" s="153" t="s">
        <v>590</v>
      </c>
      <c r="D298" s="153" t="s">
        <v>675</v>
      </c>
      <c r="E298" s="171"/>
      <c r="F298" s="170"/>
      <c r="G298" s="172"/>
      <c r="H298" s="172"/>
      <c r="I298" s="189"/>
    </row>
    <row r="299" spans="2:9">
      <c r="B299" s="152">
        <v>215715757</v>
      </c>
      <c r="C299" s="153" t="s">
        <v>1102</v>
      </c>
      <c r="D299" s="153" t="s">
        <v>675</v>
      </c>
      <c r="E299" s="171"/>
      <c r="F299" s="170"/>
      <c r="G299" s="172"/>
      <c r="H299" s="172"/>
      <c r="I299" s="189"/>
    </row>
    <row r="300" spans="2:9">
      <c r="B300" s="152">
        <v>215915759</v>
      </c>
      <c r="C300" s="153" t="s">
        <v>770</v>
      </c>
      <c r="D300" s="153" t="s">
        <v>675</v>
      </c>
      <c r="E300" s="171"/>
      <c r="F300" s="170"/>
      <c r="G300" s="172"/>
      <c r="H300" s="172"/>
      <c r="I300" s="189"/>
    </row>
    <row r="301" spans="2:9">
      <c r="B301" s="152">
        <v>216115761</v>
      </c>
      <c r="C301" s="153" t="s">
        <v>1024</v>
      </c>
      <c r="D301" s="153" t="s">
        <v>675</v>
      </c>
      <c r="E301" s="171"/>
      <c r="F301" s="170"/>
      <c r="G301" s="172"/>
      <c r="H301" s="172"/>
      <c r="I301" s="189"/>
    </row>
    <row r="302" spans="2:9">
      <c r="B302" s="152">
        <v>216215762</v>
      </c>
      <c r="C302" s="153" t="s">
        <v>1025</v>
      </c>
      <c r="D302" s="153" t="s">
        <v>675</v>
      </c>
      <c r="E302" s="171"/>
      <c r="F302" s="170"/>
      <c r="G302" s="172"/>
      <c r="H302" s="172"/>
      <c r="I302" s="189"/>
    </row>
    <row r="303" spans="2:9">
      <c r="B303" s="152">
        <v>216315763</v>
      </c>
      <c r="C303" s="153" t="s">
        <v>1026</v>
      </c>
      <c r="D303" s="153" t="s">
        <v>675</v>
      </c>
      <c r="E303" s="171"/>
      <c r="F303" s="170"/>
      <c r="G303" s="172"/>
      <c r="H303" s="172"/>
      <c r="I303" s="189"/>
    </row>
    <row r="304" spans="2:9">
      <c r="B304" s="152">
        <v>216415764</v>
      </c>
      <c r="C304" s="153" t="s">
        <v>591</v>
      </c>
      <c r="D304" s="153" t="s">
        <v>675</v>
      </c>
      <c r="E304" s="171"/>
      <c r="F304" s="170"/>
      <c r="G304" s="172"/>
      <c r="H304" s="172"/>
      <c r="I304" s="189"/>
    </row>
    <row r="305" spans="2:9">
      <c r="B305" s="152">
        <v>217415774</v>
      </c>
      <c r="C305" s="153" t="s">
        <v>592</v>
      </c>
      <c r="D305" s="153" t="s">
        <v>675</v>
      </c>
      <c r="E305" s="171"/>
      <c r="F305" s="170"/>
      <c r="G305" s="172"/>
      <c r="H305" s="172"/>
      <c r="I305" s="189"/>
    </row>
    <row r="306" spans="2:9">
      <c r="B306" s="152">
        <v>217615776</v>
      </c>
      <c r="C306" s="153" t="s">
        <v>813</v>
      </c>
      <c r="D306" s="153" t="s">
        <v>675</v>
      </c>
      <c r="E306" s="171"/>
      <c r="F306" s="170"/>
      <c r="G306" s="172"/>
      <c r="H306" s="172"/>
      <c r="I306" s="189"/>
    </row>
    <row r="307" spans="2:9">
      <c r="B307" s="152">
        <v>217815778</v>
      </c>
      <c r="C307" s="153" t="s">
        <v>1027</v>
      </c>
      <c r="D307" s="153" t="s">
        <v>675</v>
      </c>
      <c r="E307" s="171"/>
      <c r="F307" s="170"/>
      <c r="G307" s="172"/>
      <c r="H307" s="172"/>
      <c r="I307" s="189"/>
    </row>
    <row r="308" spans="2:9">
      <c r="B308" s="152">
        <v>219015790</v>
      </c>
      <c r="C308" s="153" t="s">
        <v>593</v>
      </c>
      <c r="D308" s="153" t="s">
        <v>675</v>
      </c>
      <c r="E308" s="171"/>
      <c r="F308" s="170"/>
      <c r="G308" s="172"/>
      <c r="H308" s="172"/>
      <c r="I308" s="189"/>
    </row>
    <row r="309" spans="2:9">
      <c r="B309" s="152">
        <v>219815798</v>
      </c>
      <c r="C309" s="153" t="s">
        <v>964</v>
      </c>
      <c r="D309" s="153" t="s">
        <v>675</v>
      </c>
      <c r="E309" s="171"/>
      <c r="F309" s="170"/>
      <c r="G309" s="172"/>
      <c r="H309" s="172"/>
      <c r="I309" s="189"/>
    </row>
    <row r="310" spans="2:9">
      <c r="B310" s="152">
        <v>210415804</v>
      </c>
      <c r="C310" s="153" t="s">
        <v>594</v>
      </c>
      <c r="D310" s="153" t="s">
        <v>675</v>
      </c>
      <c r="E310" s="171"/>
      <c r="F310" s="170"/>
      <c r="G310" s="172"/>
      <c r="H310" s="172"/>
      <c r="I310" s="189"/>
    </row>
    <row r="311" spans="2:9">
      <c r="B311" s="152">
        <v>210615806</v>
      </c>
      <c r="C311" s="153" t="s">
        <v>869</v>
      </c>
      <c r="D311" s="153" t="s">
        <v>675</v>
      </c>
      <c r="E311" s="171"/>
      <c r="F311" s="170"/>
      <c r="G311" s="172"/>
      <c r="H311" s="172"/>
      <c r="I311" s="189"/>
    </row>
    <row r="312" spans="2:9">
      <c r="B312" s="152">
        <v>210815808</v>
      </c>
      <c r="C312" s="153" t="s">
        <v>1028</v>
      </c>
      <c r="D312" s="153" t="s">
        <v>675</v>
      </c>
      <c r="E312" s="171"/>
      <c r="F312" s="170"/>
      <c r="G312" s="172"/>
      <c r="H312" s="172"/>
      <c r="I312" s="189"/>
    </row>
    <row r="313" spans="2:9">
      <c r="B313" s="152">
        <v>211015810</v>
      </c>
      <c r="C313" s="153" t="s">
        <v>595</v>
      </c>
      <c r="D313" s="153" t="s">
        <v>675</v>
      </c>
      <c r="E313" s="171"/>
      <c r="F313" s="170"/>
      <c r="G313" s="172"/>
      <c r="H313" s="172"/>
      <c r="I313" s="189"/>
    </row>
    <row r="314" spans="2:9">
      <c r="B314" s="152">
        <v>211415814</v>
      </c>
      <c r="C314" s="153" t="s">
        <v>596</v>
      </c>
      <c r="D314" s="153" t="s">
        <v>675</v>
      </c>
      <c r="E314" s="171"/>
      <c r="F314" s="170"/>
      <c r="G314" s="172"/>
      <c r="H314" s="172"/>
      <c r="I314" s="189"/>
    </row>
    <row r="315" spans="2:9">
      <c r="B315" s="152">
        <v>211615816</v>
      </c>
      <c r="C315" s="153" t="s">
        <v>814</v>
      </c>
      <c r="D315" s="153" t="s">
        <v>675</v>
      </c>
      <c r="E315" s="171"/>
      <c r="F315" s="170"/>
      <c r="G315" s="172"/>
      <c r="H315" s="172"/>
      <c r="I315" s="189"/>
    </row>
    <row r="316" spans="2:9">
      <c r="B316" s="152">
        <v>212015820</v>
      </c>
      <c r="C316" s="153" t="s">
        <v>1103</v>
      </c>
      <c r="D316" s="153" t="s">
        <v>675</v>
      </c>
      <c r="E316" s="171"/>
      <c r="F316" s="170"/>
      <c r="G316" s="172"/>
      <c r="H316" s="172"/>
      <c r="I316" s="189"/>
    </row>
    <row r="317" spans="2:9">
      <c r="B317" s="152">
        <v>212215822</v>
      </c>
      <c r="C317" s="153" t="s">
        <v>1029</v>
      </c>
      <c r="D317" s="153" t="s">
        <v>675</v>
      </c>
      <c r="E317" s="171"/>
      <c r="F317" s="170"/>
      <c r="G317" s="172"/>
      <c r="H317" s="172"/>
      <c r="I317" s="189"/>
    </row>
    <row r="318" spans="2:9">
      <c r="B318" s="152">
        <v>213215832</v>
      </c>
      <c r="C318" s="153" t="s">
        <v>771</v>
      </c>
      <c r="D318" s="153" t="s">
        <v>675</v>
      </c>
      <c r="E318" s="171"/>
      <c r="F318" s="170"/>
      <c r="G318" s="172"/>
      <c r="H318" s="172"/>
      <c r="I318" s="189"/>
    </row>
    <row r="319" spans="2:9">
      <c r="B319" s="152">
        <v>213515835</v>
      </c>
      <c r="C319" s="153" t="s">
        <v>815</v>
      </c>
      <c r="D319" s="153" t="s">
        <v>675</v>
      </c>
      <c r="E319" s="171"/>
      <c r="F319" s="170"/>
      <c r="G319" s="172"/>
      <c r="H319" s="172"/>
      <c r="I319" s="189"/>
    </row>
    <row r="320" spans="2:9">
      <c r="B320" s="152">
        <v>213715837</v>
      </c>
      <c r="C320" s="153" t="s">
        <v>1104</v>
      </c>
      <c r="D320" s="153" t="s">
        <v>675</v>
      </c>
      <c r="E320" s="171"/>
      <c r="F320" s="170"/>
      <c r="G320" s="172"/>
      <c r="H320" s="172"/>
      <c r="I320" s="189"/>
    </row>
    <row r="321" spans="2:9">
      <c r="B321" s="152">
        <v>213915839</v>
      </c>
      <c r="C321" s="153" t="s">
        <v>597</v>
      </c>
      <c r="D321" s="153" t="s">
        <v>675</v>
      </c>
      <c r="E321" s="171"/>
      <c r="F321" s="170"/>
      <c r="G321" s="172"/>
      <c r="H321" s="172"/>
      <c r="I321" s="189"/>
    </row>
    <row r="322" spans="2:9">
      <c r="B322" s="152">
        <v>214215842</v>
      </c>
      <c r="C322" s="153" t="s">
        <v>598</v>
      </c>
      <c r="D322" s="153" t="s">
        <v>675</v>
      </c>
      <c r="E322" s="171"/>
      <c r="F322" s="170"/>
      <c r="G322" s="172"/>
      <c r="H322" s="172"/>
      <c r="I322" s="189"/>
    </row>
    <row r="323" spans="2:9">
      <c r="B323" s="152">
        <v>216115861</v>
      </c>
      <c r="C323" s="153" t="s">
        <v>599</v>
      </c>
      <c r="D323" s="153" t="s">
        <v>675</v>
      </c>
      <c r="E323" s="171"/>
      <c r="F323" s="170"/>
      <c r="G323" s="172"/>
      <c r="H323" s="172"/>
      <c r="I323" s="189"/>
    </row>
    <row r="324" spans="2:9">
      <c r="B324" s="152">
        <v>217915879</v>
      </c>
      <c r="C324" s="153" t="s">
        <v>1105</v>
      </c>
      <c r="D324" s="153" t="s">
        <v>675</v>
      </c>
      <c r="E324" s="171"/>
      <c r="F324" s="170"/>
      <c r="G324" s="172"/>
      <c r="H324" s="172"/>
      <c r="I324" s="189"/>
    </row>
    <row r="325" spans="2:9">
      <c r="B325" s="152">
        <v>219715897</v>
      </c>
      <c r="C325" s="153" t="s">
        <v>870</v>
      </c>
      <c r="D325" s="153" t="s">
        <v>675</v>
      </c>
      <c r="E325" s="171"/>
      <c r="F325" s="170"/>
      <c r="G325" s="172"/>
      <c r="H325" s="172"/>
      <c r="I325" s="189"/>
    </row>
    <row r="326" spans="2:9">
      <c r="B326" s="152">
        <v>210117001</v>
      </c>
      <c r="C326" s="153" t="s">
        <v>732</v>
      </c>
      <c r="D326" s="153" t="s">
        <v>706</v>
      </c>
      <c r="E326" s="171"/>
      <c r="F326" s="170"/>
      <c r="G326" s="172"/>
      <c r="H326" s="172"/>
      <c r="I326" s="189"/>
    </row>
    <row r="327" spans="2:9">
      <c r="B327" s="152">
        <v>211317013</v>
      </c>
      <c r="C327" s="153" t="s">
        <v>730</v>
      </c>
      <c r="D327" s="153" t="s">
        <v>706</v>
      </c>
      <c r="E327" s="171"/>
      <c r="F327" s="170"/>
      <c r="G327" s="172"/>
      <c r="H327" s="172"/>
      <c r="I327" s="189"/>
    </row>
    <row r="328" spans="2:9">
      <c r="B328" s="152">
        <v>214217042</v>
      </c>
      <c r="C328" s="153" t="s">
        <v>804</v>
      </c>
      <c r="D328" s="153" t="s">
        <v>706</v>
      </c>
      <c r="E328" s="171"/>
      <c r="F328" s="170"/>
      <c r="G328" s="172"/>
      <c r="H328" s="172"/>
      <c r="I328" s="189"/>
    </row>
    <row r="329" spans="2:9">
      <c r="B329" s="152">
        <v>215017050</v>
      </c>
      <c r="C329" s="153" t="s">
        <v>947</v>
      </c>
      <c r="D329" s="153" t="s">
        <v>706</v>
      </c>
      <c r="E329" s="171"/>
      <c r="F329" s="170"/>
      <c r="G329" s="172"/>
      <c r="H329" s="172"/>
      <c r="I329" s="189"/>
    </row>
    <row r="330" spans="2:9">
      <c r="B330" s="152">
        <v>218817088</v>
      </c>
      <c r="C330" s="153" t="s">
        <v>1197</v>
      </c>
      <c r="D330" s="153" t="s">
        <v>706</v>
      </c>
      <c r="E330" s="171"/>
      <c r="F330" s="170"/>
      <c r="G330" s="172"/>
      <c r="H330" s="172"/>
      <c r="I330" s="189"/>
    </row>
    <row r="331" spans="2:9">
      <c r="B331" s="152">
        <v>217417174</v>
      </c>
      <c r="C331" s="153" t="s">
        <v>1198</v>
      </c>
      <c r="D331" s="153" t="s">
        <v>706</v>
      </c>
      <c r="E331" s="171"/>
      <c r="F331" s="170"/>
      <c r="G331" s="172"/>
      <c r="H331" s="172"/>
      <c r="I331" s="189"/>
    </row>
    <row r="332" spans="2:9">
      <c r="B332" s="152">
        <v>217217272</v>
      </c>
      <c r="C332" s="153" t="s">
        <v>731</v>
      </c>
      <c r="D332" s="153" t="s">
        <v>706</v>
      </c>
      <c r="E332" s="171"/>
      <c r="F332" s="170"/>
      <c r="G332" s="172"/>
      <c r="H332" s="172"/>
      <c r="I332" s="189"/>
    </row>
    <row r="333" spans="2:9">
      <c r="B333" s="152">
        <v>218017380</v>
      </c>
      <c r="C333" s="153" t="s">
        <v>1373</v>
      </c>
      <c r="D333" s="153" t="s">
        <v>706</v>
      </c>
      <c r="E333" s="171"/>
      <c r="F333" s="170"/>
      <c r="G333" s="172"/>
      <c r="H333" s="172"/>
      <c r="I333" s="189"/>
    </row>
    <row r="334" spans="2:9">
      <c r="B334" s="152">
        <v>218817388</v>
      </c>
      <c r="C334" s="153" t="s">
        <v>1199</v>
      </c>
      <c r="D334" s="153" t="s">
        <v>706</v>
      </c>
      <c r="E334" s="171"/>
      <c r="F334" s="170"/>
      <c r="G334" s="172"/>
      <c r="H334" s="172"/>
      <c r="I334" s="189"/>
    </row>
    <row r="335" spans="2:9">
      <c r="B335" s="152">
        <v>213317433</v>
      </c>
      <c r="C335" s="153" t="s">
        <v>1200</v>
      </c>
      <c r="D335" s="153" t="s">
        <v>706</v>
      </c>
      <c r="E335" s="171"/>
      <c r="F335" s="170"/>
      <c r="G335" s="172"/>
      <c r="H335" s="172"/>
      <c r="I335" s="189"/>
    </row>
    <row r="336" spans="2:9">
      <c r="B336" s="152">
        <v>214217442</v>
      </c>
      <c r="C336" s="153" t="s">
        <v>1201</v>
      </c>
      <c r="D336" s="153" t="s">
        <v>706</v>
      </c>
      <c r="E336" s="171"/>
      <c r="F336" s="170"/>
      <c r="G336" s="172"/>
      <c r="H336" s="172"/>
      <c r="I336" s="189"/>
    </row>
    <row r="337" spans="2:9">
      <c r="B337" s="152">
        <v>214417444</v>
      </c>
      <c r="C337" s="153" t="s">
        <v>1005</v>
      </c>
      <c r="D337" s="153" t="s">
        <v>706</v>
      </c>
      <c r="E337" s="171"/>
      <c r="F337" s="170"/>
      <c r="G337" s="172"/>
      <c r="H337" s="172"/>
      <c r="I337" s="189"/>
    </row>
    <row r="338" spans="2:9">
      <c r="B338" s="152">
        <v>214617446</v>
      </c>
      <c r="C338" s="153" t="s">
        <v>1402</v>
      </c>
      <c r="D338" s="153" t="s">
        <v>706</v>
      </c>
      <c r="E338" s="171"/>
      <c r="F338" s="170"/>
      <c r="G338" s="172"/>
      <c r="H338" s="172"/>
      <c r="I338" s="189"/>
    </row>
    <row r="339" spans="2:9">
      <c r="B339" s="152">
        <v>218617486</v>
      </c>
      <c r="C339" s="153" t="s">
        <v>1202</v>
      </c>
      <c r="D339" s="153" t="s">
        <v>706</v>
      </c>
      <c r="E339" s="171"/>
      <c r="F339" s="170"/>
      <c r="G339" s="172"/>
      <c r="H339" s="172"/>
      <c r="I339" s="189"/>
    </row>
    <row r="340" spans="2:9">
      <c r="B340" s="152">
        <v>219517495</v>
      </c>
      <c r="C340" s="153" t="s">
        <v>1006</v>
      </c>
      <c r="D340" s="153" t="s">
        <v>706</v>
      </c>
      <c r="E340" s="171"/>
      <c r="F340" s="170"/>
      <c r="G340" s="172"/>
      <c r="H340" s="172"/>
      <c r="I340" s="189"/>
    </row>
    <row r="341" spans="2:9">
      <c r="B341" s="152">
        <v>211317513</v>
      </c>
      <c r="C341" s="153" t="s">
        <v>1007</v>
      </c>
      <c r="D341" s="153" t="s">
        <v>706</v>
      </c>
      <c r="E341" s="171"/>
      <c r="F341" s="170"/>
      <c r="G341" s="172"/>
      <c r="H341" s="172"/>
      <c r="I341" s="189"/>
    </row>
    <row r="342" spans="2:9">
      <c r="B342" s="152">
        <v>212417524</v>
      </c>
      <c r="C342" s="153" t="s">
        <v>1051</v>
      </c>
      <c r="D342" s="153" t="s">
        <v>706</v>
      </c>
      <c r="E342" s="171"/>
      <c r="F342" s="170"/>
      <c r="G342" s="172"/>
      <c r="H342" s="172"/>
      <c r="I342" s="189"/>
    </row>
    <row r="343" spans="2:9">
      <c r="B343" s="152">
        <v>214117541</v>
      </c>
      <c r="C343" s="153" t="s">
        <v>1008</v>
      </c>
      <c r="D343" s="153" t="s">
        <v>706</v>
      </c>
      <c r="E343" s="171"/>
      <c r="F343" s="170"/>
      <c r="G343" s="172"/>
      <c r="H343" s="172"/>
      <c r="I343" s="189"/>
    </row>
    <row r="344" spans="2:9">
      <c r="B344" s="152">
        <v>211417614</v>
      </c>
      <c r="C344" s="153" t="s">
        <v>1203</v>
      </c>
      <c r="D344" s="153" t="s">
        <v>706</v>
      </c>
      <c r="E344" s="171"/>
      <c r="F344" s="170"/>
      <c r="G344" s="172"/>
      <c r="H344" s="172"/>
      <c r="I344" s="189"/>
    </row>
    <row r="345" spans="2:9">
      <c r="B345" s="152">
        <v>211617616</v>
      </c>
      <c r="C345" s="153" t="s">
        <v>948</v>
      </c>
      <c r="D345" s="153" t="s">
        <v>706</v>
      </c>
      <c r="E345" s="171"/>
      <c r="F345" s="170"/>
      <c r="G345" s="172"/>
      <c r="H345" s="172"/>
      <c r="I345" s="189"/>
    </row>
    <row r="346" spans="2:9">
      <c r="B346" s="152">
        <v>215317653</v>
      </c>
      <c r="C346" s="153" t="s">
        <v>993</v>
      </c>
      <c r="D346" s="153" t="s">
        <v>706</v>
      </c>
      <c r="E346" s="171"/>
      <c r="F346" s="170"/>
      <c r="G346" s="172"/>
      <c r="H346" s="172"/>
      <c r="I346" s="189"/>
    </row>
    <row r="347" spans="2:9">
      <c r="B347" s="152">
        <v>216217662</v>
      </c>
      <c r="C347" s="153" t="s">
        <v>1009</v>
      </c>
      <c r="D347" s="153" t="s">
        <v>706</v>
      </c>
      <c r="E347" s="171"/>
      <c r="F347" s="170"/>
      <c r="G347" s="172"/>
      <c r="H347" s="172"/>
      <c r="I347" s="189"/>
    </row>
    <row r="348" spans="2:9">
      <c r="B348" s="152">
        <v>216517665</v>
      </c>
      <c r="C348" s="153" t="s">
        <v>1374</v>
      </c>
      <c r="D348" s="153" t="s">
        <v>706</v>
      </c>
      <c r="E348" s="171"/>
      <c r="F348" s="170"/>
      <c r="G348" s="172"/>
      <c r="H348" s="172"/>
      <c r="I348" s="189"/>
    </row>
    <row r="349" spans="2:9">
      <c r="B349" s="152">
        <v>217717777</v>
      </c>
      <c r="C349" s="153" t="s">
        <v>1375</v>
      </c>
      <c r="D349" s="153" t="s">
        <v>706</v>
      </c>
      <c r="E349" s="171"/>
      <c r="F349" s="170"/>
      <c r="G349" s="172"/>
      <c r="H349" s="172"/>
      <c r="I349" s="189"/>
    </row>
    <row r="350" spans="2:9">
      <c r="B350" s="152">
        <v>216717867</v>
      </c>
      <c r="C350" s="153" t="s">
        <v>1010</v>
      </c>
      <c r="D350" s="153" t="s">
        <v>706</v>
      </c>
      <c r="E350" s="171"/>
      <c r="F350" s="170"/>
      <c r="G350" s="172"/>
      <c r="H350" s="172"/>
      <c r="I350" s="189"/>
    </row>
    <row r="351" spans="2:9">
      <c r="B351" s="152">
        <v>217317873</v>
      </c>
      <c r="C351" s="153" t="s">
        <v>1204</v>
      </c>
      <c r="D351" s="153" t="s">
        <v>706</v>
      </c>
      <c r="E351" s="171"/>
      <c r="F351" s="170"/>
      <c r="G351" s="172"/>
      <c r="H351" s="172"/>
      <c r="I351" s="189"/>
    </row>
    <row r="352" spans="2:9">
      <c r="B352" s="152">
        <v>217717877</v>
      </c>
      <c r="C352" s="153" t="s">
        <v>1011</v>
      </c>
      <c r="D352" s="153" t="s">
        <v>706</v>
      </c>
      <c r="E352" s="171"/>
      <c r="F352" s="170"/>
      <c r="G352" s="172"/>
      <c r="H352" s="172"/>
      <c r="I352" s="189"/>
    </row>
    <row r="353" spans="2:9">
      <c r="B353" s="152">
        <v>210118001</v>
      </c>
      <c r="C353" s="153" t="s">
        <v>871</v>
      </c>
      <c r="D353" s="153" t="s">
        <v>872</v>
      </c>
      <c r="E353" s="171"/>
      <c r="F353" s="170"/>
      <c r="G353" s="172"/>
      <c r="H353" s="172"/>
      <c r="I353" s="189"/>
    </row>
    <row r="354" spans="2:9">
      <c r="B354" s="152">
        <v>212918029</v>
      </c>
      <c r="C354" s="153" t="s">
        <v>851</v>
      </c>
      <c r="D354" s="153" t="s">
        <v>872</v>
      </c>
      <c r="E354" s="171"/>
      <c r="F354" s="170"/>
      <c r="G354" s="172"/>
      <c r="H354" s="172"/>
      <c r="I354" s="189"/>
    </row>
    <row r="355" spans="2:9">
      <c r="B355" s="152">
        <v>219418094</v>
      </c>
      <c r="C355" s="153" t="s">
        <v>1231</v>
      </c>
      <c r="D355" s="153" t="s">
        <v>872</v>
      </c>
      <c r="E355" s="171"/>
      <c r="F355" s="170"/>
      <c r="G355" s="172"/>
      <c r="H355" s="172"/>
      <c r="I355" s="189"/>
    </row>
    <row r="356" spans="2:9">
      <c r="B356" s="152">
        <v>215018150</v>
      </c>
      <c r="C356" s="153" t="s">
        <v>965</v>
      </c>
      <c r="D356" s="153" t="s">
        <v>872</v>
      </c>
      <c r="E356" s="171"/>
      <c r="F356" s="170"/>
      <c r="G356" s="172"/>
      <c r="H356" s="172"/>
      <c r="I356" s="189"/>
    </row>
    <row r="357" spans="2:9">
      <c r="B357" s="152">
        <v>210518205</v>
      </c>
      <c r="C357" s="153" t="s">
        <v>1106</v>
      </c>
      <c r="D357" s="153" t="s">
        <v>872</v>
      </c>
      <c r="E357" s="171"/>
      <c r="F357" s="170"/>
      <c r="G357" s="172"/>
      <c r="H357" s="172"/>
      <c r="I357" s="189"/>
    </row>
    <row r="358" spans="2:9">
      <c r="B358" s="152">
        <v>214718247</v>
      </c>
      <c r="C358" s="153" t="s">
        <v>1519</v>
      </c>
      <c r="D358" s="153" t="s">
        <v>872</v>
      </c>
      <c r="E358" s="171"/>
      <c r="F358" s="170"/>
      <c r="G358" s="172"/>
      <c r="H358" s="172"/>
      <c r="I358" s="189"/>
    </row>
    <row r="359" spans="2:9">
      <c r="B359" s="152">
        <v>215618256</v>
      </c>
      <c r="C359" s="153" t="s">
        <v>966</v>
      </c>
      <c r="D359" s="153" t="s">
        <v>872</v>
      </c>
      <c r="E359" s="171"/>
      <c r="F359" s="170"/>
      <c r="G359" s="172"/>
      <c r="H359" s="172"/>
      <c r="I359" s="189"/>
    </row>
    <row r="360" spans="2:9">
      <c r="B360" s="152">
        <v>211018410</v>
      </c>
      <c r="C360" s="153" t="s">
        <v>967</v>
      </c>
      <c r="D360" s="153" t="s">
        <v>872</v>
      </c>
      <c r="E360" s="171"/>
      <c r="F360" s="170"/>
      <c r="G360" s="172"/>
      <c r="H360" s="172"/>
      <c r="I360" s="189"/>
    </row>
    <row r="361" spans="2:9">
      <c r="B361" s="152">
        <v>216018460</v>
      </c>
      <c r="C361" s="153" t="s">
        <v>1107</v>
      </c>
      <c r="D361" s="153" t="s">
        <v>872</v>
      </c>
      <c r="E361" s="171"/>
      <c r="F361" s="170"/>
      <c r="G361" s="172"/>
      <c r="H361" s="172"/>
      <c r="I361" s="189"/>
    </row>
    <row r="362" spans="2:9">
      <c r="B362" s="152">
        <v>217918479</v>
      </c>
      <c r="C362" s="153" t="s">
        <v>1520</v>
      </c>
      <c r="D362" s="153" t="s">
        <v>872</v>
      </c>
      <c r="E362" s="171"/>
      <c r="F362" s="170"/>
      <c r="G362" s="172"/>
      <c r="H362" s="172"/>
      <c r="I362" s="189"/>
    </row>
    <row r="363" spans="2:9">
      <c r="B363" s="152">
        <v>219218592</v>
      </c>
      <c r="C363" s="153" t="s">
        <v>782</v>
      </c>
      <c r="D363" s="153" t="s">
        <v>872</v>
      </c>
      <c r="E363" s="171"/>
      <c r="F363" s="170"/>
      <c r="G363" s="172"/>
      <c r="H363" s="172"/>
      <c r="I363" s="189"/>
    </row>
    <row r="364" spans="2:9">
      <c r="B364" s="152">
        <v>211018610</v>
      </c>
      <c r="C364" s="153" t="s">
        <v>968</v>
      </c>
      <c r="D364" s="153" t="s">
        <v>872</v>
      </c>
      <c r="E364" s="171"/>
      <c r="F364" s="170"/>
      <c r="G364" s="172"/>
      <c r="H364" s="172"/>
      <c r="I364" s="189"/>
    </row>
    <row r="365" spans="2:9">
      <c r="B365" s="152">
        <v>215318753</v>
      </c>
      <c r="C365" s="153" t="s">
        <v>1030</v>
      </c>
      <c r="D365" s="153" t="s">
        <v>872</v>
      </c>
      <c r="E365" s="171"/>
      <c r="F365" s="170"/>
      <c r="G365" s="172"/>
      <c r="H365" s="172"/>
      <c r="I365" s="189"/>
    </row>
    <row r="366" spans="2:9">
      <c r="B366" s="152">
        <v>215618756</v>
      </c>
      <c r="C366" s="153" t="s">
        <v>969</v>
      </c>
      <c r="D366" s="153" t="s">
        <v>872</v>
      </c>
      <c r="E366" s="171"/>
      <c r="F366" s="170"/>
      <c r="G366" s="172"/>
      <c r="H366" s="172"/>
      <c r="I366" s="189"/>
    </row>
    <row r="367" spans="2:9">
      <c r="B367" s="152">
        <v>218518785</v>
      </c>
      <c r="C367" s="153" t="s">
        <v>1232</v>
      </c>
      <c r="D367" s="153" t="s">
        <v>872</v>
      </c>
      <c r="E367" s="171"/>
      <c r="F367" s="170"/>
      <c r="G367" s="172"/>
      <c r="H367" s="172"/>
      <c r="I367" s="189"/>
    </row>
    <row r="368" spans="2:9">
      <c r="B368" s="152">
        <v>216018860</v>
      </c>
      <c r="C368" s="153" t="s">
        <v>1319</v>
      </c>
      <c r="D368" s="153" t="s">
        <v>872</v>
      </c>
      <c r="E368" s="171"/>
      <c r="F368" s="170"/>
      <c r="G368" s="172"/>
      <c r="H368" s="172"/>
      <c r="I368" s="189"/>
    </row>
    <row r="369" spans="2:9">
      <c r="B369" s="152">
        <v>210119001</v>
      </c>
      <c r="C369" s="153" t="s">
        <v>694</v>
      </c>
      <c r="D369" s="153" t="s">
        <v>695</v>
      </c>
      <c r="E369" s="171"/>
      <c r="F369" s="170"/>
      <c r="G369" s="172"/>
      <c r="H369" s="172"/>
      <c r="I369" s="189"/>
    </row>
    <row r="370" spans="2:9">
      <c r="B370" s="152">
        <v>212219022</v>
      </c>
      <c r="C370" s="153" t="s">
        <v>1350</v>
      </c>
      <c r="D370" s="153" t="s">
        <v>695</v>
      </c>
      <c r="E370" s="171"/>
      <c r="F370" s="170"/>
      <c r="G370" s="172"/>
      <c r="H370" s="172"/>
      <c r="I370" s="189"/>
    </row>
    <row r="371" spans="2:9">
      <c r="B371" s="152">
        <v>215019050</v>
      </c>
      <c r="C371" s="153" t="s">
        <v>798</v>
      </c>
      <c r="D371" s="153" t="s">
        <v>695</v>
      </c>
      <c r="E371" s="171"/>
      <c r="F371" s="170"/>
      <c r="G371" s="172"/>
      <c r="H371" s="172"/>
      <c r="I371" s="189"/>
    </row>
    <row r="372" spans="2:9">
      <c r="B372" s="152">
        <v>217519075</v>
      </c>
      <c r="C372" s="153" t="s">
        <v>855</v>
      </c>
      <c r="D372" s="153" t="s">
        <v>695</v>
      </c>
      <c r="E372" s="171"/>
      <c r="F372" s="170"/>
      <c r="G372" s="172"/>
      <c r="H372" s="172"/>
      <c r="I372" s="189"/>
    </row>
    <row r="373" spans="2:9">
      <c r="B373" s="152">
        <v>210019100</v>
      </c>
      <c r="C373" s="153" t="s">
        <v>1187</v>
      </c>
      <c r="D373" s="153" t="s">
        <v>695</v>
      </c>
      <c r="E373" s="171"/>
      <c r="F373" s="170"/>
      <c r="G373" s="172"/>
      <c r="H373" s="172"/>
      <c r="I373" s="189"/>
    </row>
    <row r="374" spans="2:9">
      <c r="B374" s="152">
        <v>211019110</v>
      </c>
      <c r="C374" s="153" t="s">
        <v>1351</v>
      </c>
      <c r="D374" s="153" t="s">
        <v>695</v>
      </c>
      <c r="E374" s="171"/>
      <c r="F374" s="170"/>
      <c r="G374" s="172"/>
      <c r="H374" s="172"/>
      <c r="I374" s="189"/>
    </row>
    <row r="375" spans="2:9">
      <c r="B375" s="152">
        <v>213019130</v>
      </c>
      <c r="C375" s="153" t="s">
        <v>210</v>
      </c>
      <c r="D375" s="153" t="s">
        <v>695</v>
      </c>
      <c r="E375" s="171"/>
      <c r="F375" s="170"/>
      <c r="G375" s="172"/>
      <c r="H375" s="172"/>
      <c r="I375" s="189"/>
    </row>
    <row r="376" spans="2:9">
      <c r="B376" s="152">
        <v>213719137</v>
      </c>
      <c r="C376" s="153" t="s">
        <v>1352</v>
      </c>
      <c r="D376" s="153" t="s">
        <v>695</v>
      </c>
      <c r="E376" s="171"/>
      <c r="F376" s="170"/>
      <c r="G376" s="172"/>
      <c r="H376" s="172"/>
      <c r="I376" s="189"/>
    </row>
    <row r="377" spans="2:9">
      <c r="B377" s="152">
        <v>214219142</v>
      </c>
      <c r="C377" s="153" t="s">
        <v>211</v>
      </c>
      <c r="D377" s="153" t="s">
        <v>695</v>
      </c>
      <c r="E377" s="171"/>
      <c r="F377" s="170"/>
      <c r="G377" s="172"/>
      <c r="H377" s="172"/>
      <c r="I377" s="189"/>
    </row>
    <row r="378" spans="2:9">
      <c r="B378" s="152">
        <v>211219212</v>
      </c>
      <c r="C378" s="153" t="s">
        <v>942</v>
      </c>
      <c r="D378" s="153" t="s">
        <v>695</v>
      </c>
      <c r="E378" s="171"/>
      <c r="F378" s="170"/>
      <c r="G378" s="172"/>
      <c r="H378" s="172"/>
      <c r="I378" s="189"/>
    </row>
    <row r="379" spans="2:9">
      <c r="B379" s="152">
        <v>215619256</v>
      </c>
      <c r="C379" s="153" t="s">
        <v>943</v>
      </c>
      <c r="D379" s="153" t="s">
        <v>695</v>
      </c>
      <c r="E379" s="171"/>
      <c r="F379" s="170"/>
      <c r="G379" s="172"/>
      <c r="H379" s="172"/>
      <c r="I379" s="189"/>
    </row>
    <row r="380" spans="2:9">
      <c r="B380" s="152">
        <v>219019290</v>
      </c>
      <c r="C380" s="153" t="s">
        <v>871</v>
      </c>
      <c r="D380" s="153" t="s">
        <v>695</v>
      </c>
      <c r="E380" s="171"/>
      <c r="F380" s="170"/>
      <c r="G380" s="172"/>
      <c r="H380" s="172"/>
      <c r="I380" s="189"/>
    </row>
    <row r="381" spans="2:9">
      <c r="B381" s="152">
        <v>923270346</v>
      </c>
      <c r="C381" s="153" t="s">
        <v>1091</v>
      </c>
      <c r="D381" s="153" t="s">
        <v>695</v>
      </c>
      <c r="E381" s="171"/>
      <c r="F381" s="170"/>
      <c r="G381" s="172"/>
      <c r="H381" s="172"/>
      <c r="I381" s="189"/>
    </row>
    <row r="382" spans="2:9">
      <c r="B382" s="152">
        <v>211819318</v>
      </c>
      <c r="C382" s="153" t="s">
        <v>1403</v>
      </c>
      <c r="D382" s="153" t="s">
        <v>695</v>
      </c>
      <c r="E382" s="171"/>
      <c r="F382" s="170"/>
      <c r="G382" s="172"/>
      <c r="H382" s="172"/>
      <c r="I382" s="189"/>
    </row>
    <row r="383" spans="2:9">
      <c r="B383" s="152">
        <v>215519355</v>
      </c>
      <c r="C383" s="153" t="s">
        <v>640</v>
      </c>
      <c r="D383" s="153" t="s">
        <v>695</v>
      </c>
      <c r="E383" s="171"/>
      <c r="F383" s="170"/>
      <c r="G383" s="172"/>
      <c r="H383" s="172"/>
      <c r="I383" s="189"/>
    </row>
    <row r="384" spans="2:9">
      <c r="B384" s="152">
        <v>216419364</v>
      </c>
      <c r="C384" s="153" t="s">
        <v>856</v>
      </c>
      <c r="D384" s="153" t="s">
        <v>695</v>
      </c>
      <c r="E384" s="171"/>
      <c r="F384" s="170"/>
      <c r="G384" s="172"/>
      <c r="H384" s="172"/>
      <c r="I384" s="189"/>
    </row>
    <row r="385" spans="2:9">
      <c r="B385" s="152">
        <v>219219392</v>
      </c>
      <c r="C385" s="153" t="s">
        <v>212</v>
      </c>
      <c r="D385" s="153" t="s">
        <v>695</v>
      </c>
      <c r="E385" s="171"/>
      <c r="F385" s="170"/>
      <c r="G385" s="172"/>
      <c r="H385" s="172"/>
      <c r="I385" s="189"/>
    </row>
    <row r="386" spans="2:9">
      <c r="B386" s="152">
        <v>219719397</v>
      </c>
      <c r="C386" s="153" t="s">
        <v>885</v>
      </c>
      <c r="D386" s="153" t="s">
        <v>695</v>
      </c>
      <c r="E386" s="171"/>
      <c r="F386" s="170"/>
      <c r="G386" s="172"/>
      <c r="H386" s="172"/>
      <c r="I386" s="189"/>
    </row>
    <row r="387" spans="2:9">
      <c r="B387" s="152">
        <v>211819418</v>
      </c>
      <c r="C387" s="153" t="s">
        <v>944</v>
      </c>
      <c r="D387" s="153" t="s">
        <v>695</v>
      </c>
      <c r="E387" s="171"/>
      <c r="F387" s="170"/>
      <c r="G387" s="172"/>
      <c r="H387" s="172"/>
      <c r="I387" s="189"/>
    </row>
    <row r="388" spans="2:9">
      <c r="B388" s="152">
        <v>215019450</v>
      </c>
      <c r="C388" s="153" t="s">
        <v>1092</v>
      </c>
      <c r="D388" s="153" t="s">
        <v>695</v>
      </c>
      <c r="E388" s="171"/>
      <c r="F388" s="170"/>
      <c r="G388" s="172"/>
      <c r="H388" s="172"/>
      <c r="I388" s="189"/>
    </row>
    <row r="389" spans="2:9">
      <c r="B389" s="152">
        <v>215519455</v>
      </c>
      <c r="C389" s="153" t="s">
        <v>1003</v>
      </c>
      <c r="D389" s="153" t="s">
        <v>695</v>
      </c>
      <c r="E389" s="171"/>
      <c r="F389" s="170"/>
      <c r="G389" s="172"/>
      <c r="H389" s="172"/>
      <c r="I389" s="189"/>
    </row>
    <row r="390" spans="2:9">
      <c r="B390" s="152">
        <v>217319473</v>
      </c>
      <c r="C390" s="153" t="s">
        <v>1128</v>
      </c>
      <c r="D390" s="153" t="s">
        <v>695</v>
      </c>
      <c r="E390" s="171"/>
      <c r="F390" s="170"/>
      <c r="G390" s="172"/>
      <c r="H390" s="172"/>
      <c r="I390" s="189"/>
    </row>
    <row r="391" spans="2:9">
      <c r="B391" s="152">
        <v>211319513</v>
      </c>
      <c r="C391" s="153" t="s">
        <v>733</v>
      </c>
      <c r="D391" s="153" t="s">
        <v>695</v>
      </c>
      <c r="E391" s="171"/>
      <c r="F391" s="170"/>
      <c r="G391" s="172"/>
      <c r="H391" s="172"/>
      <c r="I391" s="189"/>
    </row>
    <row r="392" spans="2:9">
      <c r="B392" s="152">
        <v>211719517</v>
      </c>
      <c r="C392" s="153" t="s">
        <v>1400</v>
      </c>
      <c r="D392" s="153" t="s">
        <v>695</v>
      </c>
      <c r="E392" s="171"/>
      <c r="F392" s="170"/>
      <c r="G392" s="172"/>
      <c r="H392" s="172"/>
      <c r="I392" s="189"/>
    </row>
    <row r="393" spans="2:9">
      <c r="B393" s="152">
        <v>213219532</v>
      </c>
      <c r="C393" s="153" t="s">
        <v>213</v>
      </c>
      <c r="D393" s="153" t="s">
        <v>695</v>
      </c>
      <c r="E393" s="171"/>
      <c r="F393" s="170"/>
      <c r="G393" s="172"/>
      <c r="H393" s="172"/>
      <c r="I393" s="189"/>
    </row>
    <row r="394" spans="2:9">
      <c r="B394" s="152">
        <v>213319533</v>
      </c>
      <c r="C394" s="153" t="s">
        <v>214</v>
      </c>
      <c r="D394" s="153" t="s">
        <v>695</v>
      </c>
      <c r="E394" s="171"/>
      <c r="F394" s="170"/>
      <c r="G394" s="172"/>
      <c r="H394" s="172"/>
      <c r="I394" s="189"/>
    </row>
    <row r="395" spans="2:9">
      <c r="B395" s="152">
        <v>214819548</v>
      </c>
      <c r="C395" s="153" t="s">
        <v>1188</v>
      </c>
      <c r="D395" s="153" t="s">
        <v>695</v>
      </c>
      <c r="E395" s="171"/>
      <c r="F395" s="170"/>
      <c r="G395" s="172"/>
      <c r="H395" s="172"/>
      <c r="I395" s="189"/>
    </row>
    <row r="396" spans="2:9">
      <c r="B396" s="152">
        <v>217319573</v>
      </c>
      <c r="C396" s="153" t="s">
        <v>641</v>
      </c>
      <c r="D396" s="153" t="s">
        <v>695</v>
      </c>
      <c r="E396" s="171"/>
      <c r="F396" s="170"/>
      <c r="G396" s="172"/>
      <c r="H396" s="172"/>
      <c r="I396" s="189"/>
    </row>
    <row r="397" spans="2:9">
      <c r="B397" s="152">
        <v>218519585</v>
      </c>
      <c r="C397" s="153" t="s">
        <v>215</v>
      </c>
      <c r="D397" s="153" t="s">
        <v>695</v>
      </c>
      <c r="E397" s="171"/>
      <c r="F397" s="170"/>
      <c r="G397" s="172"/>
      <c r="H397" s="172"/>
      <c r="I397" s="189"/>
    </row>
    <row r="398" spans="2:9">
      <c r="B398" s="152">
        <v>212219622</v>
      </c>
      <c r="C398" s="153" t="s">
        <v>216</v>
      </c>
      <c r="D398" s="153" t="s">
        <v>695</v>
      </c>
      <c r="E398" s="171"/>
      <c r="F398" s="170"/>
      <c r="G398" s="172"/>
      <c r="H398" s="172"/>
      <c r="I398" s="189"/>
    </row>
    <row r="399" spans="2:9">
      <c r="B399" s="152">
        <v>219319693</v>
      </c>
      <c r="C399" s="153" t="s">
        <v>1353</v>
      </c>
      <c r="D399" s="153" t="s">
        <v>695</v>
      </c>
      <c r="E399" s="171"/>
      <c r="F399" s="170"/>
      <c r="G399" s="172"/>
      <c r="H399" s="172"/>
      <c r="I399" s="189"/>
    </row>
    <row r="400" spans="2:9">
      <c r="B400" s="152">
        <v>219819698</v>
      </c>
      <c r="C400" s="153" t="s">
        <v>1354</v>
      </c>
      <c r="D400" s="153" t="s">
        <v>695</v>
      </c>
      <c r="E400" s="171"/>
      <c r="F400" s="170"/>
      <c r="G400" s="172"/>
      <c r="H400" s="172"/>
      <c r="I400" s="189"/>
    </row>
    <row r="401" spans="2:9">
      <c r="B401" s="152">
        <v>210119701</v>
      </c>
      <c r="C401" s="153" t="s">
        <v>1355</v>
      </c>
      <c r="D401" s="153" t="s">
        <v>695</v>
      </c>
      <c r="E401" s="171"/>
      <c r="F401" s="170"/>
      <c r="G401" s="172"/>
      <c r="H401" s="172"/>
      <c r="I401" s="189"/>
    </row>
    <row r="402" spans="2:9">
      <c r="B402" s="152">
        <v>214319743</v>
      </c>
      <c r="C402" s="153" t="s">
        <v>1093</v>
      </c>
      <c r="D402" s="153" t="s">
        <v>695</v>
      </c>
      <c r="E402" s="171"/>
      <c r="F402" s="170"/>
      <c r="G402" s="172"/>
      <c r="H402" s="172"/>
      <c r="I402" s="189"/>
    </row>
    <row r="403" spans="2:9">
      <c r="B403" s="152">
        <v>216019760</v>
      </c>
      <c r="C403" s="153" t="s">
        <v>1356</v>
      </c>
      <c r="D403" s="153" t="s">
        <v>695</v>
      </c>
      <c r="E403" s="171"/>
      <c r="F403" s="170"/>
      <c r="G403" s="172"/>
      <c r="H403" s="172"/>
      <c r="I403" s="189"/>
    </row>
    <row r="404" spans="2:9">
      <c r="B404" s="152">
        <v>218019780</v>
      </c>
      <c r="C404" s="153" t="s">
        <v>1004</v>
      </c>
      <c r="D404" s="153" t="s">
        <v>695</v>
      </c>
      <c r="E404" s="171"/>
      <c r="F404" s="170"/>
      <c r="G404" s="172"/>
      <c r="H404" s="172"/>
      <c r="I404" s="189"/>
    </row>
    <row r="405" spans="2:9">
      <c r="B405" s="152">
        <v>218519785</v>
      </c>
      <c r="C405" s="153" t="s">
        <v>755</v>
      </c>
      <c r="D405" s="153" t="s">
        <v>695</v>
      </c>
      <c r="E405" s="171"/>
      <c r="F405" s="170"/>
      <c r="G405" s="172"/>
      <c r="H405" s="172"/>
      <c r="I405" s="189"/>
    </row>
    <row r="406" spans="2:9">
      <c r="B406" s="152">
        <v>210719807</v>
      </c>
      <c r="C406" s="153" t="s">
        <v>217</v>
      </c>
      <c r="D406" s="153" t="s">
        <v>695</v>
      </c>
      <c r="E406" s="171"/>
      <c r="F406" s="170"/>
      <c r="G406" s="172"/>
      <c r="H406" s="172"/>
      <c r="I406" s="189"/>
    </row>
    <row r="407" spans="2:9">
      <c r="B407" s="152">
        <v>210919809</v>
      </c>
      <c r="C407" s="153" t="s">
        <v>218</v>
      </c>
      <c r="D407" s="153" t="s">
        <v>695</v>
      </c>
      <c r="E407" s="171"/>
      <c r="F407" s="170"/>
      <c r="G407" s="172"/>
      <c r="H407" s="172"/>
      <c r="I407" s="189"/>
    </row>
    <row r="408" spans="2:9">
      <c r="B408" s="152">
        <v>212119821</v>
      </c>
      <c r="C408" s="153" t="s">
        <v>1357</v>
      </c>
      <c r="D408" s="153" t="s">
        <v>695</v>
      </c>
      <c r="E408" s="171"/>
      <c r="F408" s="170"/>
      <c r="G408" s="172"/>
      <c r="H408" s="172"/>
      <c r="I408" s="189"/>
    </row>
    <row r="409" spans="2:9">
      <c r="B409" s="152">
        <v>212419824</v>
      </c>
      <c r="C409" s="153" t="s">
        <v>1358</v>
      </c>
      <c r="D409" s="153" t="s">
        <v>695</v>
      </c>
      <c r="E409" s="171"/>
      <c r="F409" s="170"/>
      <c r="G409" s="172"/>
      <c r="H409" s="172"/>
      <c r="I409" s="189"/>
    </row>
    <row r="410" spans="2:9">
      <c r="B410" s="152">
        <v>214519845</v>
      </c>
      <c r="C410" s="153" t="s">
        <v>219</v>
      </c>
      <c r="D410" s="153" t="s">
        <v>695</v>
      </c>
      <c r="E410" s="171"/>
      <c r="F410" s="170"/>
      <c r="G410" s="172"/>
      <c r="H410" s="172"/>
      <c r="I410" s="189"/>
    </row>
    <row r="411" spans="2:9">
      <c r="B411" s="152">
        <v>210120001</v>
      </c>
      <c r="C411" s="153" t="s">
        <v>831</v>
      </c>
      <c r="D411" s="153" t="s">
        <v>740</v>
      </c>
      <c r="E411" s="171"/>
      <c r="F411" s="170"/>
      <c r="G411" s="172"/>
      <c r="H411" s="172"/>
      <c r="I411" s="189"/>
    </row>
    <row r="412" spans="2:9">
      <c r="B412" s="152">
        <v>211120011</v>
      </c>
      <c r="C412" s="153" t="s">
        <v>980</v>
      </c>
      <c r="D412" s="153" t="s">
        <v>740</v>
      </c>
      <c r="E412" s="171"/>
      <c r="F412" s="170"/>
      <c r="G412" s="172"/>
      <c r="H412" s="172"/>
      <c r="I412" s="189"/>
    </row>
    <row r="413" spans="2:9">
      <c r="B413" s="152">
        <v>211320013</v>
      </c>
      <c r="C413" s="153" t="s">
        <v>739</v>
      </c>
      <c r="D413" s="153" t="s">
        <v>740</v>
      </c>
      <c r="E413" s="171"/>
      <c r="F413" s="170"/>
      <c r="G413" s="172"/>
      <c r="H413" s="172"/>
      <c r="I413" s="189"/>
    </row>
    <row r="414" spans="2:9">
      <c r="B414" s="152">
        <v>213220032</v>
      </c>
      <c r="C414" s="153" t="s">
        <v>1065</v>
      </c>
      <c r="D414" s="153" t="s">
        <v>740</v>
      </c>
      <c r="E414" s="171"/>
      <c r="F414" s="170"/>
      <c r="G414" s="172"/>
      <c r="H414" s="172"/>
      <c r="I414" s="189"/>
    </row>
    <row r="415" spans="2:9">
      <c r="B415" s="152">
        <v>214520045</v>
      </c>
      <c r="C415" s="153" t="s">
        <v>1066</v>
      </c>
      <c r="D415" s="153" t="s">
        <v>740</v>
      </c>
      <c r="E415" s="171"/>
      <c r="F415" s="170"/>
      <c r="G415" s="172"/>
      <c r="H415" s="172"/>
      <c r="I415" s="189"/>
    </row>
    <row r="416" spans="2:9">
      <c r="B416" s="152">
        <v>216020060</v>
      </c>
      <c r="C416" s="153" t="s">
        <v>981</v>
      </c>
      <c r="D416" s="153" t="s">
        <v>740</v>
      </c>
      <c r="E416" s="171"/>
      <c r="F416" s="170"/>
      <c r="G416" s="172"/>
      <c r="H416" s="172"/>
      <c r="I416" s="189"/>
    </row>
    <row r="417" spans="2:9">
      <c r="B417" s="152">
        <v>217520175</v>
      </c>
      <c r="C417" s="153" t="s">
        <v>741</v>
      </c>
      <c r="D417" s="153" t="s">
        <v>740</v>
      </c>
      <c r="E417" s="171"/>
      <c r="F417" s="170"/>
      <c r="G417" s="172"/>
      <c r="H417" s="172"/>
      <c r="I417" s="189"/>
    </row>
    <row r="418" spans="2:9">
      <c r="B418" s="152">
        <v>217820178</v>
      </c>
      <c r="C418" s="153" t="s">
        <v>1144</v>
      </c>
      <c r="D418" s="153" t="s">
        <v>740</v>
      </c>
      <c r="E418" s="171"/>
      <c r="F418" s="170"/>
      <c r="G418" s="172"/>
      <c r="H418" s="172"/>
      <c r="I418" s="189"/>
    </row>
    <row r="419" spans="2:9">
      <c r="B419" s="152">
        <v>212820228</v>
      </c>
      <c r="C419" s="153" t="s">
        <v>982</v>
      </c>
      <c r="D419" s="153" t="s">
        <v>740</v>
      </c>
      <c r="E419" s="171"/>
      <c r="F419" s="170"/>
      <c r="G419" s="172"/>
      <c r="H419" s="172"/>
      <c r="I419" s="189"/>
    </row>
    <row r="420" spans="2:9">
      <c r="B420" s="152">
        <v>213820238</v>
      </c>
      <c r="C420" s="153" t="s">
        <v>1405</v>
      </c>
      <c r="D420" s="153" t="s">
        <v>740</v>
      </c>
      <c r="E420" s="171"/>
      <c r="F420" s="170"/>
      <c r="G420" s="172"/>
      <c r="H420" s="172"/>
      <c r="I420" s="189"/>
    </row>
    <row r="421" spans="2:9">
      <c r="B421" s="152">
        <v>215020250</v>
      </c>
      <c r="C421" s="153" t="s">
        <v>159</v>
      </c>
      <c r="D421" s="153" t="s">
        <v>740</v>
      </c>
      <c r="E421" s="171"/>
      <c r="F421" s="170"/>
      <c r="G421" s="172"/>
      <c r="H421" s="172"/>
      <c r="I421" s="189"/>
    </row>
    <row r="422" spans="2:9">
      <c r="B422" s="152">
        <v>219520295</v>
      </c>
      <c r="C422" s="153" t="s">
        <v>160</v>
      </c>
      <c r="D422" s="153" t="s">
        <v>740</v>
      </c>
      <c r="E422" s="171"/>
      <c r="F422" s="170"/>
      <c r="G422" s="172"/>
      <c r="H422" s="172"/>
      <c r="I422" s="189"/>
    </row>
    <row r="423" spans="2:9">
      <c r="B423" s="152">
        <v>211020310</v>
      </c>
      <c r="C423" s="153" t="s">
        <v>915</v>
      </c>
      <c r="D423" s="153" t="s">
        <v>740</v>
      </c>
      <c r="E423" s="171"/>
      <c r="F423" s="170"/>
      <c r="G423" s="172"/>
      <c r="H423" s="172"/>
      <c r="I423" s="189"/>
    </row>
    <row r="424" spans="2:9">
      <c r="B424" s="152">
        <v>218320383</v>
      </c>
      <c r="C424" s="153" t="s">
        <v>1406</v>
      </c>
      <c r="D424" s="153" t="s">
        <v>740</v>
      </c>
      <c r="E424" s="171"/>
      <c r="F424" s="170"/>
      <c r="G424" s="172"/>
      <c r="H424" s="172"/>
      <c r="I424" s="189"/>
    </row>
    <row r="425" spans="2:9">
      <c r="B425" s="152">
        <v>210020400</v>
      </c>
      <c r="C425" s="153" t="s">
        <v>916</v>
      </c>
      <c r="D425" s="153" t="s">
        <v>740</v>
      </c>
      <c r="E425" s="171"/>
      <c r="F425" s="170"/>
      <c r="G425" s="172"/>
      <c r="H425" s="172"/>
      <c r="I425" s="189"/>
    </row>
    <row r="426" spans="2:9">
      <c r="B426" s="152">
        <v>214320443</v>
      </c>
      <c r="C426" s="153" t="s">
        <v>1277</v>
      </c>
      <c r="D426" s="153" t="s">
        <v>740</v>
      </c>
      <c r="E426" s="171"/>
      <c r="F426" s="170"/>
      <c r="G426" s="172"/>
      <c r="H426" s="172"/>
      <c r="I426" s="189"/>
    </row>
    <row r="427" spans="2:9">
      <c r="B427" s="152">
        <v>211720517</v>
      </c>
      <c r="C427" s="153" t="s">
        <v>1145</v>
      </c>
      <c r="D427" s="153" t="s">
        <v>740</v>
      </c>
      <c r="E427" s="171"/>
      <c r="F427" s="170"/>
      <c r="G427" s="172"/>
      <c r="H427" s="172"/>
      <c r="I427" s="189"/>
    </row>
    <row r="428" spans="2:9">
      <c r="B428" s="152">
        <v>215020550</v>
      </c>
      <c r="C428" s="153" t="s">
        <v>1278</v>
      </c>
      <c r="D428" s="153" t="s">
        <v>740</v>
      </c>
      <c r="E428" s="171"/>
      <c r="F428" s="170"/>
      <c r="G428" s="172"/>
      <c r="H428" s="172"/>
      <c r="I428" s="189"/>
    </row>
    <row r="429" spans="2:9">
      <c r="B429" s="152">
        <v>217020570</v>
      </c>
      <c r="C429" s="153" t="s">
        <v>161</v>
      </c>
      <c r="D429" s="153" t="s">
        <v>740</v>
      </c>
      <c r="E429" s="171"/>
      <c r="F429" s="170"/>
      <c r="G429" s="172"/>
      <c r="H429" s="172"/>
      <c r="I429" s="189"/>
    </row>
    <row r="430" spans="2:9">
      <c r="B430" s="152">
        <v>211420614</v>
      </c>
      <c r="C430" s="153" t="s">
        <v>983</v>
      </c>
      <c r="D430" s="153" t="s">
        <v>740</v>
      </c>
      <c r="E430" s="171"/>
      <c r="F430" s="170"/>
      <c r="G430" s="172"/>
      <c r="H430" s="172"/>
      <c r="I430" s="189"/>
    </row>
    <row r="431" spans="2:9">
      <c r="B431" s="152">
        <v>212120621</v>
      </c>
      <c r="C431" s="153" t="s">
        <v>332</v>
      </c>
      <c r="D431" s="153" t="s">
        <v>740</v>
      </c>
      <c r="E431" s="171"/>
      <c r="F431" s="170"/>
      <c r="G431" s="172"/>
      <c r="H431" s="172"/>
      <c r="I431" s="189"/>
    </row>
    <row r="432" spans="2:9">
      <c r="B432" s="152">
        <v>211020710</v>
      </c>
      <c r="C432" s="153" t="s">
        <v>1279</v>
      </c>
      <c r="D432" s="153" t="s">
        <v>740</v>
      </c>
      <c r="E432" s="171"/>
      <c r="F432" s="170"/>
      <c r="G432" s="172"/>
      <c r="H432" s="172"/>
      <c r="I432" s="189"/>
    </row>
    <row r="433" spans="2:9">
      <c r="B433" s="152">
        <v>215020750</v>
      </c>
      <c r="C433" s="153" t="s">
        <v>832</v>
      </c>
      <c r="D433" s="153" t="s">
        <v>740</v>
      </c>
      <c r="E433" s="171"/>
      <c r="F433" s="170"/>
      <c r="G433" s="172"/>
      <c r="H433" s="172"/>
      <c r="I433" s="189"/>
    </row>
    <row r="434" spans="2:9">
      <c r="B434" s="152">
        <v>217020770</v>
      </c>
      <c r="C434" s="153" t="s">
        <v>333</v>
      </c>
      <c r="D434" s="153" t="s">
        <v>740</v>
      </c>
      <c r="E434" s="171"/>
      <c r="F434" s="170"/>
      <c r="G434" s="172"/>
      <c r="H434" s="172"/>
      <c r="I434" s="189"/>
    </row>
    <row r="435" spans="2:9">
      <c r="B435" s="152">
        <v>218720787</v>
      </c>
      <c r="C435" s="153" t="s">
        <v>162</v>
      </c>
      <c r="D435" s="153" t="s">
        <v>740</v>
      </c>
      <c r="E435" s="171"/>
      <c r="F435" s="170"/>
      <c r="G435" s="172"/>
      <c r="H435" s="172"/>
      <c r="I435" s="189"/>
    </row>
    <row r="436" spans="2:9">
      <c r="B436" s="152">
        <v>210123001</v>
      </c>
      <c r="C436" s="153" t="s">
        <v>1280</v>
      </c>
      <c r="D436" s="153" t="s">
        <v>663</v>
      </c>
      <c r="E436" s="171"/>
      <c r="F436" s="170"/>
      <c r="G436" s="172"/>
      <c r="H436" s="172"/>
      <c r="I436" s="189"/>
    </row>
    <row r="437" spans="2:9">
      <c r="B437" s="152">
        <v>216823068</v>
      </c>
      <c r="C437" s="153" t="s">
        <v>917</v>
      </c>
      <c r="D437" s="153" t="s">
        <v>663</v>
      </c>
      <c r="E437" s="171"/>
      <c r="F437" s="170"/>
      <c r="G437" s="172"/>
      <c r="H437" s="172"/>
      <c r="I437" s="189"/>
    </row>
    <row r="438" spans="2:9">
      <c r="B438" s="152">
        <v>217923079</v>
      </c>
      <c r="C438" s="153" t="s">
        <v>719</v>
      </c>
      <c r="D438" s="153" t="s">
        <v>663</v>
      </c>
      <c r="E438" s="171"/>
      <c r="F438" s="170"/>
      <c r="G438" s="172"/>
      <c r="H438" s="172"/>
      <c r="I438" s="189"/>
    </row>
    <row r="439" spans="2:9">
      <c r="B439" s="152">
        <v>219023090</v>
      </c>
      <c r="C439" s="153" t="s">
        <v>984</v>
      </c>
      <c r="D439" s="153" t="s">
        <v>663</v>
      </c>
      <c r="E439" s="171"/>
      <c r="F439" s="170"/>
      <c r="G439" s="172"/>
      <c r="H439" s="172"/>
      <c r="I439" s="189"/>
    </row>
    <row r="440" spans="2:9">
      <c r="B440" s="152">
        <v>216223162</v>
      </c>
      <c r="C440" s="153" t="s">
        <v>1146</v>
      </c>
      <c r="D440" s="153" t="s">
        <v>663</v>
      </c>
      <c r="E440" s="171"/>
      <c r="F440" s="170"/>
      <c r="G440" s="172"/>
      <c r="H440" s="172"/>
      <c r="I440" s="189"/>
    </row>
    <row r="441" spans="2:9">
      <c r="B441" s="152">
        <v>216823168</v>
      </c>
      <c r="C441" s="153" t="s">
        <v>999</v>
      </c>
      <c r="D441" s="153" t="s">
        <v>663</v>
      </c>
      <c r="E441" s="171"/>
      <c r="F441" s="170"/>
      <c r="G441" s="172"/>
      <c r="H441" s="172"/>
      <c r="I441" s="189"/>
    </row>
    <row r="442" spans="2:9">
      <c r="B442" s="152">
        <v>218223182</v>
      </c>
      <c r="C442" s="153" t="s">
        <v>662</v>
      </c>
      <c r="D442" s="153" t="s">
        <v>663</v>
      </c>
      <c r="E442" s="171"/>
      <c r="F442" s="170"/>
      <c r="G442" s="172"/>
      <c r="H442" s="172"/>
      <c r="I442" s="189"/>
    </row>
    <row r="443" spans="2:9">
      <c r="B443" s="152">
        <v>218923189</v>
      </c>
      <c r="C443" s="153" t="s">
        <v>918</v>
      </c>
      <c r="D443" s="153" t="s">
        <v>663</v>
      </c>
      <c r="E443" s="171"/>
      <c r="F443" s="170"/>
      <c r="G443" s="172"/>
      <c r="H443" s="172"/>
      <c r="I443" s="189"/>
    </row>
    <row r="444" spans="2:9">
      <c r="B444" s="152">
        <v>210023300</v>
      </c>
      <c r="C444" s="153" t="s">
        <v>833</v>
      </c>
      <c r="D444" s="153" t="s">
        <v>663</v>
      </c>
      <c r="E444" s="171"/>
      <c r="F444" s="170"/>
      <c r="G444" s="172"/>
      <c r="H444" s="172"/>
      <c r="I444" s="189"/>
    </row>
    <row r="445" spans="2:9">
      <c r="B445" s="152">
        <v>215023350</v>
      </c>
      <c r="C445" s="153" t="s">
        <v>1281</v>
      </c>
      <c r="D445" s="153" t="s">
        <v>663</v>
      </c>
      <c r="E445" s="171"/>
      <c r="F445" s="170"/>
      <c r="G445" s="172"/>
      <c r="H445" s="172"/>
      <c r="I445" s="189"/>
    </row>
    <row r="446" spans="2:9">
      <c r="B446" s="152">
        <v>211723417</v>
      </c>
      <c r="C446" s="153" t="s">
        <v>985</v>
      </c>
      <c r="D446" s="153" t="s">
        <v>663</v>
      </c>
      <c r="E446" s="171"/>
      <c r="F446" s="170"/>
      <c r="G446" s="172"/>
      <c r="H446" s="172"/>
      <c r="I446" s="189"/>
    </row>
    <row r="447" spans="2:9">
      <c r="B447" s="152">
        <v>211923419</v>
      </c>
      <c r="C447" s="153" t="s">
        <v>561</v>
      </c>
      <c r="D447" s="153" t="s">
        <v>663</v>
      </c>
      <c r="E447" s="171"/>
      <c r="F447" s="170"/>
      <c r="G447" s="172"/>
      <c r="H447" s="172"/>
      <c r="I447" s="189"/>
    </row>
    <row r="448" spans="2:9">
      <c r="B448" s="152">
        <v>216423464</v>
      </c>
      <c r="C448" s="153" t="s">
        <v>163</v>
      </c>
      <c r="D448" s="153" t="s">
        <v>663</v>
      </c>
      <c r="E448" s="171"/>
      <c r="F448" s="170"/>
      <c r="G448" s="172"/>
      <c r="H448" s="172"/>
      <c r="I448" s="189"/>
    </row>
    <row r="449" spans="2:9">
      <c r="B449" s="152">
        <v>216623466</v>
      </c>
      <c r="C449" s="153" t="s">
        <v>1408</v>
      </c>
      <c r="D449" s="153" t="s">
        <v>663</v>
      </c>
      <c r="E449" s="171"/>
      <c r="F449" s="170"/>
      <c r="G449" s="172"/>
      <c r="H449" s="172"/>
      <c r="I449" s="189"/>
    </row>
    <row r="450" spans="2:9">
      <c r="B450" s="152">
        <v>210023500</v>
      </c>
      <c r="C450" s="153" t="s">
        <v>986</v>
      </c>
      <c r="D450" s="153" t="s">
        <v>663</v>
      </c>
      <c r="E450" s="171"/>
      <c r="F450" s="170"/>
      <c r="G450" s="172"/>
      <c r="H450" s="172"/>
      <c r="I450" s="189"/>
    </row>
    <row r="451" spans="2:9">
      <c r="B451" s="152">
        <v>215523555</v>
      </c>
      <c r="C451" s="153" t="s">
        <v>742</v>
      </c>
      <c r="D451" s="153" t="s">
        <v>663</v>
      </c>
      <c r="E451" s="171"/>
      <c r="F451" s="170"/>
      <c r="G451" s="172"/>
      <c r="H451" s="172"/>
      <c r="I451" s="189"/>
    </row>
    <row r="452" spans="2:9">
      <c r="B452" s="152">
        <v>217023570</v>
      </c>
      <c r="C452" s="153" t="s">
        <v>1147</v>
      </c>
      <c r="D452" s="153" t="s">
        <v>663</v>
      </c>
      <c r="E452" s="171"/>
      <c r="F452" s="170"/>
      <c r="G452" s="172"/>
      <c r="H452" s="172"/>
      <c r="I452" s="189"/>
    </row>
    <row r="453" spans="2:9">
      <c r="B453" s="152">
        <v>217423574</v>
      </c>
      <c r="C453" s="153" t="s">
        <v>919</v>
      </c>
      <c r="D453" s="153" t="s">
        <v>663</v>
      </c>
      <c r="E453" s="171"/>
      <c r="F453" s="170"/>
      <c r="G453" s="172"/>
      <c r="H453" s="172"/>
      <c r="I453" s="189"/>
    </row>
    <row r="454" spans="2:9">
      <c r="B454" s="152">
        <v>218023580</v>
      </c>
      <c r="C454" s="153" t="s">
        <v>1409</v>
      </c>
      <c r="D454" s="153" t="s">
        <v>663</v>
      </c>
      <c r="E454" s="171"/>
      <c r="F454" s="170"/>
      <c r="G454" s="172"/>
      <c r="H454" s="172"/>
      <c r="I454" s="189"/>
    </row>
    <row r="455" spans="2:9">
      <c r="B455" s="152">
        <v>218623586</v>
      </c>
      <c r="C455" s="153" t="s">
        <v>987</v>
      </c>
      <c r="D455" s="153" t="s">
        <v>663</v>
      </c>
      <c r="E455" s="171"/>
      <c r="F455" s="170"/>
      <c r="G455" s="172"/>
      <c r="H455" s="172"/>
      <c r="I455" s="189"/>
    </row>
    <row r="456" spans="2:9">
      <c r="B456" s="152">
        <v>216023660</v>
      </c>
      <c r="C456" s="153" t="s">
        <v>1410</v>
      </c>
      <c r="D456" s="153" t="s">
        <v>663</v>
      </c>
      <c r="E456" s="171"/>
      <c r="F456" s="170"/>
      <c r="G456" s="172"/>
      <c r="H456" s="172"/>
      <c r="I456" s="189"/>
    </row>
    <row r="457" spans="2:9">
      <c r="B457" s="152">
        <v>217023670</v>
      </c>
      <c r="C457" s="153" t="s">
        <v>1282</v>
      </c>
      <c r="D457" s="153" t="s">
        <v>663</v>
      </c>
      <c r="E457" s="171"/>
      <c r="F457" s="170"/>
      <c r="G457" s="172"/>
      <c r="H457" s="172"/>
      <c r="I457" s="189"/>
    </row>
    <row r="458" spans="2:9">
      <c r="B458" s="152">
        <v>217223672</v>
      </c>
      <c r="C458" s="153" t="s">
        <v>1148</v>
      </c>
      <c r="D458" s="153" t="s">
        <v>663</v>
      </c>
      <c r="E458" s="171"/>
      <c r="F458" s="170"/>
      <c r="G458" s="172"/>
      <c r="H458" s="172"/>
      <c r="I458" s="189"/>
    </row>
    <row r="459" spans="2:9">
      <c r="B459" s="152">
        <v>217523675</v>
      </c>
      <c r="C459" s="153" t="s">
        <v>988</v>
      </c>
      <c r="D459" s="153" t="s">
        <v>663</v>
      </c>
      <c r="E459" s="171"/>
      <c r="F459" s="170"/>
      <c r="G459" s="172"/>
      <c r="H459" s="172"/>
      <c r="I459" s="189"/>
    </row>
    <row r="460" spans="2:9">
      <c r="B460" s="152">
        <v>217823678</v>
      </c>
      <c r="C460" s="153" t="s">
        <v>1314</v>
      </c>
      <c r="D460" s="153" t="s">
        <v>663</v>
      </c>
      <c r="E460" s="171"/>
      <c r="F460" s="170"/>
      <c r="G460" s="172"/>
      <c r="H460" s="172"/>
      <c r="I460" s="189"/>
    </row>
    <row r="461" spans="2:9">
      <c r="B461" s="152">
        <v>218623686</v>
      </c>
      <c r="C461" s="153" t="s">
        <v>1411</v>
      </c>
      <c r="D461" s="153" t="s">
        <v>663</v>
      </c>
      <c r="E461" s="171"/>
      <c r="F461" s="170"/>
      <c r="G461" s="172"/>
      <c r="H461" s="172"/>
      <c r="I461" s="189"/>
    </row>
    <row r="462" spans="2:9">
      <c r="B462" s="152">
        <v>210723807</v>
      </c>
      <c r="C462" s="153" t="s">
        <v>1283</v>
      </c>
      <c r="D462" s="153" t="s">
        <v>663</v>
      </c>
      <c r="E462" s="171"/>
      <c r="F462" s="170"/>
      <c r="G462" s="172"/>
      <c r="H462" s="172"/>
      <c r="I462" s="189"/>
    </row>
    <row r="463" spans="2:9">
      <c r="B463" s="152">
        <v>215523855</v>
      </c>
      <c r="C463" s="153" t="s">
        <v>1284</v>
      </c>
      <c r="D463" s="153" t="s">
        <v>663</v>
      </c>
      <c r="E463" s="171"/>
      <c r="F463" s="170"/>
      <c r="G463" s="172"/>
      <c r="H463" s="172"/>
      <c r="I463" s="189"/>
    </row>
    <row r="464" spans="2:9">
      <c r="B464" s="152">
        <v>210125001</v>
      </c>
      <c r="C464" s="153" t="s">
        <v>1031</v>
      </c>
      <c r="D464" s="153" t="s">
        <v>677</v>
      </c>
      <c r="E464" s="171"/>
      <c r="F464" s="170"/>
      <c r="G464" s="172"/>
      <c r="H464" s="172"/>
      <c r="I464" s="189"/>
    </row>
    <row r="465" spans="2:9">
      <c r="B465" s="152">
        <v>211925019</v>
      </c>
      <c r="C465" s="153" t="s">
        <v>1032</v>
      </c>
      <c r="D465" s="153" t="s">
        <v>677</v>
      </c>
      <c r="E465" s="171"/>
      <c r="F465" s="170"/>
      <c r="G465" s="172"/>
      <c r="H465" s="172"/>
      <c r="I465" s="189"/>
    </row>
    <row r="466" spans="2:9">
      <c r="B466" s="152">
        <v>213525035</v>
      </c>
      <c r="C466" s="153" t="s">
        <v>1033</v>
      </c>
      <c r="D466" s="153" t="s">
        <v>677</v>
      </c>
      <c r="E466" s="171"/>
      <c r="F466" s="170"/>
      <c r="G466" s="172"/>
      <c r="H466" s="172"/>
      <c r="I466" s="189"/>
    </row>
    <row r="467" spans="2:9">
      <c r="B467" s="152">
        <v>214025040</v>
      </c>
      <c r="C467" s="153" t="s">
        <v>873</v>
      </c>
      <c r="D467" s="153" t="s">
        <v>677</v>
      </c>
      <c r="E467" s="171"/>
      <c r="F467" s="170"/>
      <c r="G467" s="172"/>
      <c r="H467" s="172"/>
      <c r="I467" s="189"/>
    </row>
    <row r="468" spans="2:9">
      <c r="B468" s="152">
        <v>215325053</v>
      </c>
      <c r="C468" s="153" t="s">
        <v>874</v>
      </c>
      <c r="D468" s="153" t="s">
        <v>677</v>
      </c>
      <c r="E468" s="171"/>
      <c r="F468" s="170"/>
      <c r="G468" s="172"/>
      <c r="H468" s="172"/>
      <c r="I468" s="189"/>
    </row>
    <row r="469" spans="2:9">
      <c r="B469" s="152">
        <v>218625086</v>
      </c>
      <c r="C469" s="153" t="s">
        <v>875</v>
      </c>
      <c r="D469" s="153" t="s">
        <v>677</v>
      </c>
      <c r="E469" s="171"/>
      <c r="F469" s="170"/>
      <c r="G469" s="172"/>
      <c r="H469" s="172"/>
      <c r="I469" s="189"/>
    </row>
    <row r="470" spans="2:9">
      <c r="B470" s="152">
        <v>219525095</v>
      </c>
      <c r="C470" s="153" t="s">
        <v>1233</v>
      </c>
      <c r="D470" s="153" t="s">
        <v>677</v>
      </c>
      <c r="E470" s="171"/>
      <c r="F470" s="170"/>
      <c r="G470" s="172"/>
      <c r="H470" s="172"/>
      <c r="I470" s="189"/>
    </row>
    <row r="471" spans="2:9">
      <c r="B471" s="152">
        <v>219925099</v>
      </c>
      <c r="C471" s="153" t="s">
        <v>676</v>
      </c>
      <c r="D471" s="153" t="s">
        <v>677</v>
      </c>
      <c r="E471" s="171"/>
      <c r="F471" s="170"/>
      <c r="G471" s="172"/>
      <c r="H471" s="172"/>
      <c r="I471" s="189"/>
    </row>
    <row r="472" spans="2:9">
      <c r="B472" s="152">
        <v>212025120</v>
      </c>
      <c r="C472" s="153" t="s">
        <v>816</v>
      </c>
      <c r="D472" s="153" t="s">
        <v>677</v>
      </c>
      <c r="E472" s="171"/>
      <c r="F472" s="170"/>
      <c r="G472" s="172"/>
      <c r="H472" s="172"/>
      <c r="I472" s="189"/>
    </row>
    <row r="473" spans="2:9">
      <c r="B473" s="152">
        <v>212325123</v>
      </c>
      <c r="C473" s="153" t="s">
        <v>1034</v>
      </c>
      <c r="D473" s="153" t="s">
        <v>677</v>
      </c>
      <c r="E473" s="171"/>
      <c r="F473" s="170"/>
      <c r="G473" s="172"/>
      <c r="H473" s="172"/>
      <c r="I473" s="189"/>
    </row>
    <row r="474" spans="2:9">
      <c r="B474" s="152">
        <v>212625126</v>
      </c>
      <c r="C474" s="153" t="s">
        <v>1234</v>
      </c>
      <c r="D474" s="153" t="s">
        <v>677</v>
      </c>
      <c r="E474" s="171"/>
      <c r="F474" s="170"/>
      <c r="G474" s="172"/>
      <c r="H474" s="172"/>
      <c r="I474" s="189"/>
    </row>
    <row r="475" spans="2:9">
      <c r="B475" s="152">
        <v>214825148</v>
      </c>
      <c r="C475" s="153" t="s">
        <v>564</v>
      </c>
      <c r="D475" s="153" t="s">
        <v>677</v>
      </c>
      <c r="E475" s="171"/>
      <c r="F475" s="170"/>
      <c r="G475" s="172"/>
      <c r="H475" s="172"/>
      <c r="I475" s="189"/>
    </row>
    <row r="476" spans="2:9">
      <c r="B476" s="152">
        <v>215125151</v>
      </c>
      <c r="C476" s="153" t="s">
        <v>1235</v>
      </c>
      <c r="D476" s="153" t="s">
        <v>677</v>
      </c>
      <c r="E476" s="171"/>
      <c r="F476" s="170"/>
      <c r="G476" s="172"/>
      <c r="H476" s="172"/>
      <c r="I476" s="189"/>
    </row>
    <row r="477" spans="2:9">
      <c r="B477" s="152">
        <v>215425154</v>
      </c>
      <c r="C477" s="153" t="s">
        <v>817</v>
      </c>
      <c r="D477" s="153" t="s">
        <v>677</v>
      </c>
      <c r="E477" s="171"/>
      <c r="F477" s="170"/>
      <c r="G477" s="172"/>
      <c r="H477" s="172"/>
      <c r="I477" s="189"/>
    </row>
    <row r="478" spans="2:9">
      <c r="B478" s="152">
        <v>216825168</v>
      </c>
      <c r="C478" s="153" t="s">
        <v>876</v>
      </c>
      <c r="D478" s="153" t="s">
        <v>677</v>
      </c>
      <c r="E478" s="171"/>
      <c r="F478" s="170"/>
      <c r="G478" s="172"/>
      <c r="H478" s="172"/>
      <c r="I478" s="189"/>
    </row>
    <row r="479" spans="2:9">
      <c r="B479" s="152">
        <v>217525175</v>
      </c>
      <c r="C479" s="153" t="s">
        <v>1035</v>
      </c>
      <c r="D479" s="153" t="s">
        <v>677</v>
      </c>
      <c r="E479" s="171"/>
      <c r="F479" s="170"/>
      <c r="G479" s="172"/>
      <c r="H479" s="172"/>
      <c r="I479" s="189"/>
    </row>
    <row r="480" spans="2:9">
      <c r="B480" s="152">
        <v>217825178</v>
      </c>
      <c r="C480" s="153" t="s">
        <v>1036</v>
      </c>
      <c r="D480" s="153" t="s">
        <v>677</v>
      </c>
      <c r="E480" s="171"/>
      <c r="F480" s="170"/>
      <c r="G480" s="172"/>
      <c r="H480" s="172"/>
      <c r="I480" s="189"/>
    </row>
    <row r="481" spans="2:9">
      <c r="B481" s="152">
        <v>218125181</v>
      </c>
      <c r="C481" s="153" t="s">
        <v>678</v>
      </c>
      <c r="D481" s="153" t="s">
        <v>677</v>
      </c>
      <c r="E481" s="171"/>
      <c r="F481" s="170"/>
      <c r="G481" s="172"/>
      <c r="H481" s="172"/>
      <c r="I481" s="189"/>
    </row>
    <row r="482" spans="2:9">
      <c r="B482" s="152">
        <v>218325183</v>
      </c>
      <c r="C482" s="153" t="s">
        <v>679</v>
      </c>
      <c r="D482" s="153" t="s">
        <v>677</v>
      </c>
      <c r="E482" s="171"/>
      <c r="F482" s="170"/>
      <c r="G482" s="172"/>
      <c r="H482" s="172"/>
      <c r="I482" s="189"/>
    </row>
    <row r="483" spans="2:9">
      <c r="B483" s="152">
        <v>210025200</v>
      </c>
      <c r="C483" s="153" t="s">
        <v>970</v>
      </c>
      <c r="D483" s="153" t="s">
        <v>677</v>
      </c>
      <c r="E483" s="171"/>
      <c r="F483" s="170"/>
      <c r="G483" s="172"/>
      <c r="H483" s="172"/>
      <c r="I483" s="189"/>
    </row>
    <row r="484" spans="2:9">
      <c r="B484" s="152">
        <v>211425214</v>
      </c>
      <c r="C484" s="153" t="s">
        <v>877</v>
      </c>
      <c r="D484" s="153" t="s">
        <v>677</v>
      </c>
      <c r="E484" s="171"/>
      <c r="F484" s="170"/>
      <c r="G484" s="172"/>
      <c r="H484" s="172"/>
      <c r="I484" s="189"/>
    </row>
    <row r="485" spans="2:9">
      <c r="B485" s="152">
        <v>212425224</v>
      </c>
      <c r="C485" s="153" t="s">
        <v>680</v>
      </c>
      <c r="D485" s="153" t="s">
        <v>677</v>
      </c>
      <c r="E485" s="171"/>
      <c r="F485" s="170"/>
      <c r="G485" s="172"/>
      <c r="H485" s="172"/>
      <c r="I485" s="189"/>
    </row>
    <row r="486" spans="2:9">
      <c r="B486" s="152">
        <v>214525245</v>
      </c>
      <c r="C486" s="153" t="s">
        <v>818</v>
      </c>
      <c r="D486" s="153" t="s">
        <v>677</v>
      </c>
      <c r="E486" s="171"/>
      <c r="F486" s="170"/>
      <c r="G486" s="172"/>
      <c r="H486" s="172"/>
      <c r="I486" s="189"/>
    </row>
    <row r="487" spans="2:9">
      <c r="B487" s="152">
        <v>215825258</v>
      </c>
      <c r="C487" s="153" t="s">
        <v>1037</v>
      </c>
      <c r="D487" s="153" t="s">
        <v>677</v>
      </c>
      <c r="E487" s="171"/>
      <c r="F487" s="170"/>
      <c r="G487" s="172"/>
      <c r="H487" s="172"/>
      <c r="I487" s="189"/>
    </row>
    <row r="488" spans="2:9">
      <c r="B488" s="152">
        <v>216025260</v>
      </c>
      <c r="C488" s="153" t="s">
        <v>1038</v>
      </c>
      <c r="D488" s="153" t="s">
        <v>677</v>
      </c>
      <c r="E488" s="171"/>
      <c r="F488" s="170"/>
      <c r="G488" s="172"/>
      <c r="H488" s="172"/>
      <c r="I488" s="189"/>
    </row>
    <row r="489" spans="2:9">
      <c r="B489" s="152">
        <v>216925269</v>
      </c>
      <c r="C489" s="153" t="s">
        <v>772</v>
      </c>
      <c r="D489" s="153" t="s">
        <v>677</v>
      </c>
      <c r="E489" s="171"/>
      <c r="F489" s="170"/>
      <c r="G489" s="172"/>
      <c r="H489" s="172"/>
      <c r="I489" s="189"/>
    </row>
    <row r="490" spans="2:9">
      <c r="B490" s="152">
        <v>217925279</v>
      </c>
      <c r="C490" s="153" t="s">
        <v>1236</v>
      </c>
      <c r="D490" s="153" t="s">
        <v>677</v>
      </c>
      <c r="E490" s="171"/>
      <c r="F490" s="170"/>
      <c r="G490" s="172"/>
      <c r="H490" s="172"/>
      <c r="I490" s="189"/>
    </row>
    <row r="491" spans="2:9">
      <c r="B491" s="152">
        <v>218125281</v>
      </c>
      <c r="C491" s="153" t="s">
        <v>1237</v>
      </c>
      <c r="D491" s="153" t="s">
        <v>677</v>
      </c>
      <c r="E491" s="171"/>
      <c r="F491" s="170"/>
      <c r="G491" s="172"/>
      <c r="H491" s="172"/>
      <c r="I491" s="189"/>
    </row>
    <row r="492" spans="2:9">
      <c r="B492" s="152">
        <v>218625286</v>
      </c>
      <c r="C492" s="153" t="s">
        <v>1521</v>
      </c>
      <c r="D492" s="153" t="s">
        <v>677</v>
      </c>
      <c r="E492" s="171"/>
      <c r="F492" s="170"/>
      <c r="G492" s="172"/>
      <c r="H492" s="172"/>
      <c r="I492" s="189"/>
    </row>
    <row r="493" spans="2:9">
      <c r="B493" s="152">
        <v>218825288</v>
      </c>
      <c r="C493" s="153" t="s">
        <v>1039</v>
      </c>
      <c r="D493" s="153" t="s">
        <v>677</v>
      </c>
      <c r="E493" s="171"/>
      <c r="F493" s="170"/>
      <c r="G493" s="172"/>
      <c r="H493" s="172"/>
      <c r="I493" s="189"/>
    </row>
    <row r="494" spans="2:9">
      <c r="B494" s="152">
        <v>219025290</v>
      </c>
      <c r="C494" s="153" t="s">
        <v>878</v>
      </c>
      <c r="D494" s="153" t="s">
        <v>677</v>
      </c>
      <c r="E494" s="171"/>
      <c r="F494" s="170"/>
      <c r="G494" s="172"/>
      <c r="H494" s="172"/>
      <c r="I494" s="189"/>
    </row>
    <row r="495" spans="2:9">
      <c r="B495" s="152">
        <v>219325293</v>
      </c>
      <c r="C495" s="153" t="s">
        <v>1522</v>
      </c>
      <c r="D495" s="153" t="s">
        <v>677</v>
      </c>
      <c r="E495" s="171"/>
      <c r="F495" s="170"/>
      <c r="G495" s="172"/>
      <c r="H495" s="172"/>
      <c r="I495" s="189"/>
    </row>
    <row r="496" spans="2:9">
      <c r="B496" s="152">
        <v>219525295</v>
      </c>
      <c r="C496" s="153" t="s">
        <v>1238</v>
      </c>
      <c r="D496" s="153" t="s">
        <v>677</v>
      </c>
      <c r="E496" s="171"/>
      <c r="F496" s="170"/>
      <c r="G496" s="172"/>
      <c r="H496" s="172"/>
      <c r="I496" s="189"/>
    </row>
    <row r="497" spans="2:9">
      <c r="B497" s="152">
        <v>219725297</v>
      </c>
      <c r="C497" s="153" t="s">
        <v>1040</v>
      </c>
      <c r="D497" s="153" t="s">
        <v>677</v>
      </c>
      <c r="E497" s="171"/>
      <c r="F497" s="170"/>
      <c r="G497" s="172"/>
      <c r="H497" s="172"/>
      <c r="I497" s="189"/>
    </row>
    <row r="498" spans="2:9">
      <c r="B498" s="152">
        <v>219925299</v>
      </c>
      <c r="C498" s="153" t="s">
        <v>819</v>
      </c>
      <c r="D498" s="153" t="s">
        <v>677</v>
      </c>
      <c r="E498" s="171"/>
      <c r="F498" s="170"/>
      <c r="G498" s="172"/>
      <c r="H498" s="172"/>
      <c r="I498" s="189"/>
    </row>
    <row r="499" spans="2:9">
      <c r="B499" s="152">
        <v>210725307</v>
      </c>
      <c r="C499" s="153" t="s">
        <v>879</v>
      </c>
      <c r="D499" s="153" t="s">
        <v>677</v>
      </c>
      <c r="E499" s="171"/>
      <c r="F499" s="170"/>
      <c r="G499" s="172"/>
      <c r="H499" s="172"/>
      <c r="I499" s="189"/>
    </row>
    <row r="500" spans="2:9">
      <c r="B500" s="152">
        <v>211225312</v>
      </c>
      <c r="C500" s="153" t="s">
        <v>791</v>
      </c>
      <c r="D500" s="153" t="s">
        <v>677</v>
      </c>
      <c r="E500" s="171"/>
      <c r="F500" s="170"/>
      <c r="G500" s="172"/>
      <c r="H500" s="172"/>
      <c r="I500" s="189"/>
    </row>
    <row r="501" spans="2:9">
      <c r="B501" s="152">
        <v>211725317</v>
      </c>
      <c r="C501" s="153" t="s">
        <v>1239</v>
      </c>
      <c r="D501" s="153" t="s">
        <v>677</v>
      </c>
      <c r="E501" s="171"/>
      <c r="F501" s="170"/>
      <c r="G501" s="172"/>
      <c r="H501" s="172"/>
      <c r="I501" s="189"/>
    </row>
    <row r="502" spans="2:9">
      <c r="B502" s="152">
        <v>212025320</v>
      </c>
      <c r="C502" s="153" t="s">
        <v>880</v>
      </c>
      <c r="D502" s="153" t="s">
        <v>677</v>
      </c>
      <c r="E502" s="171"/>
      <c r="F502" s="170"/>
      <c r="G502" s="172"/>
      <c r="H502" s="172"/>
      <c r="I502" s="189"/>
    </row>
    <row r="503" spans="2:9">
      <c r="B503" s="152">
        <v>212225322</v>
      </c>
      <c r="C503" s="153" t="s">
        <v>881</v>
      </c>
      <c r="D503" s="153" t="s">
        <v>677</v>
      </c>
      <c r="E503" s="171"/>
      <c r="F503" s="170"/>
      <c r="G503" s="172"/>
      <c r="H503" s="172"/>
      <c r="I503" s="189"/>
    </row>
    <row r="504" spans="2:9">
      <c r="B504" s="152">
        <v>212425324</v>
      </c>
      <c r="C504" s="153" t="s">
        <v>1412</v>
      </c>
      <c r="D504" s="153" t="s">
        <v>677</v>
      </c>
      <c r="E504" s="171"/>
      <c r="F504" s="170"/>
      <c r="G504" s="172"/>
      <c r="H504" s="172"/>
      <c r="I504" s="189"/>
    </row>
    <row r="505" spans="2:9">
      <c r="B505" s="152">
        <v>212625326</v>
      </c>
      <c r="C505" s="153" t="s">
        <v>882</v>
      </c>
      <c r="D505" s="153" t="s">
        <v>677</v>
      </c>
      <c r="E505" s="171"/>
      <c r="F505" s="170"/>
      <c r="G505" s="172"/>
      <c r="H505" s="172"/>
      <c r="I505" s="189"/>
    </row>
    <row r="506" spans="2:9">
      <c r="B506" s="152">
        <v>212825328</v>
      </c>
      <c r="C506" s="153" t="s">
        <v>1041</v>
      </c>
      <c r="D506" s="153" t="s">
        <v>677</v>
      </c>
      <c r="E506" s="171"/>
      <c r="F506" s="170"/>
      <c r="G506" s="172"/>
      <c r="H506" s="172"/>
      <c r="I506" s="189"/>
    </row>
    <row r="507" spans="2:9">
      <c r="B507" s="152">
        <v>213525335</v>
      </c>
      <c r="C507" s="153" t="s">
        <v>820</v>
      </c>
      <c r="D507" s="153" t="s">
        <v>677</v>
      </c>
      <c r="E507" s="171"/>
      <c r="F507" s="170"/>
      <c r="G507" s="172"/>
      <c r="H507" s="172"/>
      <c r="I507" s="189"/>
    </row>
    <row r="508" spans="2:9">
      <c r="B508" s="152">
        <v>213925339</v>
      </c>
      <c r="C508" s="153" t="s">
        <v>1042</v>
      </c>
      <c r="D508" s="153" t="s">
        <v>677</v>
      </c>
      <c r="E508" s="171"/>
      <c r="F508" s="170"/>
      <c r="G508" s="172"/>
      <c r="H508" s="172"/>
      <c r="I508" s="189"/>
    </row>
    <row r="509" spans="2:9">
      <c r="B509" s="152">
        <v>216825368</v>
      </c>
      <c r="C509" s="153" t="s">
        <v>1413</v>
      </c>
      <c r="D509" s="153" t="s">
        <v>677</v>
      </c>
      <c r="E509" s="171"/>
      <c r="F509" s="170"/>
      <c r="G509" s="172"/>
      <c r="H509" s="172"/>
      <c r="I509" s="189"/>
    </row>
    <row r="510" spans="2:9">
      <c r="B510" s="152">
        <v>217225372</v>
      </c>
      <c r="C510" s="153" t="s">
        <v>1240</v>
      </c>
      <c r="D510" s="153" t="s">
        <v>677</v>
      </c>
      <c r="E510" s="171"/>
      <c r="F510" s="170"/>
      <c r="G510" s="172"/>
      <c r="H510" s="172"/>
      <c r="I510" s="189"/>
    </row>
    <row r="511" spans="2:9">
      <c r="B511" s="152">
        <v>217725377</v>
      </c>
      <c r="C511" s="153" t="s">
        <v>883</v>
      </c>
      <c r="D511" s="153" t="s">
        <v>677</v>
      </c>
      <c r="E511" s="171"/>
      <c r="F511" s="170"/>
      <c r="G511" s="172"/>
      <c r="H511" s="172"/>
      <c r="I511" s="189"/>
    </row>
    <row r="512" spans="2:9">
      <c r="B512" s="152">
        <v>218625386</v>
      </c>
      <c r="C512" s="153" t="s">
        <v>884</v>
      </c>
      <c r="D512" s="153" t="s">
        <v>677</v>
      </c>
      <c r="E512" s="171"/>
      <c r="F512" s="170"/>
      <c r="G512" s="172"/>
      <c r="H512" s="172"/>
      <c r="I512" s="189"/>
    </row>
    <row r="513" spans="2:9">
      <c r="B513" s="152">
        <v>219425394</v>
      </c>
      <c r="C513" s="153" t="s">
        <v>1414</v>
      </c>
      <c r="D513" s="153" t="s">
        <v>677</v>
      </c>
      <c r="E513" s="171"/>
      <c r="F513" s="170"/>
      <c r="G513" s="172"/>
      <c r="H513" s="172"/>
      <c r="I513" s="189"/>
    </row>
    <row r="514" spans="2:9">
      <c r="B514" s="152">
        <v>219825398</v>
      </c>
      <c r="C514" s="153" t="s">
        <v>1241</v>
      </c>
      <c r="D514" s="153" t="s">
        <v>677</v>
      </c>
      <c r="E514" s="171"/>
      <c r="F514" s="170"/>
      <c r="G514" s="172"/>
      <c r="H514" s="172"/>
      <c r="I514" s="189"/>
    </row>
    <row r="515" spans="2:9">
      <c r="B515" s="152">
        <v>210225402</v>
      </c>
      <c r="C515" s="153" t="s">
        <v>885</v>
      </c>
      <c r="D515" s="153" t="s">
        <v>677</v>
      </c>
      <c r="E515" s="171"/>
      <c r="F515" s="170"/>
      <c r="G515" s="172"/>
      <c r="H515" s="172"/>
      <c r="I515" s="189"/>
    </row>
    <row r="516" spans="2:9">
      <c r="B516" s="152">
        <v>210725407</v>
      </c>
      <c r="C516" s="153" t="s">
        <v>1415</v>
      </c>
      <c r="D516" s="153" t="s">
        <v>677</v>
      </c>
      <c r="E516" s="171"/>
      <c r="F516" s="170"/>
      <c r="G516" s="172"/>
      <c r="H516" s="172"/>
      <c r="I516" s="189"/>
    </row>
    <row r="517" spans="2:9">
      <c r="B517" s="152">
        <v>212625426</v>
      </c>
      <c r="C517" s="153" t="s">
        <v>1242</v>
      </c>
      <c r="D517" s="153" t="s">
        <v>677</v>
      </c>
      <c r="E517" s="171"/>
      <c r="F517" s="170"/>
      <c r="G517" s="172"/>
      <c r="H517" s="172"/>
      <c r="I517" s="189"/>
    </row>
    <row r="518" spans="2:9">
      <c r="B518" s="152">
        <v>213025430</v>
      </c>
      <c r="C518" s="153" t="s">
        <v>681</v>
      </c>
      <c r="D518" s="153" t="s">
        <v>677</v>
      </c>
      <c r="E518" s="171"/>
      <c r="F518" s="170"/>
      <c r="G518" s="172"/>
      <c r="H518" s="172"/>
      <c r="I518" s="189"/>
    </row>
    <row r="519" spans="2:9">
      <c r="B519" s="152">
        <v>213625436</v>
      </c>
      <c r="C519" s="153" t="s">
        <v>1416</v>
      </c>
      <c r="D519" s="153" t="s">
        <v>677</v>
      </c>
      <c r="E519" s="171"/>
      <c r="F519" s="170"/>
      <c r="G519" s="172"/>
      <c r="H519" s="172"/>
      <c r="I519" s="189"/>
    </row>
    <row r="520" spans="2:9">
      <c r="B520" s="152">
        <v>213825438</v>
      </c>
      <c r="C520" s="153" t="s">
        <v>821</v>
      </c>
      <c r="D520" s="153" t="s">
        <v>677</v>
      </c>
      <c r="E520" s="171"/>
      <c r="F520" s="170"/>
      <c r="G520" s="172"/>
      <c r="H520" s="172"/>
      <c r="I520" s="189"/>
    </row>
    <row r="521" spans="2:9">
      <c r="B521" s="152">
        <v>217325473</v>
      </c>
      <c r="C521" s="153" t="s">
        <v>971</v>
      </c>
      <c r="D521" s="153" t="s">
        <v>677</v>
      </c>
      <c r="E521" s="171"/>
      <c r="F521" s="170"/>
      <c r="G521" s="172"/>
      <c r="H521" s="172"/>
      <c r="I521" s="189"/>
    </row>
    <row r="522" spans="2:9">
      <c r="B522" s="152">
        <v>218325483</v>
      </c>
      <c r="C522" s="153" t="s">
        <v>1523</v>
      </c>
      <c r="D522" s="153" t="s">
        <v>677</v>
      </c>
      <c r="E522" s="171"/>
      <c r="F522" s="170"/>
      <c r="G522" s="172"/>
      <c r="H522" s="172"/>
      <c r="I522" s="189"/>
    </row>
    <row r="523" spans="2:9">
      <c r="B523" s="156">
        <v>218625486</v>
      </c>
      <c r="C523" s="153" t="s">
        <v>1524</v>
      </c>
      <c r="D523" s="153" t="s">
        <v>677</v>
      </c>
      <c r="E523" s="171"/>
      <c r="F523" s="170"/>
      <c r="G523" s="172"/>
      <c r="H523" s="172"/>
      <c r="I523" s="189"/>
    </row>
    <row r="524" spans="2:9">
      <c r="B524" s="152">
        <v>218825488</v>
      </c>
      <c r="C524" s="153" t="s">
        <v>822</v>
      </c>
      <c r="D524" s="153" t="s">
        <v>677</v>
      </c>
      <c r="E524" s="171"/>
      <c r="F524" s="170"/>
      <c r="G524" s="172"/>
      <c r="H524" s="172"/>
      <c r="I524" s="189"/>
    </row>
    <row r="525" spans="2:9">
      <c r="B525" s="152">
        <v>218925489</v>
      </c>
      <c r="C525" s="153" t="s">
        <v>1417</v>
      </c>
      <c r="D525" s="153" t="s">
        <v>677</v>
      </c>
      <c r="E525" s="171"/>
      <c r="F525" s="170"/>
      <c r="G525" s="172"/>
      <c r="H525" s="172"/>
      <c r="I525" s="189"/>
    </row>
    <row r="526" spans="2:9">
      <c r="B526" s="152">
        <v>219125491</v>
      </c>
      <c r="C526" s="153" t="s">
        <v>1418</v>
      </c>
      <c r="D526" s="153" t="s">
        <v>677</v>
      </c>
      <c r="E526" s="171"/>
      <c r="F526" s="170"/>
      <c r="G526" s="172"/>
      <c r="H526" s="172"/>
      <c r="I526" s="189"/>
    </row>
    <row r="527" spans="2:9">
      <c r="B527" s="152">
        <v>210625506</v>
      </c>
      <c r="C527" s="153" t="s">
        <v>1243</v>
      </c>
      <c r="D527" s="153" t="s">
        <v>677</v>
      </c>
      <c r="E527" s="171"/>
      <c r="F527" s="170"/>
      <c r="G527" s="172"/>
      <c r="H527" s="172"/>
      <c r="I527" s="189"/>
    </row>
    <row r="528" spans="2:9">
      <c r="B528" s="152">
        <v>211325513</v>
      </c>
      <c r="C528" s="153" t="s">
        <v>886</v>
      </c>
      <c r="D528" s="153" t="s">
        <v>677</v>
      </c>
      <c r="E528" s="171"/>
      <c r="F528" s="170"/>
      <c r="G528" s="172"/>
      <c r="H528" s="172"/>
      <c r="I528" s="189"/>
    </row>
    <row r="529" spans="2:9">
      <c r="B529" s="152">
        <v>211825518</v>
      </c>
      <c r="C529" s="153" t="s">
        <v>1419</v>
      </c>
      <c r="D529" s="153" t="s">
        <v>677</v>
      </c>
      <c r="E529" s="171"/>
      <c r="F529" s="170"/>
      <c r="G529" s="172"/>
      <c r="H529" s="172"/>
      <c r="I529" s="189"/>
    </row>
    <row r="530" spans="2:9">
      <c r="B530" s="152">
        <v>212425524</v>
      </c>
      <c r="C530" s="153" t="s">
        <v>1420</v>
      </c>
      <c r="D530" s="153" t="s">
        <v>677</v>
      </c>
      <c r="E530" s="171"/>
      <c r="F530" s="170"/>
      <c r="G530" s="172"/>
      <c r="H530" s="172"/>
      <c r="I530" s="189"/>
    </row>
    <row r="531" spans="2:9">
      <c r="B531" s="152">
        <v>213025530</v>
      </c>
      <c r="C531" s="153" t="s">
        <v>887</v>
      </c>
      <c r="D531" s="153" t="s">
        <v>677</v>
      </c>
      <c r="E531" s="171"/>
      <c r="F531" s="170"/>
      <c r="G531" s="172"/>
      <c r="H531" s="172"/>
      <c r="I531" s="189"/>
    </row>
    <row r="532" spans="2:9">
      <c r="B532" s="152">
        <v>213525535</v>
      </c>
      <c r="C532" s="153" t="s">
        <v>1043</v>
      </c>
      <c r="D532" s="153" t="s">
        <v>677</v>
      </c>
      <c r="E532" s="171"/>
      <c r="F532" s="170"/>
      <c r="G532" s="172"/>
      <c r="H532" s="172"/>
      <c r="I532" s="189"/>
    </row>
    <row r="533" spans="2:9">
      <c r="B533" s="152">
        <v>217225572</v>
      </c>
      <c r="C533" s="153" t="s">
        <v>1044</v>
      </c>
      <c r="D533" s="153" t="s">
        <v>677</v>
      </c>
      <c r="E533" s="171"/>
      <c r="F533" s="170"/>
      <c r="G533" s="172"/>
      <c r="H533" s="172"/>
      <c r="I533" s="189"/>
    </row>
    <row r="534" spans="2:9">
      <c r="B534" s="152">
        <v>218025580</v>
      </c>
      <c r="C534" s="153" t="s">
        <v>547</v>
      </c>
      <c r="D534" s="153" t="s">
        <v>677</v>
      </c>
      <c r="E534" s="171"/>
      <c r="F534" s="170"/>
      <c r="G534" s="172"/>
      <c r="H534" s="172"/>
      <c r="I534" s="189"/>
    </row>
    <row r="535" spans="2:9">
      <c r="B535" s="152">
        <v>219225592</v>
      </c>
      <c r="C535" s="153" t="s">
        <v>1421</v>
      </c>
      <c r="D535" s="153" t="s">
        <v>677</v>
      </c>
      <c r="E535" s="171"/>
      <c r="F535" s="170"/>
      <c r="G535" s="172"/>
      <c r="H535" s="172"/>
      <c r="I535" s="189"/>
    </row>
    <row r="536" spans="2:9">
      <c r="B536" s="152">
        <v>219425594</v>
      </c>
      <c r="C536" s="153" t="s">
        <v>1045</v>
      </c>
      <c r="D536" s="153" t="s">
        <v>677</v>
      </c>
      <c r="E536" s="171"/>
      <c r="F536" s="170"/>
      <c r="G536" s="172"/>
      <c r="H536" s="172"/>
      <c r="I536" s="189"/>
    </row>
    <row r="537" spans="2:9">
      <c r="B537" s="152">
        <v>219625596</v>
      </c>
      <c r="C537" s="153" t="s">
        <v>888</v>
      </c>
      <c r="D537" s="153" t="s">
        <v>677</v>
      </c>
      <c r="E537" s="171"/>
      <c r="F537" s="170"/>
      <c r="G537" s="172"/>
      <c r="H537" s="172"/>
      <c r="I537" s="189"/>
    </row>
    <row r="538" spans="2:9">
      <c r="B538" s="152">
        <v>219925599</v>
      </c>
      <c r="C538" s="153" t="s">
        <v>823</v>
      </c>
      <c r="D538" s="153" t="s">
        <v>677</v>
      </c>
      <c r="E538" s="171"/>
      <c r="F538" s="170"/>
      <c r="G538" s="172"/>
      <c r="H538" s="172"/>
      <c r="I538" s="189"/>
    </row>
    <row r="539" spans="2:9">
      <c r="B539" s="152">
        <v>211225612</v>
      </c>
      <c r="C539" s="153" t="s">
        <v>1046</v>
      </c>
      <c r="D539" s="153" t="s">
        <v>677</v>
      </c>
      <c r="E539" s="171"/>
      <c r="F539" s="170"/>
      <c r="G539" s="172"/>
      <c r="H539" s="172"/>
      <c r="I539" s="189"/>
    </row>
    <row r="540" spans="2:9">
      <c r="B540" s="152">
        <v>214525645</v>
      </c>
      <c r="C540" s="153" t="s">
        <v>773</v>
      </c>
      <c r="D540" s="153" t="s">
        <v>677</v>
      </c>
      <c r="E540" s="171"/>
      <c r="F540" s="170"/>
      <c r="G540" s="172"/>
      <c r="H540" s="172"/>
      <c r="I540" s="189"/>
    </row>
    <row r="541" spans="2:9">
      <c r="B541" s="152">
        <v>214925649</v>
      </c>
      <c r="C541" s="153" t="s">
        <v>1244</v>
      </c>
      <c r="D541" s="153" t="s">
        <v>677</v>
      </c>
      <c r="E541" s="171"/>
      <c r="F541" s="170"/>
      <c r="G541" s="172"/>
      <c r="H541" s="172"/>
      <c r="I541" s="189"/>
    </row>
    <row r="542" spans="2:9">
      <c r="B542" s="152">
        <v>215325653</v>
      </c>
      <c r="C542" s="153" t="s">
        <v>889</v>
      </c>
      <c r="D542" s="153" t="s">
        <v>677</v>
      </c>
      <c r="E542" s="171"/>
      <c r="F542" s="170"/>
      <c r="G542" s="172"/>
      <c r="H542" s="172"/>
      <c r="I542" s="189"/>
    </row>
    <row r="543" spans="2:9">
      <c r="B543" s="152">
        <v>215825658</v>
      </c>
      <c r="C543" s="153" t="s">
        <v>138</v>
      </c>
      <c r="D543" s="153" t="s">
        <v>677</v>
      </c>
      <c r="E543" s="171"/>
      <c r="F543" s="170"/>
      <c r="G543" s="172"/>
      <c r="H543" s="172"/>
      <c r="I543" s="189"/>
    </row>
    <row r="544" spans="2:9">
      <c r="B544" s="152">
        <v>216225662</v>
      </c>
      <c r="C544" s="153" t="s">
        <v>1422</v>
      </c>
      <c r="D544" s="153" t="s">
        <v>677</v>
      </c>
      <c r="E544" s="171"/>
      <c r="F544" s="170"/>
      <c r="G544" s="172"/>
      <c r="H544" s="172"/>
      <c r="I544" s="189"/>
    </row>
    <row r="545" spans="2:9">
      <c r="B545" s="152">
        <v>211825718</v>
      </c>
      <c r="C545" s="153" t="s">
        <v>774</v>
      </c>
      <c r="D545" s="153" t="s">
        <v>677</v>
      </c>
      <c r="E545" s="171"/>
      <c r="F545" s="170"/>
      <c r="G545" s="172"/>
      <c r="H545" s="172"/>
      <c r="I545" s="189"/>
    </row>
    <row r="546" spans="2:9">
      <c r="B546" s="152">
        <v>213625736</v>
      </c>
      <c r="C546" s="153" t="s">
        <v>890</v>
      </c>
      <c r="D546" s="153" t="s">
        <v>677</v>
      </c>
      <c r="E546" s="171"/>
      <c r="F546" s="170"/>
      <c r="G546" s="172"/>
      <c r="H546" s="172"/>
      <c r="I546" s="189"/>
    </row>
    <row r="547" spans="2:9">
      <c r="B547" s="152">
        <v>214025740</v>
      </c>
      <c r="C547" s="153" t="s">
        <v>891</v>
      </c>
      <c r="D547" s="153" t="s">
        <v>677</v>
      </c>
      <c r="E547" s="171"/>
      <c r="F547" s="170"/>
      <c r="G547" s="172"/>
      <c r="H547" s="172"/>
      <c r="I547" s="189"/>
    </row>
    <row r="548" spans="2:9">
      <c r="B548" s="152">
        <v>214325743</v>
      </c>
      <c r="C548" s="153" t="s">
        <v>1245</v>
      </c>
      <c r="D548" s="153" t="s">
        <v>677</v>
      </c>
      <c r="E548" s="171"/>
      <c r="F548" s="170"/>
      <c r="G548" s="172"/>
      <c r="H548" s="172"/>
      <c r="I548" s="189"/>
    </row>
    <row r="549" spans="2:9">
      <c r="B549" s="152">
        <v>214525745</v>
      </c>
      <c r="C549" s="153" t="s">
        <v>1423</v>
      </c>
      <c r="D549" s="153" t="s">
        <v>677</v>
      </c>
      <c r="E549" s="171"/>
      <c r="F549" s="170"/>
      <c r="G549" s="172"/>
      <c r="H549" s="172"/>
      <c r="I549" s="189"/>
    </row>
    <row r="550" spans="2:9">
      <c r="B550" s="152">
        <v>215425754</v>
      </c>
      <c r="C550" s="153" t="s">
        <v>1424</v>
      </c>
      <c r="D550" s="153" t="s">
        <v>677</v>
      </c>
      <c r="E550" s="171"/>
      <c r="F550" s="170"/>
      <c r="G550" s="172"/>
      <c r="H550" s="172"/>
      <c r="I550" s="189"/>
    </row>
    <row r="551" spans="2:9">
      <c r="B551" s="152">
        <v>215825758</v>
      </c>
      <c r="C551" s="153" t="s">
        <v>1525</v>
      </c>
      <c r="D551" s="153" t="s">
        <v>677</v>
      </c>
      <c r="E551" s="171"/>
      <c r="F551" s="170"/>
      <c r="G551" s="172"/>
      <c r="H551" s="172"/>
      <c r="I551" s="189"/>
    </row>
    <row r="552" spans="2:9">
      <c r="B552" s="152">
        <v>216925769</v>
      </c>
      <c r="C552" s="153" t="s">
        <v>824</v>
      </c>
      <c r="D552" s="153" t="s">
        <v>677</v>
      </c>
      <c r="E552" s="171"/>
      <c r="F552" s="170"/>
      <c r="G552" s="172"/>
      <c r="H552" s="172"/>
      <c r="I552" s="189"/>
    </row>
    <row r="553" spans="2:9">
      <c r="B553" s="152">
        <v>217225772</v>
      </c>
      <c r="C553" s="153" t="s">
        <v>1526</v>
      </c>
      <c r="D553" s="153" t="s">
        <v>677</v>
      </c>
      <c r="E553" s="171"/>
      <c r="F553" s="170"/>
      <c r="G553" s="172"/>
      <c r="H553" s="172"/>
      <c r="I553" s="189"/>
    </row>
    <row r="554" spans="2:9">
      <c r="B554" s="152">
        <v>217725777</v>
      </c>
      <c r="C554" s="153" t="s">
        <v>565</v>
      </c>
      <c r="D554" s="153" t="s">
        <v>677</v>
      </c>
      <c r="E554" s="171"/>
      <c r="F554" s="170"/>
      <c r="G554" s="172"/>
      <c r="H554" s="172"/>
      <c r="I554" s="189"/>
    </row>
    <row r="555" spans="2:9">
      <c r="B555" s="152">
        <v>217925779</v>
      </c>
      <c r="C555" s="153" t="s">
        <v>892</v>
      </c>
      <c r="D555" s="153" t="s">
        <v>677</v>
      </c>
      <c r="E555" s="171"/>
      <c r="F555" s="170"/>
      <c r="G555" s="172"/>
      <c r="H555" s="172"/>
      <c r="I555" s="189"/>
    </row>
    <row r="556" spans="2:9">
      <c r="B556" s="152">
        <v>218125781</v>
      </c>
      <c r="C556" s="153" t="s">
        <v>893</v>
      </c>
      <c r="D556" s="153" t="s">
        <v>677</v>
      </c>
      <c r="E556" s="171"/>
      <c r="F556" s="170"/>
      <c r="G556" s="172"/>
      <c r="H556" s="172"/>
      <c r="I556" s="189"/>
    </row>
    <row r="557" spans="2:9">
      <c r="B557" s="152">
        <v>218525785</v>
      </c>
      <c r="C557" s="153" t="s">
        <v>1108</v>
      </c>
      <c r="D557" s="153" t="s">
        <v>677</v>
      </c>
      <c r="E557" s="171"/>
      <c r="F557" s="170"/>
      <c r="G557" s="172"/>
      <c r="H557" s="172"/>
      <c r="I557" s="189"/>
    </row>
    <row r="558" spans="2:9">
      <c r="B558" s="152">
        <v>219325793</v>
      </c>
      <c r="C558" s="153" t="s">
        <v>1246</v>
      </c>
      <c r="D558" s="153" t="s">
        <v>677</v>
      </c>
      <c r="E558" s="171"/>
      <c r="F558" s="170"/>
      <c r="G558" s="172"/>
      <c r="H558" s="172"/>
      <c r="I558" s="189"/>
    </row>
    <row r="559" spans="2:9">
      <c r="B559" s="152">
        <v>219725797</v>
      </c>
      <c r="C559" s="153" t="s">
        <v>1247</v>
      </c>
      <c r="D559" s="153" t="s">
        <v>677</v>
      </c>
      <c r="E559" s="171"/>
      <c r="F559" s="170"/>
      <c r="G559" s="172"/>
      <c r="H559" s="172"/>
      <c r="I559" s="189"/>
    </row>
    <row r="560" spans="2:9">
      <c r="B560" s="152">
        <v>219925799</v>
      </c>
      <c r="C560" s="153" t="s">
        <v>972</v>
      </c>
      <c r="D560" s="153" t="s">
        <v>677</v>
      </c>
      <c r="E560" s="171"/>
      <c r="F560" s="170"/>
      <c r="G560" s="172"/>
      <c r="H560" s="172"/>
      <c r="I560" s="189"/>
    </row>
    <row r="561" spans="2:9">
      <c r="B561" s="152">
        <v>210525805</v>
      </c>
      <c r="C561" s="153" t="s">
        <v>1109</v>
      </c>
      <c r="D561" s="153" t="s">
        <v>677</v>
      </c>
      <c r="E561" s="171"/>
      <c r="F561" s="170"/>
      <c r="G561" s="172"/>
      <c r="H561" s="172"/>
      <c r="I561" s="189"/>
    </row>
    <row r="562" spans="2:9">
      <c r="B562" s="152">
        <v>210725807</v>
      </c>
      <c r="C562" s="153" t="s">
        <v>331</v>
      </c>
      <c r="D562" s="153" t="s">
        <v>677</v>
      </c>
      <c r="E562" s="171"/>
      <c r="F562" s="170"/>
      <c r="G562" s="172"/>
      <c r="H562" s="172"/>
      <c r="I562" s="189"/>
    </row>
    <row r="563" spans="2:9">
      <c r="B563" s="152">
        <v>211525815</v>
      </c>
      <c r="C563" s="153" t="s">
        <v>1110</v>
      </c>
      <c r="D563" s="153" t="s">
        <v>677</v>
      </c>
      <c r="E563" s="171"/>
      <c r="F563" s="170"/>
      <c r="G563" s="172"/>
      <c r="H563" s="172"/>
      <c r="I563" s="189"/>
    </row>
    <row r="564" spans="2:9">
      <c r="B564" s="152">
        <v>211725817</v>
      </c>
      <c r="C564" s="153" t="s">
        <v>1248</v>
      </c>
      <c r="D564" s="153" t="s">
        <v>677</v>
      </c>
      <c r="E564" s="171"/>
      <c r="F564" s="170"/>
      <c r="G564" s="172"/>
      <c r="H564" s="172"/>
      <c r="I564" s="189"/>
    </row>
    <row r="565" spans="2:9">
      <c r="B565" s="152">
        <v>212325823</v>
      </c>
      <c r="C565" s="153" t="s">
        <v>1527</v>
      </c>
      <c r="D565" s="153" t="s">
        <v>677</v>
      </c>
      <c r="E565" s="171"/>
      <c r="F565" s="170"/>
      <c r="G565" s="172"/>
      <c r="H565" s="172"/>
      <c r="I565" s="189"/>
    </row>
    <row r="566" spans="2:9">
      <c r="B566" s="152">
        <v>213925839</v>
      </c>
      <c r="C566" s="153" t="s">
        <v>1249</v>
      </c>
      <c r="D566" s="153" t="s">
        <v>677</v>
      </c>
      <c r="E566" s="171"/>
      <c r="F566" s="170"/>
      <c r="G566" s="172"/>
      <c r="H566" s="172"/>
      <c r="I566" s="189"/>
    </row>
    <row r="567" spans="2:9">
      <c r="B567" s="152">
        <v>214125841</v>
      </c>
      <c r="C567" s="153" t="s">
        <v>1426</v>
      </c>
      <c r="D567" s="153" t="s">
        <v>677</v>
      </c>
      <c r="E567" s="171"/>
      <c r="F567" s="170"/>
      <c r="G567" s="172"/>
      <c r="H567" s="172"/>
      <c r="I567" s="189"/>
    </row>
    <row r="568" spans="2:9">
      <c r="B568" s="152">
        <v>214325843</v>
      </c>
      <c r="C568" s="153" t="s">
        <v>1250</v>
      </c>
      <c r="D568" s="153" t="s">
        <v>677</v>
      </c>
      <c r="E568" s="171"/>
      <c r="F568" s="170"/>
      <c r="G568" s="172"/>
      <c r="H568" s="172"/>
      <c r="I568" s="189"/>
    </row>
    <row r="569" spans="2:9">
      <c r="B569" s="152">
        <v>214525845</v>
      </c>
      <c r="C569" s="153" t="s">
        <v>1528</v>
      </c>
      <c r="D569" s="153" t="s">
        <v>677</v>
      </c>
      <c r="E569" s="171"/>
      <c r="F569" s="170"/>
      <c r="G569" s="172"/>
      <c r="H569" s="172"/>
      <c r="I569" s="189"/>
    </row>
    <row r="570" spans="2:9">
      <c r="B570" s="152">
        <v>215125851</v>
      </c>
      <c r="C570" s="153" t="s">
        <v>1427</v>
      </c>
      <c r="D570" s="153" t="s">
        <v>677</v>
      </c>
      <c r="E570" s="171"/>
      <c r="F570" s="170"/>
      <c r="G570" s="172"/>
      <c r="H570" s="172"/>
      <c r="I570" s="189"/>
    </row>
    <row r="571" spans="2:9">
      <c r="B571" s="152">
        <v>216225862</v>
      </c>
      <c r="C571" s="153" t="s">
        <v>1251</v>
      </c>
      <c r="D571" s="153" t="s">
        <v>677</v>
      </c>
      <c r="E571" s="171"/>
      <c r="F571" s="170"/>
      <c r="G571" s="172"/>
      <c r="H571" s="172"/>
      <c r="I571" s="189"/>
    </row>
    <row r="572" spans="2:9">
      <c r="B572" s="152">
        <v>216725867</v>
      </c>
      <c r="C572" s="153" t="s">
        <v>1529</v>
      </c>
      <c r="D572" s="153" t="s">
        <v>677</v>
      </c>
      <c r="E572" s="171"/>
      <c r="F572" s="170"/>
      <c r="G572" s="172"/>
      <c r="H572" s="172"/>
      <c r="I572" s="189"/>
    </row>
    <row r="573" spans="2:9">
      <c r="B573" s="152">
        <v>217125871</v>
      </c>
      <c r="C573" s="153" t="s">
        <v>1428</v>
      </c>
      <c r="D573" s="153" t="s">
        <v>677</v>
      </c>
      <c r="E573" s="171"/>
      <c r="F573" s="170"/>
      <c r="G573" s="172"/>
      <c r="H573" s="172"/>
      <c r="I573" s="189"/>
    </row>
    <row r="574" spans="2:9">
      <c r="B574" s="152">
        <v>217325873</v>
      </c>
      <c r="C574" s="153" t="s">
        <v>1252</v>
      </c>
      <c r="D574" s="153" t="s">
        <v>677</v>
      </c>
      <c r="E574" s="171"/>
      <c r="F574" s="170"/>
      <c r="G574" s="172"/>
      <c r="H574" s="172"/>
      <c r="I574" s="189"/>
    </row>
    <row r="575" spans="2:9">
      <c r="B575" s="152">
        <v>217525875</v>
      </c>
      <c r="C575" s="153" t="s">
        <v>1111</v>
      </c>
      <c r="D575" s="153" t="s">
        <v>677</v>
      </c>
      <c r="E575" s="171"/>
      <c r="F575" s="170"/>
      <c r="G575" s="172"/>
      <c r="H575" s="172"/>
      <c r="I575" s="189"/>
    </row>
    <row r="576" spans="2:9">
      <c r="B576" s="152">
        <v>217825878</v>
      </c>
      <c r="C576" s="153" t="s">
        <v>1530</v>
      </c>
      <c r="D576" s="153" t="s">
        <v>677</v>
      </c>
      <c r="E576" s="171"/>
      <c r="F576" s="170"/>
      <c r="G576" s="172"/>
      <c r="H576" s="172"/>
      <c r="I576" s="189"/>
    </row>
    <row r="577" spans="2:9">
      <c r="B577" s="152">
        <v>218525885</v>
      </c>
      <c r="C577" s="153" t="s">
        <v>1531</v>
      </c>
      <c r="D577" s="153" t="s">
        <v>677</v>
      </c>
      <c r="E577" s="171"/>
      <c r="F577" s="170"/>
      <c r="G577" s="172"/>
      <c r="H577" s="172"/>
      <c r="I577" s="189"/>
    </row>
    <row r="578" spans="2:9">
      <c r="B578" s="152">
        <v>219825898</v>
      </c>
      <c r="C578" s="153" t="s">
        <v>1253</v>
      </c>
      <c r="D578" s="153" t="s">
        <v>677</v>
      </c>
      <c r="E578" s="171"/>
      <c r="F578" s="170"/>
      <c r="G578" s="172"/>
      <c r="H578" s="172"/>
      <c r="I578" s="189"/>
    </row>
    <row r="579" spans="2:9">
      <c r="B579" s="152">
        <v>219925899</v>
      </c>
      <c r="C579" s="153" t="s">
        <v>1532</v>
      </c>
      <c r="D579" s="153" t="s">
        <v>677</v>
      </c>
      <c r="E579" s="171"/>
      <c r="F579" s="170"/>
      <c r="G579" s="172"/>
      <c r="H579" s="172"/>
      <c r="I579" s="189"/>
    </row>
    <row r="580" spans="2:9">
      <c r="B580" s="152">
        <v>210127001</v>
      </c>
      <c r="C580" s="153" t="s">
        <v>175</v>
      </c>
      <c r="D580" s="153" t="s">
        <v>712</v>
      </c>
      <c r="E580" s="171"/>
      <c r="F580" s="170"/>
      <c r="G580" s="172"/>
      <c r="H580" s="172"/>
      <c r="I580" s="189"/>
    </row>
    <row r="581" spans="2:9">
      <c r="B581" s="152">
        <v>210627006</v>
      </c>
      <c r="C581" s="153" t="s">
        <v>566</v>
      </c>
      <c r="D581" s="153" t="s">
        <v>712</v>
      </c>
      <c r="E581" s="171"/>
      <c r="F581" s="170"/>
      <c r="G581" s="172"/>
      <c r="H581" s="172"/>
      <c r="I581" s="189"/>
    </row>
    <row r="582" spans="2:9">
      <c r="B582" s="152">
        <v>212527025</v>
      </c>
      <c r="C582" s="153" t="s">
        <v>997</v>
      </c>
      <c r="D582" s="153" t="s">
        <v>712</v>
      </c>
      <c r="E582" s="171"/>
      <c r="F582" s="170"/>
      <c r="G582" s="172"/>
      <c r="H582" s="172"/>
      <c r="I582" s="189"/>
    </row>
    <row r="583" spans="2:9">
      <c r="B583" s="152">
        <v>215027050</v>
      </c>
      <c r="C583" s="153" t="s">
        <v>936</v>
      </c>
      <c r="D583" s="153" t="s">
        <v>712</v>
      </c>
      <c r="E583" s="171"/>
      <c r="F583" s="170"/>
      <c r="G583" s="172"/>
      <c r="H583" s="172"/>
      <c r="I583" s="189"/>
    </row>
    <row r="584" spans="2:9">
      <c r="B584" s="152">
        <v>217327073</v>
      </c>
      <c r="C584" s="153" t="s">
        <v>1163</v>
      </c>
      <c r="D584" s="153" t="s">
        <v>712</v>
      </c>
      <c r="E584" s="171"/>
      <c r="F584" s="170"/>
      <c r="G584" s="172"/>
      <c r="H584" s="172"/>
      <c r="I584" s="189"/>
    </row>
    <row r="585" spans="2:9">
      <c r="B585" s="152">
        <v>217527075</v>
      </c>
      <c r="C585" s="153" t="s">
        <v>567</v>
      </c>
      <c r="D585" s="153" t="s">
        <v>712</v>
      </c>
      <c r="E585" s="171"/>
      <c r="F585" s="170"/>
      <c r="G585" s="172"/>
      <c r="H585" s="172"/>
      <c r="I585" s="189"/>
    </row>
    <row r="586" spans="2:9">
      <c r="B586" s="152">
        <v>217727077</v>
      </c>
      <c r="C586" s="153" t="s">
        <v>848</v>
      </c>
      <c r="D586" s="153" t="s">
        <v>712</v>
      </c>
      <c r="E586" s="171"/>
      <c r="F586" s="170"/>
      <c r="G586" s="172"/>
      <c r="H586" s="172"/>
      <c r="I586" s="189"/>
    </row>
    <row r="587" spans="2:9">
      <c r="B587" s="152">
        <v>219927099</v>
      </c>
      <c r="C587" s="153" t="s">
        <v>849</v>
      </c>
      <c r="D587" s="153" t="s">
        <v>712</v>
      </c>
      <c r="E587" s="171"/>
      <c r="F587" s="170"/>
      <c r="G587" s="172"/>
      <c r="H587" s="172"/>
      <c r="I587" s="189"/>
    </row>
    <row r="588" spans="2:9">
      <c r="B588" s="152">
        <v>213527135</v>
      </c>
      <c r="C588" s="153" t="s">
        <v>711</v>
      </c>
      <c r="D588" s="153" t="s">
        <v>712</v>
      </c>
      <c r="E588" s="171"/>
      <c r="F588" s="170"/>
      <c r="G588" s="172"/>
      <c r="H588" s="172"/>
      <c r="I588" s="189"/>
    </row>
    <row r="589" spans="2:9">
      <c r="B589" s="152">
        <v>215027150</v>
      </c>
      <c r="C589" s="153" t="s">
        <v>1321</v>
      </c>
      <c r="D589" s="153" t="s">
        <v>712</v>
      </c>
      <c r="E589" s="171"/>
      <c r="F589" s="170"/>
      <c r="G589" s="172"/>
      <c r="H589" s="172"/>
      <c r="I589" s="189"/>
    </row>
    <row r="590" spans="2:9">
      <c r="B590" s="152">
        <v>216027160</v>
      </c>
      <c r="C590" s="153" t="s">
        <v>176</v>
      </c>
      <c r="D590" s="153" t="s">
        <v>712</v>
      </c>
      <c r="E590" s="171"/>
      <c r="F590" s="170"/>
      <c r="G590" s="172"/>
      <c r="H590" s="172"/>
      <c r="I590" s="189"/>
    </row>
    <row r="591" spans="2:9">
      <c r="B591" s="152">
        <v>210527205</v>
      </c>
      <c r="C591" s="153" t="s">
        <v>850</v>
      </c>
      <c r="D591" s="153" t="s">
        <v>712</v>
      </c>
      <c r="E591" s="171"/>
      <c r="F591" s="170"/>
      <c r="G591" s="172"/>
      <c r="H591" s="172"/>
      <c r="I591" s="189"/>
    </row>
    <row r="592" spans="2:9">
      <c r="B592" s="152">
        <v>214527245</v>
      </c>
      <c r="C592" s="153" t="s">
        <v>937</v>
      </c>
      <c r="D592" s="153" t="s">
        <v>712</v>
      </c>
      <c r="E592" s="171"/>
      <c r="F592" s="170"/>
      <c r="G592" s="172"/>
      <c r="H592" s="172"/>
      <c r="I592" s="189"/>
    </row>
    <row r="593" spans="2:9">
      <c r="B593" s="152">
        <v>215027250</v>
      </c>
      <c r="C593" s="153" t="s">
        <v>713</v>
      </c>
      <c r="D593" s="153" t="s">
        <v>712</v>
      </c>
      <c r="E593" s="171"/>
      <c r="F593" s="170"/>
      <c r="G593" s="172"/>
      <c r="H593" s="172"/>
      <c r="I593" s="189"/>
    </row>
    <row r="594" spans="2:9">
      <c r="B594" s="152">
        <v>216127361</v>
      </c>
      <c r="C594" s="153" t="s">
        <v>1430</v>
      </c>
      <c r="D594" s="153" t="s">
        <v>712</v>
      </c>
      <c r="E594" s="171"/>
      <c r="F594" s="170"/>
      <c r="G594" s="172"/>
      <c r="H594" s="172"/>
      <c r="I594" s="189"/>
    </row>
    <row r="595" spans="2:9">
      <c r="B595" s="152">
        <v>217227372</v>
      </c>
      <c r="C595" s="153" t="s">
        <v>1164</v>
      </c>
      <c r="D595" s="153" t="s">
        <v>712</v>
      </c>
      <c r="E595" s="171"/>
      <c r="F595" s="170"/>
      <c r="G595" s="172"/>
      <c r="H595" s="172"/>
      <c r="I595" s="189"/>
    </row>
    <row r="596" spans="2:9">
      <c r="B596" s="152">
        <v>211327413</v>
      </c>
      <c r="C596" s="153" t="s">
        <v>1431</v>
      </c>
      <c r="D596" s="153" t="s">
        <v>712</v>
      </c>
      <c r="E596" s="171"/>
      <c r="F596" s="170"/>
      <c r="G596" s="172"/>
      <c r="H596" s="172"/>
      <c r="I596" s="189"/>
    </row>
    <row r="597" spans="2:9">
      <c r="B597" s="152">
        <v>212527425</v>
      </c>
      <c r="C597" s="153" t="s">
        <v>1165</v>
      </c>
      <c r="D597" s="153" t="s">
        <v>712</v>
      </c>
      <c r="E597" s="171"/>
      <c r="F597" s="170"/>
      <c r="G597" s="172"/>
      <c r="H597" s="172"/>
      <c r="I597" s="189"/>
    </row>
    <row r="598" spans="2:9">
      <c r="B598" s="152">
        <v>213027430</v>
      </c>
      <c r="C598" s="153" t="s">
        <v>1166</v>
      </c>
      <c r="D598" s="153" t="s">
        <v>712</v>
      </c>
      <c r="E598" s="171"/>
      <c r="F598" s="170"/>
      <c r="G598" s="172"/>
      <c r="H598" s="172"/>
      <c r="I598" s="189"/>
    </row>
    <row r="599" spans="2:9">
      <c r="B599" s="152">
        <v>215027450</v>
      </c>
      <c r="C599" s="153" t="s">
        <v>1432</v>
      </c>
      <c r="D599" s="153" t="s">
        <v>712</v>
      </c>
      <c r="E599" s="171"/>
      <c r="F599" s="170"/>
      <c r="G599" s="172"/>
      <c r="H599" s="172"/>
      <c r="I599" s="189"/>
    </row>
    <row r="600" spans="2:9">
      <c r="B600" s="152">
        <v>219127491</v>
      </c>
      <c r="C600" s="153" t="s">
        <v>1433</v>
      </c>
      <c r="D600" s="153" t="s">
        <v>712</v>
      </c>
      <c r="E600" s="171"/>
      <c r="F600" s="170"/>
      <c r="G600" s="172"/>
      <c r="H600" s="172"/>
      <c r="I600" s="189"/>
    </row>
    <row r="601" spans="2:9">
      <c r="B601" s="152">
        <v>219527495</v>
      </c>
      <c r="C601" s="153" t="s">
        <v>714</v>
      </c>
      <c r="D601" s="153" t="s">
        <v>712</v>
      </c>
      <c r="E601" s="171"/>
      <c r="F601" s="170"/>
      <c r="G601" s="172"/>
      <c r="H601" s="172"/>
      <c r="I601" s="189"/>
    </row>
    <row r="602" spans="2:9">
      <c r="B602" s="152">
        <v>218027580</v>
      </c>
      <c r="C602" s="153" t="s">
        <v>1322</v>
      </c>
      <c r="D602" s="153" t="s">
        <v>712</v>
      </c>
      <c r="E602" s="171"/>
      <c r="F602" s="170"/>
      <c r="G602" s="172"/>
      <c r="H602" s="172"/>
      <c r="I602" s="189"/>
    </row>
    <row r="603" spans="2:9">
      <c r="B603" s="152">
        <v>210027600</v>
      </c>
      <c r="C603" s="153" t="s">
        <v>998</v>
      </c>
      <c r="D603" s="153" t="s">
        <v>712</v>
      </c>
      <c r="E603" s="171"/>
      <c r="F603" s="170"/>
      <c r="G603" s="172"/>
      <c r="H603" s="172"/>
      <c r="I603" s="189"/>
    </row>
    <row r="604" spans="2:9">
      <c r="B604" s="152">
        <v>211527615</v>
      </c>
      <c r="C604" s="153" t="s">
        <v>1203</v>
      </c>
      <c r="D604" s="153" t="s">
        <v>712</v>
      </c>
      <c r="E604" s="171"/>
      <c r="F604" s="170"/>
      <c r="G604" s="172"/>
      <c r="H604" s="172"/>
      <c r="I604" s="189"/>
    </row>
    <row r="605" spans="2:9">
      <c r="B605" s="152">
        <v>216027660</v>
      </c>
      <c r="C605" s="153" t="s">
        <v>1434</v>
      </c>
      <c r="D605" s="153" t="s">
        <v>712</v>
      </c>
      <c r="E605" s="171"/>
      <c r="F605" s="170"/>
      <c r="G605" s="172"/>
      <c r="H605" s="172"/>
      <c r="I605" s="189"/>
    </row>
    <row r="606" spans="2:9">
      <c r="B606" s="152">
        <v>214527745</v>
      </c>
      <c r="C606" s="153" t="s">
        <v>1167</v>
      </c>
      <c r="D606" s="153" t="s">
        <v>712</v>
      </c>
      <c r="E606" s="171"/>
      <c r="F606" s="170"/>
      <c r="G606" s="172"/>
      <c r="H606" s="172"/>
      <c r="I606" s="189"/>
    </row>
    <row r="607" spans="2:9">
      <c r="B607" s="152">
        <v>218727787</v>
      </c>
      <c r="C607" s="153" t="s">
        <v>630</v>
      </c>
      <c r="D607" s="153" t="s">
        <v>712</v>
      </c>
      <c r="E607" s="171"/>
      <c r="F607" s="170"/>
      <c r="G607" s="172"/>
      <c r="H607" s="172"/>
      <c r="I607" s="189"/>
    </row>
    <row r="608" spans="2:9">
      <c r="B608" s="152">
        <v>210027800</v>
      </c>
      <c r="C608" s="153" t="s">
        <v>568</v>
      </c>
      <c r="D608" s="153" t="s">
        <v>712</v>
      </c>
      <c r="E608" s="171"/>
      <c r="F608" s="170"/>
      <c r="G608" s="172"/>
      <c r="H608" s="172"/>
      <c r="I608" s="189"/>
    </row>
    <row r="609" spans="2:9">
      <c r="B609" s="152">
        <v>211027810</v>
      </c>
      <c r="C609" s="153" t="s">
        <v>569</v>
      </c>
      <c r="D609" s="153" t="s">
        <v>712</v>
      </c>
      <c r="E609" s="171"/>
      <c r="F609" s="170"/>
      <c r="G609" s="172"/>
      <c r="H609" s="172"/>
      <c r="I609" s="189"/>
    </row>
    <row r="610" spans="2:9">
      <c r="B610" s="152">
        <v>210141001</v>
      </c>
      <c r="C610" s="153" t="s">
        <v>665</v>
      </c>
      <c r="D610" s="153" t="s">
        <v>666</v>
      </c>
      <c r="E610" s="171"/>
      <c r="F610" s="170"/>
      <c r="G610" s="172"/>
      <c r="H610" s="172"/>
      <c r="I610" s="189"/>
    </row>
    <row r="611" spans="2:9">
      <c r="B611" s="152">
        <v>210641006</v>
      </c>
      <c r="C611" s="153" t="s">
        <v>1533</v>
      </c>
      <c r="D611" s="153" t="s">
        <v>666</v>
      </c>
      <c r="E611" s="171"/>
      <c r="F611" s="170"/>
      <c r="G611" s="172"/>
      <c r="H611" s="172"/>
      <c r="I611" s="189"/>
    </row>
    <row r="612" spans="2:9">
      <c r="B612" s="152">
        <v>211341013</v>
      </c>
      <c r="C612" s="153" t="s">
        <v>1254</v>
      </c>
      <c r="D612" s="153" t="s">
        <v>666</v>
      </c>
      <c r="E612" s="171"/>
      <c r="F612" s="170"/>
      <c r="G612" s="172"/>
      <c r="H612" s="172"/>
      <c r="I612" s="189"/>
    </row>
    <row r="613" spans="2:9">
      <c r="B613" s="152">
        <v>211641016</v>
      </c>
      <c r="C613" s="153" t="s">
        <v>775</v>
      </c>
      <c r="D613" s="153" t="s">
        <v>666</v>
      </c>
      <c r="E613" s="171"/>
      <c r="F613" s="170"/>
      <c r="G613" s="172"/>
      <c r="H613" s="172"/>
      <c r="I613" s="189"/>
    </row>
    <row r="614" spans="2:9">
      <c r="B614" s="152">
        <v>212041020</v>
      </c>
      <c r="C614" s="153" t="s">
        <v>894</v>
      </c>
      <c r="D614" s="153" t="s">
        <v>666</v>
      </c>
      <c r="E614" s="171"/>
      <c r="F614" s="170"/>
      <c r="G614" s="172"/>
      <c r="H614" s="172"/>
      <c r="I614" s="189"/>
    </row>
    <row r="615" spans="2:9">
      <c r="B615" s="152">
        <v>212641026</v>
      </c>
      <c r="C615" s="153" t="s">
        <v>1534</v>
      </c>
      <c r="D615" s="153" t="s">
        <v>666</v>
      </c>
      <c r="E615" s="171"/>
      <c r="F615" s="170"/>
      <c r="G615" s="172"/>
      <c r="H615" s="172"/>
      <c r="I615" s="189"/>
    </row>
    <row r="616" spans="2:9">
      <c r="B616" s="152">
        <v>217841078</v>
      </c>
      <c r="C616" s="153" t="s">
        <v>895</v>
      </c>
      <c r="D616" s="153" t="s">
        <v>666</v>
      </c>
      <c r="E616" s="171"/>
      <c r="F616" s="170"/>
      <c r="G616" s="172"/>
      <c r="H616" s="172"/>
      <c r="I616" s="189"/>
    </row>
    <row r="617" spans="2:9">
      <c r="B617" s="152">
        <v>213241132</v>
      </c>
      <c r="C617" s="153" t="s">
        <v>1047</v>
      </c>
      <c r="D617" s="153" t="s">
        <v>666</v>
      </c>
      <c r="E617" s="171"/>
      <c r="F617" s="170"/>
      <c r="G617" s="172"/>
      <c r="H617" s="172"/>
      <c r="I617" s="189"/>
    </row>
    <row r="618" spans="2:9">
      <c r="B618" s="152">
        <v>210641206</v>
      </c>
      <c r="C618" s="153" t="s">
        <v>896</v>
      </c>
      <c r="D618" s="153" t="s">
        <v>666</v>
      </c>
      <c r="E618" s="171"/>
      <c r="F618" s="170"/>
      <c r="G618" s="172"/>
      <c r="H618" s="172"/>
      <c r="I618" s="189"/>
    </row>
    <row r="619" spans="2:9">
      <c r="B619" s="152">
        <v>214441244</v>
      </c>
      <c r="C619" s="153" t="s">
        <v>897</v>
      </c>
      <c r="D619" s="153" t="s">
        <v>666</v>
      </c>
      <c r="E619" s="171"/>
      <c r="F619" s="170"/>
      <c r="G619" s="172"/>
      <c r="H619" s="172"/>
      <c r="I619" s="189"/>
    </row>
    <row r="620" spans="2:9">
      <c r="B620" s="152">
        <v>219841298</v>
      </c>
      <c r="C620" s="153" t="s">
        <v>898</v>
      </c>
      <c r="D620" s="153" t="s">
        <v>666</v>
      </c>
      <c r="E620" s="171"/>
      <c r="F620" s="170"/>
      <c r="G620" s="172"/>
      <c r="H620" s="172"/>
      <c r="I620" s="189"/>
    </row>
    <row r="621" spans="2:9">
      <c r="B621" s="152">
        <v>210641306</v>
      </c>
      <c r="C621" s="153" t="s">
        <v>1535</v>
      </c>
      <c r="D621" s="153" t="s">
        <v>666</v>
      </c>
      <c r="E621" s="171"/>
      <c r="F621" s="170"/>
      <c r="G621" s="172"/>
      <c r="H621" s="172"/>
      <c r="I621" s="189"/>
    </row>
    <row r="622" spans="2:9">
      <c r="B622" s="152">
        <v>211941319</v>
      </c>
      <c r="C622" s="153" t="s">
        <v>754</v>
      </c>
      <c r="D622" s="153" t="s">
        <v>666</v>
      </c>
      <c r="E622" s="171"/>
      <c r="F622" s="170"/>
      <c r="G622" s="172"/>
      <c r="H622" s="172"/>
      <c r="I622" s="189"/>
    </row>
    <row r="623" spans="2:9">
      <c r="B623" s="152">
        <v>214941349</v>
      </c>
      <c r="C623" s="153" t="s">
        <v>899</v>
      </c>
      <c r="D623" s="153" t="s">
        <v>666</v>
      </c>
      <c r="E623" s="171"/>
      <c r="F623" s="170"/>
      <c r="G623" s="172"/>
      <c r="H623" s="172"/>
      <c r="I623" s="189"/>
    </row>
    <row r="624" spans="2:9">
      <c r="B624" s="152">
        <v>215741357</v>
      </c>
      <c r="C624" s="153" t="s">
        <v>900</v>
      </c>
      <c r="D624" s="153" t="s">
        <v>666</v>
      </c>
      <c r="E624" s="171"/>
      <c r="F624" s="170"/>
      <c r="G624" s="172"/>
      <c r="H624" s="172"/>
      <c r="I624" s="189"/>
    </row>
    <row r="625" spans="2:9">
      <c r="B625" s="152">
        <v>215941359</v>
      </c>
      <c r="C625" s="153" t="s">
        <v>901</v>
      </c>
      <c r="D625" s="153" t="s">
        <v>666</v>
      </c>
      <c r="E625" s="171"/>
      <c r="F625" s="170"/>
      <c r="G625" s="175"/>
      <c r="H625" s="175"/>
      <c r="I625" s="189"/>
    </row>
    <row r="626" spans="2:9">
      <c r="B626" s="152">
        <v>217841378</v>
      </c>
      <c r="C626" s="153" t="s">
        <v>1048</v>
      </c>
      <c r="D626" s="153" t="s">
        <v>666</v>
      </c>
      <c r="E626" s="171"/>
      <c r="F626" s="170"/>
      <c r="G626" s="172"/>
      <c r="H626" s="172"/>
      <c r="I626" s="189"/>
    </row>
    <row r="627" spans="2:9">
      <c r="B627" s="152">
        <v>219641396</v>
      </c>
      <c r="C627" s="153" t="s">
        <v>902</v>
      </c>
      <c r="D627" s="153" t="s">
        <v>666</v>
      </c>
      <c r="E627" s="171"/>
      <c r="F627" s="170"/>
      <c r="G627" s="172"/>
      <c r="H627" s="172"/>
      <c r="I627" s="189"/>
    </row>
    <row r="628" spans="2:9">
      <c r="B628" s="152">
        <v>218341483</v>
      </c>
      <c r="C628" s="153" t="s">
        <v>903</v>
      </c>
      <c r="D628" s="153" t="s">
        <v>666</v>
      </c>
      <c r="E628" s="171"/>
      <c r="F628" s="170"/>
      <c r="G628" s="172"/>
      <c r="H628" s="172"/>
      <c r="I628" s="189"/>
    </row>
    <row r="629" spans="2:9">
      <c r="B629" s="152">
        <v>210341503</v>
      </c>
      <c r="C629" s="153" t="s">
        <v>1536</v>
      </c>
      <c r="D629" s="153" t="s">
        <v>666</v>
      </c>
      <c r="E629" s="171"/>
      <c r="F629" s="170"/>
      <c r="G629" s="172"/>
      <c r="H629" s="172"/>
      <c r="I629" s="189"/>
    </row>
    <row r="630" spans="2:9">
      <c r="B630" s="152">
        <v>211841518</v>
      </c>
      <c r="C630" s="153" t="s">
        <v>1049</v>
      </c>
      <c r="D630" s="153" t="s">
        <v>666</v>
      </c>
      <c r="E630" s="171"/>
      <c r="F630" s="170"/>
      <c r="G630" s="172"/>
      <c r="H630" s="172"/>
      <c r="I630" s="189"/>
    </row>
    <row r="631" spans="2:9">
      <c r="B631" s="152">
        <v>212441524</v>
      </c>
      <c r="C631" s="153" t="s">
        <v>1050</v>
      </c>
      <c r="D631" s="153" t="s">
        <v>666</v>
      </c>
      <c r="E631" s="171"/>
      <c r="F631" s="170"/>
      <c r="G631" s="172"/>
      <c r="H631" s="172"/>
      <c r="I631" s="189"/>
    </row>
    <row r="632" spans="2:9">
      <c r="B632" s="152">
        <v>213041530</v>
      </c>
      <c r="C632" s="153" t="s">
        <v>1051</v>
      </c>
      <c r="D632" s="153" t="s">
        <v>666</v>
      </c>
      <c r="E632" s="171"/>
      <c r="F632" s="170"/>
      <c r="G632" s="172"/>
      <c r="H632" s="172"/>
      <c r="I632" s="189"/>
    </row>
    <row r="633" spans="2:9">
      <c r="B633" s="152">
        <v>214841548</v>
      </c>
      <c r="C633" s="153" t="s">
        <v>1052</v>
      </c>
      <c r="D633" s="153" t="s">
        <v>666</v>
      </c>
      <c r="E633" s="171"/>
      <c r="F633" s="170"/>
      <c r="G633" s="172"/>
      <c r="H633" s="172"/>
      <c r="I633" s="189"/>
    </row>
    <row r="634" spans="2:9">
      <c r="B634" s="152">
        <v>215141551</v>
      </c>
      <c r="C634" s="153" t="s">
        <v>1255</v>
      </c>
      <c r="D634" s="153" t="s">
        <v>666</v>
      </c>
      <c r="E634" s="171"/>
      <c r="F634" s="170"/>
      <c r="G634" s="172"/>
      <c r="H634" s="172"/>
      <c r="I634" s="189"/>
    </row>
    <row r="635" spans="2:9">
      <c r="B635" s="152">
        <v>211541615</v>
      </c>
      <c r="C635" s="153" t="s">
        <v>1053</v>
      </c>
      <c r="D635" s="153" t="s">
        <v>666</v>
      </c>
      <c r="E635" s="171"/>
      <c r="F635" s="170"/>
      <c r="G635" s="172"/>
      <c r="H635" s="172"/>
      <c r="I635" s="189"/>
    </row>
    <row r="636" spans="2:9">
      <c r="B636" s="152">
        <v>216041660</v>
      </c>
      <c r="C636" s="153" t="s">
        <v>1537</v>
      </c>
      <c r="D636" s="153" t="s">
        <v>666</v>
      </c>
      <c r="E636" s="171"/>
      <c r="F636" s="170"/>
      <c r="G636" s="172"/>
      <c r="H636" s="172"/>
      <c r="I636" s="189"/>
    </row>
    <row r="637" spans="2:9">
      <c r="B637" s="152">
        <v>216841668</v>
      </c>
      <c r="C637" s="153" t="s">
        <v>1054</v>
      </c>
      <c r="D637" s="153" t="s">
        <v>666</v>
      </c>
      <c r="E637" s="171"/>
      <c r="F637" s="170"/>
      <c r="G637" s="172"/>
      <c r="H637" s="172"/>
      <c r="I637" s="189"/>
    </row>
    <row r="638" spans="2:9">
      <c r="B638" s="152">
        <v>217641676</v>
      </c>
      <c r="C638" s="153" t="s">
        <v>812</v>
      </c>
      <c r="D638" s="153" t="s">
        <v>666</v>
      </c>
      <c r="E638" s="171"/>
      <c r="F638" s="170"/>
      <c r="G638" s="172"/>
      <c r="H638" s="172"/>
      <c r="I638" s="189"/>
    </row>
    <row r="639" spans="2:9">
      <c r="B639" s="152">
        <v>217041770</v>
      </c>
      <c r="C639" s="153" t="s">
        <v>1055</v>
      </c>
      <c r="D639" s="153" t="s">
        <v>666</v>
      </c>
      <c r="E639" s="171"/>
      <c r="F639" s="170"/>
      <c r="G639" s="172"/>
      <c r="H639" s="172"/>
      <c r="I639" s="189"/>
    </row>
    <row r="640" spans="2:9">
      <c r="B640" s="152">
        <v>219141791</v>
      </c>
      <c r="C640" s="153" t="s">
        <v>1056</v>
      </c>
      <c r="D640" s="153" t="s">
        <v>666</v>
      </c>
      <c r="E640" s="171"/>
      <c r="F640" s="170"/>
      <c r="G640" s="172"/>
      <c r="H640" s="172"/>
      <c r="I640" s="189"/>
    </row>
    <row r="641" spans="2:9">
      <c r="B641" s="152">
        <v>219741797</v>
      </c>
      <c r="C641" s="153" t="s">
        <v>1057</v>
      </c>
      <c r="D641" s="153" t="s">
        <v>666</v>
      </c>
      <c r="E641" s="171"/>
      <c r="F641" s="170"/>
      <c r="G641" s="172"/>
      <c r="H641" s="172"/>
      <c r="I641" s="189"/>
    </row>
    <row r="642" spans="2:9">
      <c r="B642" s="152">
        <v>219941799</v>
      </c>
      <c r="C642" s="153" t="s">
        <v>1058</v>
      </c>
      <c r="D642" s="153" t="s">
        <v>666</v>
      </c>
      <c r="E642" s="171"/>
      <c r="F642" s="170"/>
      <c r="G642" s="172"/>
      <c r="H642" s="172"/>
      <c r="I642" s="189"/>
    </row>
    <row r="643" spans="2:9">
      <c r="B643" s="152">
        <v>210141801</v>
      </c>
      <c r="C643" s="153" t="s">
        <v>1059</v>
      </c>
      <c r="D643" s="153" t="s">
        <v>666</v>
      </c>
      <c r="E643" s="171"/>
      <c r="F643" s="170"/>
      <c r="G643" s="172"/>
      <c r="H643" s="172"/>
      <c r="I643" s="189"/>
    </row>
    <row r="644" spans="2:9">
      <c r="B644" s="152">
        <v>210741807</v>
      </c>
      <c r="C644" s="153" t="s">
        <v>1538</v>
      </c>
      <c r="D644" s="153" t="s">
        <v>666</v>
      </c>
      <c r="E644" s="171"/>
      <c r="F644" s="170"/>
      <c r="G644" s="172"/>
      <c r="H644" s="172"/>
      <c r="I644" s="189"/>
    </row>
    <row r="645" spans="2:9">
      <c r="B645" s="152">
        <v>217241872</v>
      </c>
      <c r="C645" s="153" t="s">
        <v>1256</v>
      </c>
      <c r="D645" s="153" t="s">
        <v>666</v>
      </c>
      <c r="E645" s="171"/>
      <c r="F645" s="170"/>
      <c r="G645" s="172"/>
      <c r="H645" s="172"/>
      <c r="I645" s="189"/>
    </row>
    <row r="646" spans="2:9">
      <c r="B646" s="152">
        <v>218541885</v>
      </c>
      <c r="C646" s="153" t="s">
        <v>1257</v>
      </c>
      <c r="D646" s="153" t="s">
        <v>666</v>
      </c>
      <c r="E646" s="171"/>
      <c r="F646" s="170"/>
      <c r="G646" s="172"/>
      <c r="H646" s="172"/>
      <c r="I646" s="189"/>
    </row>
    <row r="647" spans="2:9">
      <c r="B647" s="152">
        <v>210144001</v>
      </c>
      <c r="C647" s="153" t="s">
        <v>1285</v>
      </c>
      <c r="D647" s="153" t="s">
        <v>165</v>
      </c>
      <c r="E647" s="171"/>
      <c r="F647" s="170"/>
      <c r="G647" s="172"/>
      <c r="H647" s="172"/>
      <c r="I647" s="189"/>
    </row>
    <row r="648" spans="2:9">
      <c r="B648" s="152">
        <v>213544035</v>
      </c>
      <c r="C648" s="153" t="s">
        <v>851</v>
      </c>
      <c r="D648" s="153" t="s">
        <v>165</v>
      </c>
      <c r="E648" s="171"/>
      <c r="F648" s="170"/>
      <c r="G648" s="172"/>
      <c r="H648" s="172"/>
      <c r="I648" s="189"/>
    </row>
    <row r="649" spans="2:9">
      <c r="B649" s="152">
        <v>217844078</v>
      </c>
      <c r="C649" s="153" t="s">
        <v>1286</v>
      </c>
      <c r="D649" s="153" t="s">
        <v>165</v>
      </c>
      <c r="E649" s="171"/>
      <c r="F649" s="170"/>
      <c r="G649" s="172"/>
      <c r="H649" s="172"/>
      <c r="I649" s="189"/>
    </row>
    <row r="650" spans="2:9">
      <c r="B650" s="152">
        <v>219044090</v>
      </c>
      <c r="C650" s="153" t="s">
        <v>664</v>
      </c>
      <c r="D650" s="153" t="s">
        <v>165</v>
      </c>
      <c r="E650" s="171"/>
      <c r="F650" s="170"/>
      <c r="G650" s="172"/>
      <c r="H650" s="172"/>
      <c r="I650" s="189"/>
    </row>
    <row r="651" spans="2:9">
      <c r="B651" s="152">
        <v>219844098</v>
      </c>
      <c r="C651" s="153" t="s">
        <v>570</v>
      </c>
      <c r="D651" s="153" t="s">
        <v>165</v>
      </c>
      <c r="E651" s="171"/>
      <c r="F651" s="170"/>
      <c r="G651" s="172"/>
      <c r="H651" s="172"/>
      <c r="I651" s="189"/>
    </row>
    <row r="652" spans="2:9">
      <c r="B652" s="152">
        <v>211044110</v>
      </c>
      <c r="C652" s="153" t="s">
        <v>1287</v>
      </c>
      <c r="D652" s="153" t="s">
        <v>165</v>
      </c>
      <c r="E652" s="171"/>
      <c r="F652" s="170"/>
      <c r="G652" s="172"/>
      <c r="H652" s="172"/>
      <c r="I652" s="189"/>
    </row>
    <row r="653" spans="2:9">
      <c r="B653" s="152">
        <v>217944279</v>
      </c>
      <c r="C653" s="153" t="s">
        <v>164</v>
      </c>
      <c r="D653" s="153" t="s">
        <v>165</v>
      </c>
      <c r="E653" s="171"/>
      <c r="F653" s="170"/>
      <c r="G653" s="172"/>
      <c r="H653" s="172"/>
      <c r="I653" s="189"/>
    </row>
    <row r="654" spans="2:9">
      <c r="B654" s="152">
        <v>217844378</v>
      </c>
      <c r="C654" s="153" t="s">
        <v>548</v>
      </c>
      <c r="D654" s="153" t="s">
        <v>165</v>
      </c>
      <c r="E654" s="171"/>
      <c r="F654" s="170"/>
      <c r="G654" s="172"/>
      <c r="H654" s="172"/>
      <c r="I654" s="189"/>
    </row>
    <row r="655" spans="2:9">
      <c r="B655" s="152">
        <v>212044420</v>
      </c>
      <c r="C655" s="153" t="s">
        <v>166</v>
      </c>
      <c r="D655" s="153" t="s">
        <v>165</v>
      </c>
      <c r="E655" s="171"/>
      <c r="F655" s="170"/>
      <c r="G655" s="172"/>
      <c r="H655" s="172"/>
      <c r="I655" s="189"/>
    </row>
    <row r="656" spans="2:9">
      <c r="B656" s="152">
        <v>213044430</v>
      </c>
      <c r="C656" s="153" t="s">
        <v>1436</v>
      </c>
      <c r="D656" s="153" t="s">
        <v>165</v>
      </c>
      <c r="E656" s="171"/>
      <c r="F656" s="170"/>
      <c r="G656" s="172"/>
      <c r="H656" s="172"/>
      <c r="I656" s="189"/>
    </row>
    <row r="657" spans="2:9">
      <c r="B657" s="152">
        <v>216044560</v>
      </c>
      <c r="C657" s="153" t="s">
        <v>1437</v>
      </c>
      <c r="D657" s="153" t="s">
        <v>165</v>
      </c>
      <c r="E657" s="171"/>
      <c r="F657" s="170"/>
      <c r="G657" s="172"/>
      <c r="H657" s="172"/>
      <c r="I657" s="189"/>
    </row>
    <row r="658" spans="2:9">
      <c r="B658" s="152">
        <v>215044650</v>
      </c>
      <c r="C658" s="153" t="s">
        <v>667</v>
      </c>
      <c r="D658" s="153" t="s">
        <v>165</v>
      </c>
      <c r="E658" s="171"/>
      <c r="F658" s="170"/>
      <c r="G658" s="172"/>
      <c r="H658" s="172"/>
      <c r="I658" s="189"/>
    </row>
    <row r="659" spans="2:9">
      <c r="B659" s="152">
        <v>214744847</v>
      </c>
      <c r="C659" s="153" t="s">
        <v>167</v>
      </c>
      <c r="D659" s="153" t="s">
        <v>165</v>
      </c>
      <c r="E659" s="171"/>
      <c r="F659" s="170"/>
      <c r="G659" s="172"/>
      <c r="H659" s="172"/>
      <c r="I659" s="189"/>
    </row>
    <row r="660" spans="2:9">
      <c r="B660" s="152">
        <v>215544855</v>
      </c>
      <c r="C660" s="153" t="s">
        <v>920</v>
      </c>
      <c r="D660" s="153" t="s">
        <v>165</v>
      </c>
      <c r="E660" s="171"/>
      <c r="F660" s="170"/>
      <c r="G660" s="172"/>
      <c r="H660" s="172"/>
      <c r="I660" s="189"/>
    </row>
    <row r="661" spans="2:9">
      <c r="B661" s="152">
        <v>217444874</v>
      </c>
      <c r="C661" s="153" t="s">
        <v>940</v>
      </c>
      <c r="D661" s="153" t="s">
        <v>165</v>
      </c>
      <c r="E661" s="171"/>
      <c r="F661" s="170"/>
      <c r="G661" s="172"/>
      <c r="H661" s="172"/>
      <c r="I661" s="189"/>
    </row>
    <row r="662" spans="2:9">
      <c r="B662" s="152">
        <v>210147001</v>
      </c>
      <c r="C662" s="153" t="s">
        <v>743</v>
      </c>
      <c r="D662" s="153" t="s">
        <v>744</v>
      </c>
      <c r="E662" s="171"/>
      <c r="F662" s="170"/>
      <c r="G662" s="172"/>
      <c r="H662" s="172"/>
      <c r="I662" s="189"/>
    </row>
    <row r="663" spans="2:9">
      <c r="B663" s="152">
        <v>213047030</v>
      </c>
      <c r="C663" s="153" t="s">
        <v>1067</v>
      </c>
      <c r="D663" s="153" t="s">
        <v>744</v>
      </c>
      <c r="E663" s="171"/>
      <c r="F663" s="170"/>
      <c r="G663" s="172"/>
      <c r="H663" s="172"/>
      <c r="I663" s="189"/>
    </row>
    <row r="664" spans="2:9">
      <c r="B664" s="152">
        <v>215347053</v>
      </c>
      <c r="C664" s="153" t="s">
        <v>1288</v>
      </c>
      <c r="D664" s="153" t="s">
        <v>744</v>
      </c>
      <c r="E664" s="171"/>
      <c r="F664" s="170"/>
      <c r="G664" s="172"/>
      <c r="H664" s="172"/>
      <c r="I664" s="189"/>
    </row>
    <row r="665" spans="2:9">
      <c r="B665" s="152">
        <v>215847058</v>
      </c>
      <c r="C665" s="153" t="s">
        <v>989</v>
      </c>
      <c r="D665" s="153" t="s">
        <v>744</v>
      </c>
      <c r="E665" s="171"/>
      <c r="F665" s="170"/>
      <c r="G665" s="172"/>
      <c r="H665" s="172"/>
      <c r="I665" s="189"/>
    </row>
    <row r="666" spans="2:9">
      <c r="B666" s="152">
        <v>216147161</v>
      </c>
      <c r="C666" s="153" t="s">
        <v>1289</v>
      </c>
      <c r="D666" s="153" t="s">
        <v>744</v>
      </c>
      <c r="E666" s="171"/>
      <c r="F666" s="170"/>
      <c r="G666" s="172"/>
      <c r="H666" s="172"/>
      <c r="I666" s="189"/>
    </row>
    <row r="667" spans="2:9">
      <c r="B667" s="152">
        <v>217047170</v>
      </c>
      <c r="C667" s="153" t="s">
        <v>613</v>
      </c>
      <c r="D667" s="153" t="s">
        <v>744</v>
      </c>
      <c r="E667" s="171"/>
      <c r="F667" s="170"/>
      <c r="G667" s="172"/>
      <c r="H667" s="172"/>
      <c r="I667" s="189"/>
    </row>
    <row r="668" spans="2:9">
      <c r="B668" s="152">
        <v>218947189</v>
      </c>
      <c r="C668" s="153" t="s">
        <v>1290</v>
      </c>
      <c r="D668" s="153" t="s">
        <v>744</v>
      </c>
      <c r="E668" s="171"/>
      <c r="F668" s="170"/>
      <c r="G668" s="172"/>
      <c r="H668" s="172"/>
      <c r="I668" s="189"/>
    </row>
    <row r="669" spans="2:9">
      <c r="B669" s="152">
        <v>210547205</v>
      </c>
      <c r="C669" s="153" t="s">
        <v>990</v>
      </c>
      <c r="D669" s="153" t="s">
        <v>744</v>
      </c>
      <c r="E669" s="171"/>
      <c r="F669" s="170"/>
      <c r="G669" s="172"/>
      <c r="H669" s="172"/>
      <c r="I669" s="189"/>
    </row>
    <row r="670" spans="2:9">
      <c r="B670" s="152">
        <v>214547245</v>
      </c>
      <c r="C670" s="153" t="s">
        <v>745</v>
      </c>
      <c r="D670" s="153" t="s">
        <v>744</v>
      </c>
      <c r="E670" s="171"/>
      <c r="F670" s="170"/>
      <c r="G670" s="172"/>
      <c r="H670" s="172"/>
      <c r="I670" s="189"/>
    </row>
    <row r="671" spans="2:9">
      <c r="B671" s="152">
        <v>215847258</v>
      </c>
      <c r="C671" s="153" t="s">
        <v>1291</v>
      </c>
      <c r="D671" s="153" t="s">
        <v>744</v>
      </c>
      <c r="E671" s="171"/>
      <c r="F671" s="170"/>
      <c r="G671" s="172"/>
      <c r="H671" s="172"/>
      <c r="I671" s="189"/>
    </row>
    <row r="672" spans="2:9">
      <c r="B672" s="152">
        <v>216847268</v>
      </c>
      <c r="C672" s="153" t="s">
        <v>746</v>
      </c>
      <c r="D672" s="153" t="s">
        <v>744</v>
      </c>
      <c r="E672" s="171"/>
      <c r="F672" s="170"/>
      <c r="G672" s="172"/>
      <c r="H672" s="172"/>
      <c r="I672" s="189"/>
    </row>
    <row r="673" spans="2:9">
      <c r="B673" s="152">
        <v>218847288</v>
      </c>
      <c r="C673" s="153" t="s">
        <v>1438</v>
      </c>
      <c r="D673" s="153" t="s">
        <v>744</v>
      </c>
      <c r="E673" s="171"/>
      <c r="F673" s="170"/>
      <c r="G673" s="172"/>
      <c r="H673" s="172"/>
      <c r="I673" s="189"/>
    </row>
    <row r="674" spans="2:9">
      <c r="B674" s="152">
        <v>211847318</v>
      </c>
      <c r="C674" s="153" t="s">
        <v>1260</v>
      </c>
      <c r="D674" s="153" t="s">
        <v>744</v>
      </c>
      <c r="E674" s="171"/>
      <c r="F674" s="170"/>
      <c r="G674" s="172"/>
      <c r="H674" s="172"/>
      <c r="I674" s="189"/>
    </row>
    <row r="675" spans="2:9">
      <c r="B675" s="152">
        <v>216047460</v>
      </c>
      <c r="C675" s="153" t="s">
        <v>1292</v>
      </c>
      <c r="D675" s="153" t="s">
        <v>744</v>
      </c>
      <c r="E675" s="171"/>
      <c r="F675" s="170"/>
      <c r="G675" s="172"/>
      <c r="H675" s="172"/>
      <c r="I675" s="189"/>
    </row>
    <row r="676" spans="2:9">
      <c r="B676" s="152">
        <v>214147541</v>
      </c>
      <c r="C676" s="153" t="s">
        <v>991</v>
      </c>
      <c r="D676" s="153" t="s">
        <v>744</v>
      </c>
      <c r="E676" s="171"/>
      <c r="F676" s="170"/>
      <c r="G676" s="172"/>
      <c r="H676" s="172"/>
      <c r="I676" s="189"/>
    </row>
    <row r="677" spans="2:9">
      <c r="B677" s="152">
        <v>214547545</v>
      </c>
      <c r="C677" s="153" t="s">
        <v>992</v>
      </c>
      <c r="D677" s="153" t="s">
        <v>744</v>
      </c>
      <c r="E677" s="171"/>
      <c r="F677" s="170"/>
      <c r="G677" s="172"/>
      <c r="H677" s="172"/>
      <c r="I677" s="189"/>
    </row>
    <row r="678" spans="2:9">
      <c r="B678" s="152">
        <v>215147551</v>
      </c>
      <c r="C678" s="153" t="s">
        <v>747</v>
      </c>
      <c r="D678" s="153" t="s">
        <v>744</v>
      </c>
      <c r="E678" s="171"/>
      <c r="F678" s="170"/>
      <c r="G678" s="172"/>
      <c r="H678" s="172"/>
      <c r="I678" s="189"/>
    </row>
    <row r="679" spans="2:9">
      <c r="B679" s="152">
        <v>215547555</v>
      </c>
      <c r="C679" s="153" t="s">
        <v>1293</v>
      </c>
      <c r="D679" s="153" t="s">
        <v>744</v>
      </c>
      <c r="E679" s="171"/>
      <c r="F679" s="170"/>
      <c r="G679" s="172"/>
      <c r="H679" s="172"/>
      <c r="I679" s="189"/>
    </row>
    <row r="680" spans="2:9">
      <c r="B680" s="152">
        <v>217047570</v>
      </c>
      <c r="C680" s="153" t="s">
        <v>614</v>
      </c>
      <c r="D680" s="153" t="s">
        <v>744</v>
      </c>
      <c r="E680" s="171"/>
      <c r="F680" s="170"/>
      <c r="G680" s="172"/>
      <c r="H680" s="172"/>
      <c r="I680" s="189"/>
    </row>
    <row r="681" spans="2:9">
      <c r="B681" s="152">
        <v>210547605</v>
      </c>
      <c r="C681" s="153" t="s">
        <v>1068</v>
      </c>
      <c r="D681" s="153" t="s">
        <v>744</v>
      </c>
      <c r="E681" s="171"/>
      <c r="F681" s="170"/>
      <c r="G681" s="172"/>
      <c r="H681" s="172"/>
      <c r="I681" s="189"/>
    </row>
    <row r="682" spans="2:9">
      <c r="B682" s="152">
        <v>216047660</v>
      </c>
      <c r="C682" s="153" t="s">
        <v>1294</v>
      </c>
      <c r="D682" s="153" t="s">
        <v>744</v>
      </c>
      <c r="E682" s="171"/>
      <c r="F682" s="170"/>
      <c r="G682" s="172"/>
      <c r="H682" s="172"/>
      <c r="I682" s="189"/>
    </row>
    <row r="683" spans="2:9">
      <c r="B683" s="152">
        <v>217547675</v>
      </c>
      <c r="C683" s="153" t="s">
        <v>993</v>
      </c>
      <c r="D683" s="153" t="s">
        <v>744</v>
      </c>
      <c r="E683" s="171"/>
      <c r="F683" s="170"/>
      <c r="G683" s="172"/>
      <c r="H683" s="172"/>
      <c r="I683" s="189"/>
    </row>
    <row r="684" spans="2:9">
      <c r="B684" s="152">
        <v>219247692</v>
      </c>
      <c r="C684" s="153" t="s">
        <v>786</v>
      </c>
      <c r="D684" s="153" t="s">
        <v>744</v>
      </c>
      <c r="E684" s="171"/>
      <c r="F684" s="170"/>
      <c r="G684" s="172"/>
      <c r="H684" s="172"/>
      <c r="I684" s="189"/>
    </row>
    <row r="685" spans="2:9">
      <c r="B685" s="152">
        <v>210347703</v>
      </c>
      <c r="C685" s="153" t="s">
        <v>615</v>
      </c>
      <c r="D685" s="153" t="s">
        <v>744</v>
      </c>
      <c r="E685" s="171"/>
      <c r="F685" s="170"/>
      <c r="G685" s="172"/>
      <c r="H685" s="172"/>
      <c r="I685" s="189"/>
    </row>
    <row r="686" spans="2:9">
      <c r="B686" s="152">
        <v>210747707</v>
      </c>
      <c r="C686" s="153" t="s">
        <v>1295</v>
      </c>
      <c r="D686" s="153" t="s">
        <v>744</v>
      </c>
      <c r="E686" s="171"/>
      <c r="F686" s="170"/>
      <c r="G686" s="172"/>
      <c r="H686" s="172"/>
      <c r="I686" s="189"/>
    </row>
    <row r="687" spans="2:9">
      <c r="B687" s="152">
        <v>212047720</v>
      </c>
      <c r="C687" s="153" t="s">
        <v>1069</v>
      </c>
      <c r="D687" s="153" t="s">
        <v>744</v>
      </c>
      <c r="E687" s="171"/>
      <c r="F687" s="170"/>
      <c r="G687" s="172"/>
      <c r="H687" s="172"/>
      <c r="I687" s="189"/>
    </row>
    <row r="688" spans="2:9">
      <c r="B688" s="152">
        <v>214547745</v>
      </c>
      <c r="C688" s="153" t="s">
        <v>168</v>
      </c>
      <c r="D688" s="153" t="s">
        <v>744</v>
      </c>
      <c r="E688" s="171"/>
      <c r="F688" s="170"/>
      <c r="G688" s="172"/>
      <c r="H688" s="172"/>
      <c r="I688" s="189"/>
    </row>
    <row r="689" spans="2:9">
      <c r="B689" s="152">
        <v>219847798</v>
      </c>
      <c r="C689" s="153" t="s">
        <v>1296</v>
      </c>
      <c r="D689" s="153" t="s">
        <v>744</v>
      </c>
      <c r="E689" s="171"/>
      <c r="F689" s="170"/>
      <c r="G689" s="172"/>
      <c r="H689" s="172"/>
      <c r="I689" s="189"/>
    </row>
    <row r="690" spans="2:9">
      <c r="B690" s="152">
        <v>216047960</v>
      </c>
      <c r="C690" s="153" t="s">
        <v>1297</v>
      </c>
      <c r="D690" s="153" t="s">
        <v>744</v>
      </c>
      <c r="E690" s="171"/>
      <c r="F690" s="170"/>
      <c r="G690" s="172"/>
      <c r="H690" s="172"/>
      <c r="I690" s="189"/>
    </row>
    <row r="691" spans="2:9">
      <c r="B691" s="152">
        <v>218047980</v>
      </c>
      <c r="C691" s="153" t="s">
        <v>748</v>
      </c>
      <c r="D691" s="153" t="s">
        <v>744</v>
      </c>
      <c r="E691" s="171"/>
      <c r="F691" s="170"/>
      <c r="G691" s="172"/>
      <c r="H691" s="172"/>
      <c r="I691" s="189"/>
    </row>
    <row r="692" spans="2:9">
      <c r="B692" s="152">
        <v>210150001</v>
      </c>
      <c r="C692" s="153" t="s">
        <v>776</v>
      </c>
      <c r="D692" s="153" t="s">
        <v>777</v>
      </c>
      <c r="E692" s="171"/>
      <c r="F692" s="170"/>
      <c r="G692" s="172"/>
      <c r="H692" s="172"/>
      <c r="I692" s="189"/>
    </row>
    <row r="693" spans="2:9">
      <c r="B693" s="152">
        <v>210650006</v>
      </c>
      <c r="C693" s="153" t="s">
        <v>1258</v>
      </c>
      <c r="D693" s="153" t="s">
        <v>777</v>
      </c>
      <c r="E693" s="171"/>
      <c r="F693" s="170"/>
      <c r="G693" s="172"/>
      <c r="H693" s="172"/>
      <c r="I693" s="189"/>
    </row>
    <row r="694" spans="2:9">
      <c r="B694" s="152">
        <v>211050110</v>
      </c>
      <c r="C694" s="153" t="s">
        <v>1440</v>
      </c>
      <c r="D694" s="153" t="s">
        <v>777</v>
      </c>
      <c r="E694" s="171"/>
      <c r="F694" s="170"/>
      <c r="G694" s="172"/>
      <c r="H694" s="172"/>
      <c r="I694" s="189"/>
    </row>
    <row r="695" spans="2:9">
      <c r="B695" s="152">
        <v>212450124</v>
      </c>
      <c r="C695" s="153" t="s">
        <v>1441</v>
      </c>
      <c r="D695" s="153" t="s">
        <v>777</v>
      </c>
      <c r="E695" s="171"/>
      <c r="F695" s="170"/>
      <c r="G695" s="172"/>
      <c r="H695" s="172"/>
      <c r="I695" s="189"/>
    </row>
    <row r="696" spans="2:9">
      <c r="B696" s="152">
        <v>215050150</v>
      </c>
      <c r="C696" s="153" t="s">
        <v>1442</v>
      </c>
      <c r="D696" s="153" t="s">
        <v>777</v>
      </c>
      <c r="E696" s="171"/>
      <c r="F696" s="170"/>
      <c r="G696" s="172"/>
      <c r="H696" s="172"/>
      <c r="I696" s="189"/>
    </row>
    <row r="697" spans="2:9">
      <c r="B697" s="152">
        <v>212350223</v>
      </c>
      <c r="C697" s="153" t="s">
        <v>1443</v>
      </c>
      <c r="D697" s="153" t="s">
        <v>777</v>
      </c>
      <c r="E697" s="171"/>
      <c r="F697" s="170"/>
      <c r="G697" s="172"/>
      <c r="H697" s="172"/>
      <c r="I697" s="189"/>
    </row>
    <row r="698" spans="2:9">
      <c r="B698" s="152">
        <v>212650226</v>
      </c>
      <c r="C698" s="153" t="s">
        <v>1444</v>
      </c>
      <c r="D698" s="153" t="s">
        <v>777</v>
      </c>
      <c r="E698" s="171"/>
      <c r="F698" s="170"/>
      <c r="G698" s="172"/>
      <c r="H698" s="172"/>
      <c r="I698" s="189"/>
    </row>
    <row r="699" spans="2:9">
      <c r="B699" s="152">
        <v>214550245</v>
      </c>
      <c r="C699" s="153" t="s">
        <v>778</v>
      </c>
      <c r="D699" s="153" t="s">
        <v>777</v>
      </c>
      <c r="E699" s="171"/>
      <c r="F699" s="170"/>
      <c r="G699" s="172"/>
      <c r="H699" s="172"/>
      <c r="I699" s="189"/>
    </row>
    <row r="700" spans="2:9">
      <c r="B700" s="152">
        <v>215150251</v>
      </c>
      <c r="C700" s="153" t="s">
        <v>779</v>
      </c>
      <c r="D700" s="153" t="s">
        <v>777</v>
      </c>
      <c r="E700" s="171"/>
      <c r="F700" s="170"/>
      <c r="G700" s="172"/>
      <c r="H700" s="172"/>
      <c r="I700" s="189"/>
    </row>
    <row r="701" spans="2:9">
      <c r="B701" s="152">
        <v>217050270</v>
      </c>
      <c r="C701" s="153" t="s">
        <v>1259</v>
      </c>
      <c r="D701" s="153" t="s">
        <v>777</v>
      </c>
      <c r="E701" s="171"/>
      <c r="F701" s="170"/>
      <c r="G701" s="172"/>
      <c r="H701" s="172"/>
      <c r="I701" s="189"/>
    </row>
    <row r="702" spans="2:9">
      <c r="B702" s="152">
        <v>218750287</v>
      </c>
      <c r="C702" s="153" t="s">
        <v>780</v>
      </c>
      <c r="D702" s="153" t="s">
        <v>777</v>
      </c>
      <c r="E702" s="171"/>
      <c r="F702" s="170"/>
      <c r="G702" s="172"/>
      <c r="H702" s="172"/>
      <c r="I702" s="189"/>
    </row>
    <row r="703" spans="2:9">
      <c r="B703" s="152">
        <v>211350313</v>
      </c>
      <c r="C703" s="153" t="s">
        <v>791</v>
      </c>
      <c r="D703" s="153" t="s">
        <v>777</v>
      </c>
      <c r="E703" s="171"/>
      <c r="F703" s="170"/>
      <c r="G703" s="172"/>
      <c r="H703" s="172"/>
      <c r="I703" s="189"/>
    </row>
    <row r="704" spans="2:9">
      <c r="B704" s="152">
        <v>211850318</v>
      </c>
      <c r="C704" s="153" t="s">
        <v>1260</v>
      </c>
      <c r="D704" s="153" t="s">
        <v>777</v>
      </c>
      <c r="E704" s="171"/>
      <c r="F704" s="170"/>
      <c r="G704" s="172"/>
      <c r="H704" s="172"/>
      <c r="I704" s="189"/>
    </row>
    <row r="705" spans="2:9">
      <c r="B705" s="152">
        <v>212550325</v>
      </c>
      <c r="C705" s="153" t="s">
        <v>1261</v>
      </c>
      <c r="D705" s="153" t="s">
        <v>777</v>
      </c>
      <c r="E705" s="171"/>
      <c r="F705" s="170"/>
      <c r="G705" s="172"/>
      <c r="H705" s="172"/>
      <c r="I705" s="189"/>
    </row>
    <row r="706" spans="2:9">
      <c r="B706" s="152">
        <v>213050330</v>
      </c>
      <c r="C706" s="153" t="s">
        <v>1445</v>
      </c>
      <c r="D706" s="153" t="s">
        <v>777</v>
      </c>
      <c r="E706" s="171"/>
      <c r="F706" s="170"/>
      <c r="G706" s="172"/>
      <c r="H706" s="172"/>
      <c r="I706" s="189"/>
    </row>
    <row r="707" spans="2:9">
      <c r="B707" s="152">
        <v>215050350</v>
      </c>
      <c r="C707" s="153" t="s">
        <v>781</v>
      </c>
      <c r="D707" s="153" t="s">
        <v>777</v>
      </c>
      <c r="E707" s="171"/>
      <c r="F707" s="170"/>
      <c r="G707" s="172"/>
      <c r="H707" s="172"/>
      <c r="I707" s="189"/>
    </row>
    <row r="708" spans="2:9">
      <c r="B708" s="152">
        <v>217050370</v>
      </c>
      <c r="C708" s="153" t="s">
        <v>1262</v>
      </c>
      <c r="D708" s="153" t="s">
        <v>777</v>
      </c>
      <c r="E708" s="171"/>
      <c r="F708" s="170"/>
      <c r="G708" s="172"/>
      <c r="H708" s="172"/>
      <c r="I708" s="189"/>
    </row>
    <row r="709" spans="2:9">
      <c r="B709" s="152">
        <v>210050400</v>
      </c>
      <c r="C709" s="153" t="s">
        <v>1263</v>
      </c>
      <c r="D709" s="153" t="s">
        <v>777</v>
      </c>
      <c r="E709" s="171"/>
      <c r="F709" s="170"/>
      <c r="G709" s="172"/>
      <c r="H709" s="172"/>
      <c r="I709" s="189"/>
    </row>
    <row r="710" spans="2:9">
      <c r="B710" s="152">
        <v>215050450</v>
      </c>
      <c r="C710" s="153" t="s">
        <v>1264</v>
      </c>
      <c r="D710" s="153" t="s">
        <v>777</v>
      </c>
      <c r="E710" s="171"/>
      <c r="F710" s="170"/>
      <c r="G710" s="172"/>
      <c r="H710" s="172"/>
      <c r="I710" s="189"/>
    </row>
    <row r="711" spans="2:9">
      <c r="B711" s="152">
        <v>216850568</v>
      </c>
      <c r="C711" s="153" t="s">
        <v>571</v>
      </c>
      <c r="D711" s="153" t="s">
        <v>777</v>
      </c>
      <c r="E711" s="171"/>
      <c r="F711" s="170"/>
      <c r="G711" s="172"/>
      <c r="H711" s="172"/>
      <c r="I711" s="189"/>
    </row>
    <row r="712" spans="2:9">
      <c r="B712" s="152">
        <v>217350573</v>
      </c>
      <c r="C712" s="153" t="s">
        <v>1265</v>
      </c>
      <c r="D712" s="153" t="s">
        <v>777</v>
      </c>
      <c r="E712" s="171"/>
      <c r="F712" s="170"/>
      <c r="G712" s="172"/>
      <c r="H712" s="172"/>
      <c r="I712" s="189"/>
    </row>
    <row r="713" spans="2:9">
      <c r="B713" s="152">
        <v>217750577</v>
      </c>
      <c r="C713" s="153" t="s">
        <v>1446</v>
      </c>
      <c r="D713" s="153" t="s">
        <v>777</v>
      </c>
      <c r="E713" s="171"/>
      <c r="F713" s="170"/>
      <c r="G713" s="172"/>
      <c r="H713" s="172"/>
      <c r="I713" s="189"/>
    </row>
    <row r="714" spans="2:9">
      <c r="B714" s="152">
        <v>219050590</v>
      </c>
      <c r="C714" s="153" t="s">
        <v>782</v>
      </c>
      <c r="D714" s="153" t="s">
        <v>777</v>
      </c>
      <c r="E714" s="171"/>
      <c r="F714" s="170"/>
      <c r="G714" s="172"/>
      <c r="H714" s="172"/>
      <c r="I714" s="189"/>
    </row>
    <row r="715" spans="2:9">
      <c r="B715" s="152">
        <v>210650606</v>
      </c>
      <c r="C715" s="153" t="s">
        <v>1193</v>
      </c>
      <c r="D715" s="153" t="s">
        <v>777</v>
      </c>
      <c r="E715" s="171"/>
      <c r="F715" s="170"/>
      <c r="G715" s="172"/>
      <c r="H715" s="172"/>
      <c r="I715" s="189"/>
    </row>
    <row r="716" spans="2:9">
      <c r="B716" s="152">
        <v>218050680</v>
      </c>
      <c r="C716" s="153" t="s">
        <v>783</v>
      </c>
      <c r="D716" s="153" t="s">
        <v>777</v>
      </c>
      <c r="E716" s="171"/>
      <c r="F716" s="170"/>
      <c r="G716" s="172"/>
      <c r="H716" s="172"/>
      <c r="I716" s="189"/>
    </row>
    <row r="717" spans="2:9">
      <c r="B717" s="152">
        <v>218350683</v>
      </c>
      <c r="C717" s="153" t="s">
        <v>1266</v>
      </c>
      <c r="D717" s="153" t="s">
        <v>777</v>
      </c>
      <c r="E717" s="171"/>
      <c r="F717" s="170"/>
      <c r="G717" s="172"/>
      <c r="H717" s="172"/>
      <c r="I717" s="189"/>
    </row>
    <row r="718" spans="2:9">
      <c r="B718" s="152">
        <v>218650686</v>
      </c>
      <c r="C718" s="153" t="s">
        <v>784</v>
      </c>
      <c r="D718" s="153" t="s">
        <v>777</v>
      </c>
      <c r="E718" s="171"/>
      <c r="F718" s="170"/>
      <c r="G718" s="172"/>
      <c r="H718" s="172"/>
      <c r="I718" s="189"/>
    </row>
    <row r="719" spans="2:9">
      <c r="B719" s="152">
        <v>218950689</v>
      </c>
      <c r="C719" s="153" t="s">
        <v>1407</v>
      </c>
      <c r="D719" s="153" t="s">
        <v>777</v>
      </c>
      <c r="E719" s="171"/>
      <c r="F719" s="170"/>
      <c r="G719" s="172"/>
      <c r="H719" s="172"/>
      <c r="I719" s="189"/>
    </row>
    <row r="720" spans="2:9">
      <c r="B720" s="152">
        <v>211150711</v>
      </c>
      <c r="C720" s="153" t="s">
        <v>1447</v>
      </c>
      <c r="D720" s="153" t="s">
        <v>777</v>
      </c>
      <c r="E720" s="171"/>
      <c r="F720" s="170"/>
      <c r="G720" s="172"/>
      <c r="H720" s="172"/>
      <c r="I720" s="189"/>
    </row>
    <row r="721" spans="2:9">
      <c r="B721" s="152">
        <v>210152001</v>
      </c>
      <c r="C721" s="153" t="s">
        <v>670</v>
      </c>
      <c r="D721" s="153" t="s">
        <v>671</v>
      </c>
      <c r="E721" s="171"/>
      <c r="F721" s="170"/>
      <c r="G721" s="172"/>
      <c r="H721" s="172"/>
      <c r="I721" s="189"/>
    </row>
    <row r="722" spans="2:9">
      <c r="B722" s="152">
        <v>211952019</v>
      </c>
      <c r="C722" s="153" t="s">
        <v>1032</v>
      </c>
      <c r="D722" s="153" t="s">
        <v>671</v>
      </c>
      <c r="E722" s="171"/>
      <c r="F722" s="170"/>
      <c r="G722" s="172"/>
      <c r="H722" s="172"/>
      <c r="I722" s="189"/>
    </row>
    <row r="723" spans="2:9">
      <c r="B723" s="152">
        <v>212252022</v>
      </c>
      <c r="C723" s="153" t="s">
        <v>220</v>
      </c>
      <c r="D723" s="153" t="s">
        <v>671</v>
      </c>
      <c r="E723" s="171"/>
      <c r="F723" s="170"/>
      <c r="G723" s="172"/>
      <c r="H723" s="172"/>
      <c r="I723" s="189"/>
    </row>
    <row r="724" spans="2:9">
      <c r="B724" s="152">
        <v>213652036</v>
      </c>
      <c r="C724" s="153" t="s">
        <v>221</v>
      </c>
      <c r="D724" s="153" t="s">
        <v>671</v>
      </c>
      <c r="E724" s="171"/>
      <c r="F724" s="170"/>
      <c r="G724" s="172"/>
      <c r="H724" s="172"/>
      <c r="I724" s="189"/>
    </row>
    <row r="725" spans="2:9">
      <c r="B725" s="152">
        <v>215152051</v>
      </c>
      <c r="C725" s="153" t="s">
        <v>222</v>
      </c>
      <c r="D725" s="153" t="s">
        <v>671</v>
      </c>
      <c r="E725" s="171"/>
      <c r="F725" s="170"/>
      <c r="G725" s="172"/>
      <c r="H725" s="172"/>
      <c r="I725" s="189"/>
    </row>
    <row r="726" spans="2:9">
      <c r="B726" s="152">
        <v>217952079</v>
      </c>
      <c r="C726" s="153" t="s">
        <v>799</v>
      </c>
      <c r="D726" s="153" t="s">
        <v>671</v>
      </c>
      <c r="E726" s="171"/>
      <c r="F726" s="170"/>
      <c r="G726" s="172"/>
      <c r="H726" s="172"/>
      <c r="I726" s="189"/>
    </row>
    <row r="727" spans="2:9">
      <c r="B727" s="152">
        <v>218352083</v>
      </c>
      <c r="C727" s="153" t="s">
        <v>1095</v>
      </c>
      <c r="D727" s="153" t="s">
        <v>671</v>
      </c>
      <c r="E727" s="171"/>
      <c r="F727" s="170"/>
      <c r="G727" s="172"/>
      <c r="H727" s="172"/>
      <c r="I727" s="189"/>
    </row>
    <row r="728" spans="2:9">
      <c r="B728" s="152">
        <v>211052110</v>
      </c>
      <c r="C728" s="153" t="s">
        <v>223</v>
      </c>
      <c r="D728" s="153" t="s">
        <v>671</v>
      </c>
      <c r="E728" s="171"/>
      <c r="F728" s="170"/>
      <c r="G728" s="172"/>
      <c r="H728" s="172"/>
      <c r="I728" s="189"/>
    </row>
    <row r="729" spans="2:9">
      <c r="B729" s="152">
        <v>210352203</v>
      </c>
      <c r="C729" s="153" t="s">
        <v>224</v>
      </c>
      <c r="D729" s="153" t="s">
        <v>671</v>
      </c>
      <c r="E729" s="171"/>
      <c r="F729" s="170"/>
      <c r="G729" s="172"/>
      <c r="H729" s="172"/>
      <c r="I729" s="189"/>
    </row>
    <row r="730" spans="2:9">
      <c r="B730" s="152">
        <v>210752207</v>
      </c>
      <c r="C730" s="153" t="s">
        <v>225</v>
      </c>
      <c r="D730" s="153" t="s">
        <v>671</v>
      </c>
      <c r="E730" s="171"/>
      <c r="F730" s="170"/>
      <c r="G730" s="172"/>
      <c r="H730" s="172"/>
      <c r="I730" s="189"/>
    </row>
    <row r="731" spans="2:9">
      <c r="B731" s="152">
        <v>211052210</v>
      </c>
      <c r="C731" s="153" t="s">
        <v>226</v>
      </c>
      <c r="D731" s="153" t="s">
        <v>671</v>
      </c>
      <c r="E731" s="171"/>
      <c r="F731" s="170"/>
      <c r="G731" s="172"/>
      <c r="H731" s="172"/>
      <c r="I731" s="189"/>
    </row>
    <row r="732" spans="2:9">
      <c r="B732" s="152">
        <v>211552215</v>
      </c>
      <c r="C732" s="153" t="s">
        <v>785</v>
      </c>
      <c r="D732" s="153" t="s">
        <v>671</v>
      </c>
      <c r="E732" s="171"/>
      <c r="F732" s="170"/>
      <c r="G732" s="172"/>
      <c r="H732" s="172"/>
      <c r="I732" s="189"/>
    </row>
    <row r="733" spans="2:9">
      <c r="B733" s="152">
        <v>212452224</v>
      </c>
      <c r="C733" s="153" t="s">
        <v>1359</v>
      </c>
      <c r="D733" s="153" t="s">
        <v>671</v>
      </c>
      <c r="E733" s="171"/>
      <c r="F733" s="170"/>
      <c r="G733" s="172"/>
      <c r="H733" s="172"/>
      <c r="I733" s="189"/>
    </row>
    <row r="734" spans="2:9">
      <c r="B734" s="152">
        <v>212752227</v>
      </c>
      <c r="C734" s="153" t="s">
        <v>1448</v>
      </c>
      <c r="D734" s="153" t="s">
        <v>671</v>
      </c>
      <c r="E734" s="171"/>
      <c r="F734" s="170"/>
      <c r="G734" s="172"/>
      <c r="H734" s="172"/>
      <c r="I734" s="189"/>
    </row>
    <row r="735" spans="2:9">
      <c r="B735" s="152">
        <v>213352233</v>
      </c>
      <c r="C735" s="153" t="s">
        <v>227</v>
      </c>
      <c r="D735" s="153" t="s">
        <v>671</v>
      </c>
      <c r="E735" s="171"/>
      <c r="F735" s="170"/>
      <c r="G735" s="172"/>
      <c r="H735" s="172"/>
      <c r="I735" s="189"/>
    </row>
    <row r="736" spans="2:9">
      <c r="B736" s="152">
        <v>214052240</v>
      </c>
      <c r="C736" s="153" t="s">
        <v>572</v>
      </c>
      <c r="D736" s="153" t="s">
        <v>671</v>
      </c>
      <c r="E736" s="171"/>
      <c r="F736" s="170"/>
      <c r="G736" s="172"/>
      <c r="H736" s="172"/>
      <c r="I736" s="189"/>
    </row>
    <row r="737" spans="2:9">
      <c r="B737" s="152">
        <v>215052250</v>
      </c>
      <c r="C737" s="153" t="s">
        <v>228</v>
      </c>
      <c r="D737" s="153" t="s">
        <v>671</v>
      </c>
      <c r="E737" s="171"/>
      <c r="F737" s="170"/>
      <c r="G737" s="172"/>
      <c r="H737" s="172"/>
      <c r="I737" s="189"/>
    </row>
    <row r="738" spans="2:9">
      <c r="B738" s="152">
        <v>215452254</v>
      </c>
      <c r="C738" s="153" t="s">
        <v>1449</v>
      </c>
      <c r="D738" s="153" t="s">
        <v>671</v>
      </c>
      <c r="E738" s="171"/>
      <c r="F738" s="170"/>
      <c r="G738" s="172"/>
      <c r="H738" s="172"/>
      <c r="I738" s="189"/>
    </row>
    <row r="739" spans="2:9">
      <c r="B739" s="152">
        <v>215652256</v>
      </c>
      <c r="C739" s="153" t="s">
        <v>1360</v>
      </c>
      <c r="D739" s="153" t="s">
        <v>671</v>
      </c>
      <c r="E739" s="171"/>
      <c r="F739" s="170"/>
      <c r="G739" s="172"/>
      <c r="H739" s="172"/>
      <c r="I739" s="189"/>
    </row>
    <row r="740" spans="2:9">
      <c r="B740" s="152">
        <v>215852258</v>
      </c>
      <c r="C740" s="153" t="s">
        <v>573</v>
      </c>
      <c r="D740" s="153" t="s">
        <v>671</v>
      </c>
      <c r="E740" s="171"/>
      <c r="F740" s="170"/>
      <c r="G740" s="172"/>
      <c r="H740" s="172"/>
      <c r="I740" s="189"/>
    </row>
    <row r="741" spans="2:9">
      <c r="B741" s="152">
        <v>216052260</v>
      </c>
      <c r="C741" s="153" t="s">
        <v>943</v>
      </c>
      <c r="D741" s="153" t="s">
        <v>671</v>
      </c>
      <c r="E741" s="171"/>
      <c r="F741" s="170"/>
      <c r="G741" s="172"/>
      <c r="H741" s="172"/>
      <c r="I741" s="189"/>
    </row>
    <row r="742" spans="2:9">
      <c r="B742" s="152">
        <v>218752287</v>
      </c>
      <c r="C742" s="153" t="s">
        <v>1450</v>
      </c>
      <c r="D742" s="153" t="s">
        <v>671</v>
      </c>
      <c r="E742" s="171"/>
      <c r="F742" s="170"/>
      <c r="G742" s="172"/>
      <c r="H742" s="172"/>
      <c r="I742" s="189"/>
    </row>
    <row r="743" spans="2:9">
      <c r="B743" s="152">
        <v>211752317</v>
      </c>
      <c r="C743" s="153" t="s">
        <v>229</v>
      </c>
      <c r="D743" s="153" t="s">
        <v>671</v>
      </c>
      <c r="E743" s="171"/>
      <c r="F743" s="170"/>
      <c r="G743" s="172"/>
      <c r="H743" s="172"/>
      <c r="I743" s="189"/>
    </row>
    <row r="744" spans="2:9">
      <c r="B744" s="152">
        <v>212052320</v>
      </c>
      <c r="C744" s="153" t="s">
        <v>1361</v>
      </c>
      <c r="D744" s="153" t="s">
        <v>671</v>
      </c>
      <c r="E744" s="171"/>
      <c r="F744" s="170"/>
      <c r="G744" s="172"/>
      <c r="H744" s="172"/>
      <c r="I744" s="189"/>
    </row>
    <row r="745" spans="2:9">
      <c r="B745" s="152">
        <v>212352323</v>
      </c>
      <c r="C745" s="153" t="s">
        <v>574</v>
      </c>
      <c r="D745" s="153" t="s">
        <v>671</v>
      </c>
      <c r="E745" s="171"/>
      <c r="F745" s="170"/>
      <c r="G745" s="172"/>
      <c r="H745" s="172"/>
      <c r="I745" s="189"/>
    </row>
    <row r="746" spans="2:9">
      <c r="B746" s="152">
        <v>215252352</v>
      </c>
      <c r="C746" s="153" t="s">
        <v>230</v>
      </c>
      <c r="D746" s="153" t="s">
        <v>671</v>
      </c>
      <c r="E746" s="171"/>
      <c r="F746" s="170"/>
      <c r="G746" s="172"/>
      <c r="H746" s="172"/>
      <c r="I746" s="189"/>
    </row>
    <row r="747" spans="2:9">
      <c r="B747" s="152">
        <v>215452354</v>
      </c>
      <c r="C747" s="153" t="s">
        <v>575</v>
      </c>
      <c r="D747" s="153" t="s">
        <v>671</v>
      </c>
      <c r="E747" s="171"/>
      <c r="F747" s="170"/>
      <c r="G747" s="172"/>
      <c r="H747" s="172"/>
      <c r="I747" s="189"/>
    </row>
    <row r="748" spans="2:9">
      <c r="B748" s="152">
        <v>215652356</v>
      </c>
      <c r="C748" s="153" t="s">
        <v>231</v>
      </c>
      <c r="D748" s="153" t="s">
        <v>671</v>
      </c>
      <c r="E748" s="171"/>
      <c r="F748" s="170"/>
      <c r="G748" s="172"/>
      <c r="H748" s="172"/>
      <c r="I748" s="189"/>
    </row>
    <row r="749" spans="2:9">
      <c r="B749" s="152">
        <v>217852378</v>
      </c>
      <c r="C749" s="153" t="s">
        <v>756</v>
      </c>
      <c r="D749" s="153" t="s">
        <v>671</v>
      </c>
      <c r="E749" s="171"/>
      <c r="F749" s="170"/>
      <c r="G749" s="172"/>
      <c r="H749" s="172"/>
      <c r="I749" s="189"/>
    </row>
    <row r="750" spans="2:9">
      <c r="B750" s="152">
        <v>218152381</v>
      </c>
      <c r="C750" s="153" t="s">
        <v>1362</v>
      </c>
      <c r="D750" s="153" t="s">
        <v>671</v>
      </c>
      <c r="E750" s="171"/>
      <c r="F750" s="170"/>
      <c r="G750" s="172"/>
      <c r="H750" s="172"/>
      <c r="I750" s="189"/>
    </row>
    <row r="751" spans="2:9">
      <c r="B751" s="152">
        <v>218552385</v>
      </c>
      <c r="C751" s="153" t="s">
        <v>1451</v>
      </c>
      <c r="D751" s="153" t="s">
        <v>671</v>
      </c>
      <c r="E751" s="171"/>
      <c r="F751" s="170"/>
      <c r="G751" s="172"/>
      <c r="H751" s="172"/>
      <c r="I751" s="189"/>
    </row>
    <row r="752" spans="2:9">
      <c r="B752" s="152">
        <v>219052390</v>
      </c>
      <c r="C752" s="153" t="s">
        <v>232</v>
      </c>
      <c r="D752" s="153" t="s">
        <v>671</v>
      </c>
      <c r="E752" s="171"/>
      <c r="F752" s="170"/>
      <c r="G752" s="172"/>
      <c r="H752" s="172"/>
      <c r="I752" s="189"/>
    </row>
    <row r="753" spans="2:9">
      <c r="B753" s="152">
        <v>219952399</v>
      </c>
      <c r="C753" s="153" t="s">
        <v>117</v>
      </c>
      <c r="D753" s="153" t="s">
        <v>671</v>
      </c>
      <c r="E753" s="171"/>
      <c r="F753" s="170"/>
      <c r="G753" s="172"/>
      <c r="H753" s="172"/>
      <c r="I753" s="189"/>
    </row>
    <row r="754" spans="2:9">
      <c r="B754" s="152">
        <v>210552405</v>
      </c>
      <c r="C754" s="153" t="s">
        <v>233</v>
      </c>
      <c r="D754" s="153" t="s">
        <v>671</v>
      </c>
      <c r="E754" s="171"/>
      <c r="F754" s="170"/>
      <c r="G754" s="172"/>
      <c r="H754" s="172"/>
      <c r="I754" s="189"/>
    </row>
    <row r="755" spans="2:9">
      <c r="B755" s="152">
        <v>211152411</v>
      </c>
      <c r="C755" s="153" t="s">
        <v>1452</v>
      </c>
      <c r="D755" s="153" t="s">
        <v>671</v>
      </c>
      <c r="E755" s="171"/>
      <c r="F755" s="170"/>
      <c r="G755" s="172"/>
      <c r="H755" s="172"/>
      <c r="I755" s="189"/>
    </row>
    <row r="756" spans="2:9">
      <c r="B756" s="152">
        <v>211852418</v>
      </c>
      <c r="C756" s="153" t="s">
        <v>800</v>
      </c>
      <c r="D756" s="153" t="s">
        <v>671</v>
      </c>
      <c r="E756" s="171"/>
      <c r="F756" s="170"/>
      <c r="G756" s="172"/>
      <c r="H756" s="172"/>
      <c r="I756" s="189"/>
    </row>
    <row r="757" spans="2:9">
      <c r="B757" s="152">
        <v>212752427</v>
      </c>
      <c r="C757" s="153" t="s">
        <v>234</v>
      </c>
      <c r="D757" s="153" t="s">
        <v>671</v>
      </c>
      <c r="E757" s="171"/>
      <c r="F757" s="170"/>
      <c r="G757" s="172"/>
      <c r="H757" s="172"/>
      <c r="I757" s="189"/>
    </row>
    <row r="758" spans="2:9">
      <c r="B758" s="152">
        <v>213552435</v>
      </c>
      <c r="C758" s="153" t="s">
        <v>235</v>
      </c>
      <c r="D758" s="153" t="s">
        <v>671</v>
      </c>
      <c r="E758" s="171"/>
      <c r="F758" s="170"/>
      <c r="G758" s="172"/>
      <c r="H758" s="172"/>
      <c r="I758" s="189"/>
    </row>
    <row r="759" spans="2:9">
      <c r="B759" s="152">
        <v>217352473</v>
      </c>
      <c r="C759" s="153" t="s">
        <v>971</v>
      </c>
      <c r="D759" s="153" t="s">
        <v>671</v>
      </c>
      <c r="E759" s="171"/>
      <c r="F759" s="170"/>
      <c r="G759" s="172"/>
      <c r="H759" s="172"/>
      <c r="I759" s="189"/>
    </row>
    <row r="760" spans="2:9">
      <c r="B760" s="152">
        <v>218052480</v>
      </c>
      <c r="C760" s="153" t="s">
        <v>119</v>
      </c>
      <c r="D760" s="153" t="s">
        <v>671</v>
      </c>
      <c r="E760" s="171"/>
      <c r="F760" s="170"/>
      <c r="G760" s="172"/>
      <c r="H760" s="172"/>
      <c r="I760" s="189"/>
    </row>
    <row r="761" spans="2:9">
      <c r="B761" s="152">
        <v>219052490</v>
      </c>
      <c r="C761" s="153" t="s">
        <v>236</v>
      </c>
      <c r="D761" s="153" t="s">
        <v>671</v>
      </c>
      <c r="E761" s="171"/>
      <c r="F761" s="170"/>
      <c r="G761" s="172"/>
      <c r="H761" s="172"/>
      <c r="I761" s="189"/>
    </row>
    <row r="762" spans="2:9">
      <c r="B762" s="152">
        <v>210652506</v>
      </c>
      <c r="C762" s="153" t="s">
        <v>237</v>
      </c>
      <c r="D762" s="153" t="s">
        <v>671</v>
      </c>
      <c r="E762" s="171"/>
      <c r="F762" s="170"/>
      <c r="G762" s="172"/>
      <c r="H762" s="172"/>
      <c r="I762" s="189"/>
    </row>
    <row r="763" spans="2:9">
      <c r="B763" s="152">
        <v>212052520</v>
      </c>
      <c r="C763" s="153" t="s">
        <v>549</v>
      </c>
      <c r="D763" s="153" t="s">
        <v>671</v>
      </c>
      <c r="E763" s="171"/>
      <c r="F763" s="170"/>
      <c r="G763" s="172"/>
      <c r="H763" s="172"/>
      <c r="I763" s="189"/>
    </row>
    <row r="764" spans="2:9">
      <c r="B764" s="152">
        <v>214052540</v>
      </c>
      <c r="C764" s="153" t="s">
        <v>1453</v>
      </c>
      <c r="D764" s="153" t="s">
        <v>671</v>
      </c>
      <c r="E764" s="171"/>
      <c r="F764" s="170"/>
      <c r="G764" s="172"/>
      <c r="H764" s="172"/>
      <c r="I764" s="189"/>
    </row>
    <row r="765" spans="2:9">
      <c r="B765" s="152">
        <v>216052560</v>
      </c>
      <c r="C765" s="153" t="s">
        <v>238</v>
      </c>
      <c r="D765" s="153" t="s">
        <v>671</v>
      </c>
      <c r="E765" s="171"/>
      <c r="F765" s="170"/>
      <c r="G765" s="172"/>
      <c r="H765" s="172"/>
      <c r="I765" s="189"/>
    </row>
    <row r="766" spans="2:9">
      <c r="B766" s="152">
        <v>216552565</v>
      </c>
      <c r="C766" s="153" t="s">
        <v>1303</v>
      </c>
      <c r="D766" s="153" t="s">
        <v>671</v>
      </c>
      <c r="E766" s="171"/>
      <c r="F766" s="170"/>
      <c r="G766" s="172"/>
      <c r="H766" s="172"/>
      <c r="I766" s="189"/>
    </row>
    <row r="767" spans="2:9">
      <c r="B767" s="152">
        <v>217352573</v>
      </c>
      <c r="C767" s="153" t="s">
        <v>1454</v>
      </c>
      <c r="D767" s="153" t="s">
        <v>671</v>
      </c>
      <c r="E767" s="171"/>
      <c r="F767" s="170"/>
      <c r="G767" s="172"/>
      <c r="H767" s="172"/>
      <c r="I767" s="189"/>
    </row>
    <row r="768" spans="2:9">
      <c r="B768" s="152">
        <v>218552585</v>
      </c>
      <c r="C768" s="153" t="s">
        <v>1455</v>
      </c>
      <c r="D768" s="153" t="s">
        <v>671</v>
      </c>
      <c r="E768" s="171"/>
      <c r="F768" s="170"/>
      <c r="G768" s="172"/>
      <c r="H768" s="172"/>
      <c r="I768" s="189"/>
    </row>
    <row r="769" spans="2:9">
      <c r="B769" s="152">
        <v>211252612</v>
      </c>
      <c r="C769" s="153" t="s">
        <v>1046</v>
      </c>
      <c r="D769" s="153" t="s">
        <v>671</v>
      </c>
      <c r="E769" s="171"/>
      <c r="F769" s="170"/>
      <c r="G769" s="172"/>
      <c r="H769" s="172"/>
      <c r="I769" s="189"/>
    </row>
    <row r="770" spans="2:9">
      <c r="B770" s="152">
        <v>212152621</v>
      </c>
      <c r="C770" s="153" t="s">
        <v>239</v>
      </c>
      <c r="D770" s="153" t="s">
        <v>671</v>
      </c>
      <c r="E770" s="171"/>
      <c r="F770" s="170"/>
      <c r="G770" s="172"/>
      <c r="H770" s="172"/>
      <c r="I770" s="189"/>
    </row>
    <row r="771" spans="2:9">
      <c r="B771" s="152">
        <v>217852678</v>
      </c>
      <c r="C771" s="153" t="s">
        <v>240</v>
      </c>
      <c r="D771" s="153" t="s">
        <v>671</v>
      </c>
      <c r="E771" s="171"/>
      <c r="F771" s="170"/>
      <c r="G771" s="172"/>
      <c r="H771" s="172"/>
      <c r="I771" s="189"/>
    </row>
    <row r="772" spans="2:9">
      <c r="B772" s="152">
        <v>218352683</v>
      </c>
      <c r="C772" s="153" t="s">
        <v>576</v>
      </c>
      <c r="D772" s="153" t="s">
        <v>671</v>
      </c>
      <c r="E772" s="171"/>
      <c r="F772" s="170"/>
      <c r="G772" s="172"/>
      <c r="H772" s="172"/>
      <c r="I772" s="189"/>
    </row>
    <row r="773" spans="2:9">
      <c r="B773" s="152">
        <v>218552685</v>
      </c>
      <c r="C773" s="153" t="s">
        <v>1244</v>
      </c>
      <c r="D773" s="153" t="s">
        <v>671</v>
      </c>
      <c r="E773" s="171"/>
      <c r="F773" s="170"/>
      <c r="G773" s="172"/>
      <c r="H773" s="172"/>
      <c r="I773" s="189"/>
    </row>
    <row r="774" spans="2:9">
      <c r="B774" s="152">
        <v>218752687</v>
      </c>
      <c r="C774" s="153" t="s">
        <v>1456</v>
      </c>
      <c r="D774" s="153" t="s">
        <v>671</v>
      </c>
      <c r="E774" s="171"/>
      <c r="F774" s="170"/>
      <c r="G774" s="172"/>
      <c r="H774" s="172"/>
      <c r="I774" s="189"/>
    </row>
    <row r="775" spans="2:9">
      <c r="B775" s="152">
        <v>219352693</v>
      </c>
      <c r="C775" s="153" t="s">
        <v>1363</v>
      </c>
      <c r="D775" s="153" t="s">
        <v>671</v>
      </c>
      <c r="E775" s="171"/>
      <c r="F775" s="170"/>
      <c r="G775" s="172"/>
      <c r="H775" s="172"/>
      <c r="I775" s="189"/>
    </row>
    <row r="776" spans="2:9">
      <c r="B776" s="152">
        <v>219452694</v>
      </c>
      <c r="C776" s="153" t="s">
        <v>43</v>
      </c>
      <c r="D776" s="153" t="s">
        <v>671</v>
      </c>
      <c r="E776" s="171"/>
      <c r="F776" s="170"/>
      <c r="G776" s="172"/>
      <c r="H776" s="172"/>
      <c r="I776" s="189"/>
    </row>
    <row r="777" spans="2:9">
      <c r="B777" s="152">
        <v>219652696</v>
      </c>
      <c r="C777" s="153" t="s">
        <v>1185</v>
      </c>
      <c r="D777" s="153" t="s">
        <v>671</v>
      </c>
      <c r="E777" s="171"/>
      <c r="F777" s="170"/>
      <c r="G777" s="172"/>
      <c r="H777" s="172"/>
      <c r="I777" s="189"/>
    </row>
    <row r="778" spans="2:9">
      <c r="B778" s="152">
        <v>219952699</v>
      </c>
      <c r="C778" s="153" t="s">
        <v>577</v>
      </c>
      <c r="D778" s="153" t="s">
        <v>671</v>
      </c>
      <c r="E778" s="171"/>
      <c r="F778" s="170"/>
      <c r="G778" s="172"/>
      <c r="H778" s="172"/>
      <c r="I778" s="189"/>
    </row>
    <row r="779" spans="2:9">
      <c r="B779" s="152">
        <v>212052720</v>
      </c>
      <c r="C779" s="153" t="s">
        <v>241</v>
      </c>
      <c r="D779" s="153" t="s">
        <v>671</v>
      </c>
      <c r="E779" s="171"/>
      <c r="F779" s="170"/>
      <c r="G779" s="172"/>
      <c r="H779" s="172"/>
      <c r="I779" s="189"/>
    </row>
    <row r="780" spans="2:9">
      <c r="B780" s="152">
        <v>218652786</v>
      </c>
      <c r="C780" s="153" t="s">
        <v>242</v>
      </c>
      <c r="D780" s="153" t="s">
        <v>671</v>
      </c>
      <c r="E780" s="171"/>
      <c r="F780" s="170"/>
      <c r="G780" s="172"/>
      <c r="H780" s="172"/>
      <c r="I780" s="189"/>
    </row>
    <row r="781" spans="2:9">
      <c r="B781" s="152">
        <v>218852788</v>
      </c>
      <c r="C781" s="153" t="s">
        <v>243</v>
      </c>
      <c r="D781" s="153" t="s">
        <v>671</v>
      </c>
      <c r="E781" s="171"/>
      <c r="F781" s="170"/>
      <c r="G781" s="172"/>
      <c r="H781" s="172"/>
      <c r="I781" s="189"/>
    </row>
    <row r="782" spans="2:9">
      <c r="B782" s="152">
        <v>213552835</v>
      </c>
      <c r="C782" s="153" t="s">
        <v>801</v>
      </c>
      <c r="D782" s="153" t="s">
        <v>671</v>
      </c>
      <c r="E782" s="171"/>
      <c r="F782" s="170"/>
      <c r="G782" s="172"/>
      <c r="H782" s="172"/>
      <c r="I782" s="189"/>
    </row>
    <row r="783" spans="2:9">
      <c r="B783" s="152">
        <v>213852838</v>
      </c>
      <c r="C783" s="153" t="s">
        <v>1364</v>
      </c>
      <c r="D783" s="153" t="s">
        <v>671</v>
      </c>
      <c r="E783" s="171"/>
      <c r="F783" s="170"/>
      <c r="G783" s="172"/>
      <c r="H783" s="172"/>
      <c r="I783" s="189"/>
    </row>
    <row r="784" spans="2:9">
      <c r="B784" s="152">
        <v>218552885</v>
      </c>
      <c r="C784" s="153" t="s">
        <v>244</v>
      </c>
      <c r="D784" s="153" t="s">
        <v>671</v>
      </c>
      <c r="E784" s="171"/>
      <c r="F784" s="170"/>
      <c r="G784" s="172"/>
      <c r="H784" s="172"/>
      <c r="I784" s="189"/>
    </row>
    <row r="785" spans="2:9">
      <c r="B785" s="152">
        <v>210154001</v>
      </c>
      <c r="C785" s="153" t="s">
        <v>177</v>
      </c>
      <c r="D785" s="153" t="s">
        <v>691</v>
      </c>
      <c r="E785" s="171"/>
      <c r="F785" s="170"/>
      <c r="G785" s="172"/>
      <c r="H785" s="172"/>
      <c r="I785" s="189"/>
    </row>
    <row r="786" spans="2:9">
      <c r="B786" s="152">
        <v>210354003</v>
      </c>
      <c r="C786" s="153" t="s">
        <v>1323</v>
      </c>
      <c r="D786" s="153" t="s">
        <v>691</v>
      </c>
      <c r="E786" s="171"/>
      <c r="F786" s="170"/>
      <c r="G786" s="172"/>
      <c r="H786" s="172"/>
      <c r="I786" s="189"/>
    </row>
    <row r="787" spans="2:9">
      <c r="B787" s="152">
        <v>215154051</v>
      </c>
      <c r="C787" s="153" t="s">
        <v>1324</v>
      </c>
      <c r="D787" s="153" t="s">
        <v>691</v>
      </c>
      <c r="E787" s="171"/>
      <c r="F787" s="170"/>
      <c r="G787" s="172"/>
      <c r="H787" s="172"/>
      <c r="I787" s="189"/>
    </row>
    <row r="788" spans="2:9">
      <c r="B788" s="152">
        <v>219954099</v>
      </c>
      <c r="C788" s="153" t="s">
        <v>1325</v>
      </c>
      <c r="D788" s="153" t="s">
        <v>691</v>
      </c>
      <c r="E788" s="171"/>
      <c r="F788" s="170"/>
      <c r="G788" s="172"/>
      <c r="H788" s="172"/>
      <c r="I788" s="189"/>
    </row>
    <row r="789" spans="2:9">
      <c r="B789" s="152">
        <v>210954109</v>
      </c>
      <c r="C789" s="153" t="s">
        <v>1326</v>
      </c>
      <c r="D789" s="153" t="s">
        <v>691</v>
      </c>
      <c r="E789" s="171"/>
      <c r="F789" s="170"/>
      <c r="G789" s="172"/>
      <c r="H789" s="172"/>
      <c r="I789" s="189"/>
    </row>
    <row r="790" spans="2:9">
      <c r="B790" s="152">
        <v>212554125</v>
      </c>
      <c r="C790" s="153" t="s">
        <v>1327</v>
      </c>
      <c r="D790" s="153" t="s">
        <v>691</v>
      </c>
      <c r="E790" s="171"/>
      <c r="F790" s="170"/>
      <c r="G790" s="172"/>
      <c r="H790" s="172"/>
      <c r="I790" s="189"/>
    </row>
    <row r="791" spans="2:9">
      <c r="B791" s="152">
        <v>212854128</v>
      </c>
      <c r="C791" s="153" t="s">
        <v>1168</v>
      </c>
      <c r="D791" s="153" t="s">
        <v>691</v>
      </c>
      <c r="E791" s="171"/>
      <c r="F791" s="170"/>
      <c r="G791" s="172"/>
      <c r="H791" s="172"/>
      <c r="I791" s="189"/>
    </row>
    <row r="792" spans="2:9">
      <c r="B792" s="152">
        <v>217254172</v>
      </c>
      <c r="C792" s="153" t="s">
        <v>178</v>
      </c>
      <c r="D792" s="153" t="s">
        <v>691</v>
      </c>
      <c r="E792" s="171"/>
      <c r="F792" s="170"/>
      <c r="G792" s="172"/>
      <c r="H792" s="172"/>
      <c r="I792" s="189"/>
    </row>
    <row r="793" spans="2:9">
      <c r="B793" s="152">
        <v>217454174</v>
      </c>
      <c r="C793" s="153" t="s">
        <v>1328</v>
      </c>
      <c r="D793" s="153" t="s">
        <v>691</v>
      </c>
      <c r="E793" s="171"/>
      <c r="F793" s="170"/>
      <c r="G793" s="172"/>
      <c r="H793" s="172"/>
      <c r="I793" s="189"/>
    </row>
    <row r="794" spans="2:9">
      <c r="B794" s="152">
        <v>210654206</v>
      </c>
      <c r="C794" s="153" t="s">
        <v>179</v>
      </c>
      <c r="D794" s="153" t="s">
        <v>691</v>
      </c>
      <c r="E794" s="171"/>
      <c r="F794" s="170"/>
      <c r="G794" s="172"/>
      <c r="H794" s="172"/>
      <c r="I794" s="189"/>
    </row>
    <row r="795" spans="2:9">
      <c r="B795" s="152">
        <v>212354223</v>
      </c>
      <c r="C795" s="153" t="s">
        <v>1169</v>
      </c>
      <c r="D795" s="153" t="s">
        <v>691</v>
      </c>
      <c r="E795" s="171"/>
      <c r="F795" s="170"/>
      <c r="G795" s="172"/>
      <c r="H795" s="172"/>
      <c r="I795" s="189"/>
    </row>
    <row r="796" spans="2:9">
      <c r="B796" s="152">
        <v>213954239</v>
      </c>
      <c r="C796" s="153" t="s">
        <v>1170</v>
      </c>
      <c r="D796" s="153" t="s">
        <v>691</v>
      </c>
      <c r="E796" s="171"/>
      <c r="F796" s="170"/>
      <c r="G796" s="172"/>
      <c r="H796" s="172"/>
      <c r="I796" s="189"/>
    </row>
    <row r="797" spans="2:9">
      <c r="B797" s="152">
        <v>214554245</v>
      </c>
      <c r="C797" s="153" t="s">
        <v>180</v>
      </c>
      <c r="D797" s="153" t="s">
        <v>691</v>
      </c>
      <c r="E797" s="171"/>
      <c r="F797" s="170"/>
      <c r="G797" s="172"/>
      <c r="H797" s="172"/>
      <c r="I797" s="189"/>
    </row>
    <row r="798" spans="2:9">
      <c r="B798" s="152">
        <v>215054250</v>
      </c>
      <c r="C798" s="153" t="s">
        <v>181</v>
      </c>
      <c r="D798" s="153" t="s">
        <v>691</v>
      </c>
      <c r="E798" s="171"/>
      <c r="F798" s="170"/>
      <c r="G798" s="172"/>
      <c r="H798" s="172"/>
      <c r="I798" s="189"/>
    </row>
    <row r="799" spans="2:9">
      <c r="B799" s="152">
        <v>216154261</v>
      </c>
      <c r="C799" s="153" t="s">
        <v>1329</v>
      </c>
      <c r="D799" s="153" t="s">
        <v>691</v>
      </c>
      <c r="E799" s="171"/>
      <c r="F799" s="170"/>
      <c r="G799" s="172"/>
      <c r="H799" s="172"/>
      <c r="I799" s="189"/>
    </row>
    <row r="800" spans="2:9">
      <c r="B800" s="152">
        <v>211354313</v>
      </c>
      <c r="C800" s="153" t="s">
        <v>1330</v>
      </c>
      <c r="D800" s="153" t="s">
        <v>691</v>
      </c>
      <c r="E800" s="171"/>
      <c r="F800" s="170"/>
      <c r="G800" s="172"/>
      <c r="H800" s="172"/>
      <c r="I800" s="189"/>
    </row>
    <row r="801" spans="2:9">
      <c r="B801" s="152">
        <v>214454344</v>
      </c>
      <c r="C801" s="153" t="s">
        <v>182</v>
      </c>
      <c r="D801" s="153" t="s">
        <v>691</v>
      </c>
      <c r="E801" s="171"/>
      <c r="F801" s="170"/>
      <c r="G801" s="172"/>
      <c r="H801" s="172"/>
      <c r="I801" s="189"/>
    </row>
    <row r="802" spans="2:9">
      <c r="B802" s="152">
        <v>214754347</v>
      </c>
      <c r="C802" s="153" t="s">
        <v>1331</v>
      </c>
      <c r="D802" s="153" t="s">
        <v>691</v>
      </c>
      <c r="E802" s="171"/>
      <c r="F802" s="170"/>
      <c r="G802" s="172"/>
      <c r="H802" s="172"/>
      <c r="I802" s="189"/>
    </row>
    <row r="803" spans="2:9">
      <c r="B803" s="152">
        <v>217754377</v>
      </c>
      <c r="C803" s="153" t="s">
        <v>1171</v>
      </c>
      <c r="D803" s="153" t="s">
        <v>691</v>
      </c>
      <c r="E803" s="171"/>
      <c r="F803" s="170"/>
      <c r="G803" s="172"/>
      <c r="H803" s="172"/>
      <c r="I803" s="189"/>
    </row>
    <row r="804" spans="2:9">
      <c r="B804" s="152">
        <v>218554385</v>
      </c>
      <c r="C804" s="153" t="s">
        <v>690</v>
      </c>
      <c r="D804" s="153" t="s">
        <v>691</v>
      </c>
      <c r="E804" s="171"/>
      <c r="F804" s="170"/>
      <c r="G804" s="172"/>
      <c r="H804" s="172"/>
      <c r="I804" s="189"/>
    </row>
    <row r="805" spans="2:9">
      <c r="B805" s="152">
        <v>219854398</v>
      </c>
      <c r="C805" s="153" t="s">
        <v>183</v>
      </c>
      <c r="D805" s="153" t="s">
        <v>691</v>
      </c>
      <c r="E805" s="171"/>
      <c r="F805" s="170"/>
      <c r="G805" s="172"/>
      <c r="H805" s="172"/>
      <c r="I805" s="189"/>
    </row>
    <row r="806" spans="2:9">
      <c r="B806" s="152">
        <v>210554405</v>
      </c>
      <c r="C806" s="153" t="s">
        <v>184</v>
      </c>
      <c r="D806" s="153" t="s">
        <v>691</v>
      </c>
      <c r="E806" s="171"/>
      <c r="F806" s="170"/>
      <c r="G806" s="172"/>
      <c r="H806" s="172"/>
      <c r="I806" s="189"/>
    </row>
    <row r="807" spans="2:9">
      <c r="B807" s="152">
        <v>211854418</v>
      </c>
      <c r="C807" s="153" t="s">
        <v>1332</v>
      </c>
      <c r="D807" s="153" t="s">
        <v>691</v>
      </c>
      <c r="E807" s="171"/>
      <c r="F807" s="170"/>
      <c r="G807" s="172"/>
      <c r="H807" s="172"/>
      <c r="I807" s="189"/>
    </row>
    <row r="808" spans="2:9">
      <c r="B808" s="152">
        <v>218054480</v>
      </c>
      <c r="C808" s="153" t="s">
        <v>1333</v>
      </c>
      <c r="D808" s="153" t="s">
        <v>691</v>
      </c>
      <c r="E808" s="171"/>
      <c r="F808" s="170"/>
      <c r="G808" s="172"/>
      <c r="H808" s="172"/>
      <c r="I808" s="189"/>
    </row>
    <row r="809" spans="2:9">
      <c r="B809" s="152">
        <v>219854498</v>
      </c>
      <c r="C809" s="153" t="s">
        <v>1458</v>
      </c>
      <c r="D809" s="153" t="s">
        <v>691</v>
      </c>
      <c r="E809" s="171"/>
      <c r="F809" s="170"/>
      <c r="G809" s="172"/>
      <c r="H809" s="172"/>
      <c r="I809" s="189"/>
    </row>
    <row r="810" spans="2:9">
      <c r="B810" s="152">
        <v>211854518</v>
      </c>
      <c r="C810" s="153" t="s">
        <v>185</v>
      </c>
      <c r="D810" s="153" t="s">
        <v>691</v>
      </c>
      <c r="E810" s="171"/>
      <c r="F810" s="170"/>
      <c r="G810" s="172"/>
      <c r="H810" s="172"/>
      <c r="I810" s="189"/>
    </row>
    <row r="811" spans="2:9">
      <c r="B811" s="152">
        <v>212054520</v>
      </c>
      <c r="C811" s="153" t="s">
        <v>1334</v>
      </c>
      <c r="D811" s="153" t="s">
        <v>691</v>
      </c>
      <c r="E811" s="171"/>
      <c r="F811" s="170"/>
      <c r="G811" s="172"/>
      <c r="H811" s="172"/>
      <c r="I811" s="189"/>
    </row>
    <row r="812" spans="2:9">
      <c r="B812" s="152">
        <v>215354553</v>
      </c>
      <c r="C812" s="153" t="s">
        <v>186</v>
      </c>
      <c r="D812" s="153" t="s">
        <v>691</v>
      </c>
      <c r="E812" s="171"/>
      <c r="F812" s="170"/>
      <c r="G812" s="172"/>
      <c r="H812" s="172"/>
      <c r="I812" s="189"/>
    </row>
    <row r="813" spans="2:9">
      <c r="B813" s="152">
        <v>219954599</v>
      </c>
      <c r="C813" s="153" t="s">
        <v>187</v>
      </c>
      <c r="D813" s="153" t="s">
        <v>691</v>
      </c>
      <c r="E813" s="171"/>
      <c r="F813" s="170"/>
      <c r="G813" s="172"/>
      <c r="H813" s="172"/>
      <c r="I813" s="189"/>
    </row>
    <row r="814" spans="2:9">
      <c r="B814" s="152">
        <v>216054660</v>
      </c>
      <c r="C814" s="153" t="s">
        <v>188</v>
      </c>
      <c r="D814" s="153" t="s">
        <v>691</v>
      </c>
      <c r="E814" s="171"/>
      <c r="F814" s="170"/>
      <c r="G814" s="172"/>
      <c r="H814" s="172"/>
      <c r="I814" s="189"/>
    </row>
    <row r="815" spans="2:9">
      <c r="B815" s="152">
        <v>217054670</v>
      </c>
      <c r="C815" s="153" t="s">
        <v>1459</v>
      </c>
      <c r="D815" s="153" t="s">
        <v>691</v>
      </c>
      <c r="E815" s="171"/>
      <c r="F815" s="170"/>
      <c r="G815" s="172"/>
      <c r="H815" s="172"/>
      <c r="I815" s="189"/>
    </row>
    <row r="816" spans="2:9">
      <c r="B816" s="152">
        <v>217354673</v>
      </c>
      <c r="C816" s="153" t="s">
        <v>889</v>
      </c>
      <c r="D816" s="153" t="s">
        <v>691</v>
      </c>
      <c r="E816" s="171"/>
      <c r="F816" s="170"/>
      <c r="G816" s="172"/>
      <c r="H816" s="172"/>
      <c r="I816" s="189"/>
    </row>
    <row r="817" spans="2:9">
      <c r="B817" s="152">
        <v>218054680</v>
      </c>
      <c r="C817" s="153" t="s">
        <v>1335</v>
      </c>
      <c r="D817" s="153" t="s">
        <v>691</v>
      </c>
      <c r="E817" s="171"/>
      <c r="F817" s="170"/>
      <c r="G817" s="172"/>
      <c r="H817" s="172"/>
      <c r="I817" s="189"/>
    </row>
    <row r="818" spans="2:9">
      <c r="B818" s="152">
        <v>212054720</v>
      </c>
      <c r="C818" s="153" t="s">
        <v>189</v>
      </c>
      <c r="D818" s="153" t="s">
        <v>691</v>
      </c>
      <c r="E818" s="171"/>
      <c r="F818" s="170"/>
      <c r="G818" s="172"/>
      <c r="H818" s="172"/>
      <c r="I818" s="189"/>
    </row>
    <row r="819" spans="2:9">
      <c r="B819" s="152">
        <v>214354743</v>
      </c>
      <c r="C819" s="153" t="s">
        <v>190</v>
      </c>
      <c r="D819" s="153" t="s">
        <v>691</v>
      </c>
      <c r="E819" s="171"/>
      <c r="F819" s="170"/>
      <c r="G819" s="172"/>
      <c r="H819" s="172"/>
      <c r="I819" s="189"/>
    </row>
    <row r="820" spans="2:9">
      <c r="B820" s="152">
        <v>210054800</v>
      </c>
      <c r="C820" s="153" t="s">
        <v>1336</v>
      </c>
      <c r="D820" s="153" t="s">
        <v>691</v>
      </c>
      <c r="E820" s="171"/>
      <c r="F820" s="170"/>
      <c r="G820" s="172"/>
      <c r="H820" s="172"/>
      <c r="I820" s="189"/>
    </row>
    <row r="821" spans="2:9">
      <c r="B821" s="152">
        <v>211054810</v>
      </c>
      <c r="C821" s="153" t="s">
        <v>191</v>
      </c>
      <c r="D821" s="153" t="s">
        <v>691</v>
      </c>
      <c r="E821" s="171"/>
      <c r="F821" s="170"/>
      <c r="G821" s="172"/>
      <c r="H821" s="172"/>
      <c r="I821" s="189"/>
    </row>
    <row r="822" spans="2:9">
      <c r="B822" s="152">
        <v>212054820</v>
      </c>
      <c r="C822" s="153" t="s">
        <v>174</v>
      </c>
      <c r="D822" s="153" t="s">
        <v>691</v>
      </c>
      <c r="E822" s="171"/>
      <c r="F822" s="170"/>
      <c r="G822" s="172"/>
      <c r="H822" s="172"/>
      <c r="I822" s="189"/>
    </row>
    <row r="823" spans="2:9">
      <c r="B823" s="152">
        <v>217154871</v>
      </c>
      <c r="C823" s="153" t="s">
        <v>192</v>
      </c>
      <c r="D823" s="153" t="s">
        <v>691</v>
      </c>
      <c r="E823" s="171"/>
      <c r="F823" s="170"/>
      <c r="G823" s="172"/>
      <c r="H823" s="172"/>
      <c r="I823" s="189"/>
    </row>
    <row r="824" spans="2:9">
      <c r="B824" s="152">
        <v>217454874</v>
      </c>
      <c r="C824" s="153" t="s">
        <v>193</v>
      </c>
      <c r="D824" s="153" t="s">
        <v>691</v>
      </c>
      <c r="E824" s="171"/>
      <c r="F824" s="170"/>
      <c r="G824" s="172"/>
      <c r="H824" s="172"/>
      <c r="I824" s="189"/>
    </row>
    <row r="825" spans="2:9">
      <c r="B825" s="152">
        <v>210163001</v>
      </c>
      <c r="C825" s="153" t="s">
        <v>858</v>
      </c>
      <c r="D825" s="153" t="s">
        <v>720</v>
      </c>
      <c r="E825" s="171"/>
      <c r="F825" s="170"/>
      <c r="G825" s="172"/>
      <c r="H825" s="172"/>
      <c r="I825" s="189"/>
    </row>
    <row r="826" spans="2:9">
      <c r="B826" s="152">
        <v>211163111</v>
      </c>
      <c r="C826" s="153" t="s">
        <v>719</v>
      </c>
      <c r="D826" s="153" t="s">
        <v>720</v>
      </c>
      <c r="E826" s="171"/>
      <c r="F826" s="170"/>
      <c r="G826" s="172"/>
      <c r="H826" s="172"/>
      <c r="I826" s="189"/>
    </row>
    <row r="827" spans="2:9">
      <c r="B827" s="152">
        <v>213063130</v>
      </c>
      <c r="C827" s="153" t="s">
        <v>1205</v>
      </c>
      <c r="D827" s="153" t="s">
        <v>720</v>
      </c>
      <c r="E827" s="171"/>
      <c r="F827" s="170"/>
      <c r="G827" s="172"/>
      <c r="H827" s="172"/>
      <c r="I827" s="189"/>
    </row>
    <row r="828" spans="2:9">
      <c r="B828" s="152">
        <v>219063190</v>
      </c>
      <c r="C828" s="153" t="s">
        <v>949</v>
      </c>
      <c r="D828" s="153" t="s">
        <v>720</v>
      </c>
      <c r="E828" s="171"/>
      <c r="F828" s="170"/>
      <c r="G828" s="172"/>
      <c r="H828" s="172"/>
      <c r="I828" s="189"/>
    </row>
    <row r="829" spans="2:9">
      <c r="B829" s="152">
        <v>211263212</v>
      </c>
      <c r="C829" s="153" t="s">
        <v>785</v>
      </c>
      <c r="D829" s="153" t="s">
        <v>720</v>
      </c>
      <c r="E829" s="171"/>
      <c r="F829" s="170"/>
      <c r="G829" s="172"/>
      <c r="H829" s="172"/>
      <c r="I829" s="189"/>
    </row>
    <row r="830" spans="2:9">
      <c r="B830" s="152">
        <v>217263272</v>
      </c>
      <c r="C830" s="153" t="s">
        <v>1206</v>
      </c>
      <c r="D830" s="153" t="s">
        <v>720</v>
      </c>
      <c r="E830" s="171"/>
      <c r="F830" s="170"/>
      <c r="G830" s="172"/>
      <c r="H830" s="172"/>
      <c r="I830" s="189"/>
    </row>
    <row r="831" spans="2:9">
      <c r="B831" s="152">
        <v>210263302</v>
      </c>
      <c r="C831" s="153" t="s">
        <v>1207</v>
      </c>
      <c r="D831" s="153" t="s">
        <v>720</v>
      </c>
      <c r="E831" s="171"/>
      <c r="F831" s="170"/>
      <c r="G831" s="172"/>
      <c r="H831" s="172"/>
      <c r="I831" s="189"/>
    </row>
    <row r="832" spans="2:9">
      <c r="B832" s="152">
        <v>210163401</v>
      </c>
      <c r="C832" s="153" t="s">
        <v>1208</v>
      </c>
      <c r="D832" s="153" t="s">
        <v>720</v>
      </c>
      <c r="E832" s="171"/>
      <c r="F832" s="170"/>
      <c r="G832" s="172"/>
      <c r="H832" s="172"/>
      <c r="I832" s="189"/>
    </row>
    <row r="833" spans="2:9">
      <c r="B833" s="152">
        <v>217063470</v>
      </c>
      <c r="C833" s="153" t="s">
        <v>1209</v>
      </c>
      <c r="D833" s="153" t="s">
        <v>720</v>
      </c>
      <c r="E833" s="171"/>
      <c r="F833" s="170"/>
      <c r="G833" s="172"/>
      <c r="H833" s="172"/>
      <c r="I833" s="189"/>
    </row>
    <row r="834" spans="2:9">
      <c r="B834" s="152">
        <v>214863548</v>
      </c>
      <c r="C834" s="153" t="s">
        <v>1461</v>
      </c>
      <c r="D834" s="153" t="s">
        <v>720</v>
      </c>
      <c r="E834" s="171"/>
      <c r="F834" s="170"/>
      <c r="G834" s="172"/>
      <c r="H834" s="172"/>
      <c r="I834" s="189"/>
    </row>
    <row r="835" spans="2:9">
      <c r="B835" s="152">
        <v>219463594</v>
      </c>
      <c r="C835" s="153" t="s">
        <v>649</v>
      </c>
      <c r="D835" s="153" t="s">
        <v>720</v>
      </c>
      <c r="E835" s="171"/>
      <c r="F835" s="170"/>
      <c r="G835" s="172"/>
      <c r="H835" s="172"/>
      <c r="I835" s="189"/>
    </row>
    <row r="836" spans="2:9">
      <c r="B836" s="152">
        <v>219063690</v>
      </c>
      <c r="C836" s="153" t="s">
        <v>761</v>
      </c>
      <c r="D836" s="153" t="s">
        <v>720</v>
      </c>
      <c r="E836" s="171"/>
      <c r="F836" s="170"/>
      <c r="G836" s="172"/>
      <c r="H836" s="172"/>
      <c r="I836" s="189"/>
    </row>
    <row r="837" spans="2:9">
      <c r="B837" s="152">
        <v>210166001</v>
      </c>
      <c r="C837" s="153" t="s">
        <v>1376</v>
      </c>
      <c r="D837" s="153" t="s">
        <v>1377</v>
      </c>
      <c r="E837" s="171"/>
      <c r="F837" s="170"/>
      <c r="G837" s="172"/>
      <c r="H837" s="172"/>
      <c r="I837" s="189"/>
    </row>
    <row r="838" spans="2:9">
      <c r="B838" s="152">
        <v>214566045</v>
      </c>
      <c r="C838" s="153" t="s">
        <v>1378</v>
      </c>
      <c r="D838" s="153" t="s">
        <v>1377</v>
      </c>
      <c r="E838" s="171"/>
      <c r="F838" s="170"/>
      <c r="G838" s="172"/>
      <c r="H838" s="172"/>
      <c r="I838" s="189"/>
    </row>
    <row r="839" spans="2:9">
      <c r="B839" s="152">
        <v>217566075</v>
      </c>
      <c r="C839" s="153" t="s">
        <v>855</v>
      </c>
      <c r="D839" s="153" t="s">
        <v>1377</v>
      </c>
      <c r="E839" s="171"/>
      <c r="F839" s="170"/>
      <c r="G839" s="172"/>
      <c r="H839" s="172"/>
      <c r="I839" s="189"/>
    </row>
    <row r="840" spans="2:9">
      <c r="B840" s="152">
        <v>218866088</v>
      </c>
      <c r="C840" s="153" t="s">
        <v>247</v>
      </c>
      <c r="D840" s="153" t="s">
        <v>1377</v>
      </c>
      <c r="E840" s="171"/>
      <c r="F840" s="170"/>
      <c r="G840" s="172"/>
      <c r="H840" s="172"/>
      <c r="I840" s="189"/>
    </row>
    <row r="841" spans="2:9">
      <c r="B841" s="152">
        <v>217066170</v>
      </c>
      <c r="C841" s="153" t="s">
        <v>1379</v>
      </c>
      <c r="D841" s="153" t="s">
        <v>1377</v>
      </c>
      <c r="E841" s="171"/>
      <c r="F841" s="170"/>
      <c r="G841" s="172"/>
      <c r="H841" s="172"/>
      <c r="I841" s="189"/>
    </row>
    <row r="842" spans="2:9">
      <c r="B842" s="152">
        <v>211866318</v>
      </c>
      <c r="C842" s="153" t="s">
        <v>1380</v>
      </c>
      <c r="D842" s="153" t="s">
        <v>1377</v>
      </c>
      <c r="E842" s="171"/>
      <c r="F842" s="170"/>
      <c r="G842" s="172"/>
      <c r="H842" s="172"/>
      <c r="I842" s="189"/>
    </row>
    <row r="843" spans="2:9">
      <c r="B843" s="152">
        <v>218366383</v>
      </c>
      <c r="C843" s="153" t="s">
        <v>248</v>
      </c>
      <c r="D843" s="153" t="s">
        <v>1377</v>
      </c>
      <c r="E843" s="171"/>
      <c r="F843" s="170"/>
      <c r="G843" s="172"/>
      <c r="H843" s="172"/>
      <c r="I843" s="189"/>
    </row>
    <row r="844" spans="2:9">
      <c r="B844" s="152">
        <v>210066400</v>
      </c>
      <c r="C844" s="153" t="s">
        <v>1462</v>
      </c>
      <c r="D844" s="153" t="s">
        <v>1377</v>
      </c>
      <c r="E844" s="171"/>
      <c r="F844" s="170"/>
      <c r="G844" s="172"/>
      <c r="H844" s="172"/>
      <c r="I844" s="189"/>
    </row>
    <row r="845" spans="2:9">
      <c r="B845" s="152">
        <v>214066440</v>
      </c>
      <c r="C845" s="153" t="s">
        <v>1463</v>
      </c>
      <c r="D845" s="153" t="s">
        <v>1377</v>
      </c>
      <c r="E845" s="171"/>
      <c r="F845" s="170"/>
      <c r="G845" s="172"/>
      <c r="H845" s="172"/>
      <c r="I845" s="189"/>
    </row>
    <row r="846" spans="2:9">
      <c r="B846" s="152">
        <v>215666456</v>
      </c>
      <c r="C846" s="153" t="s">
        <v>1464</v>
      </c>
      <c r="D846" s="153" t="s">
        <v>1377</v>
      </c>
      <c r="E846" s="171"/>
      <c r="F846" s="170"/>
      <c r="G846" s="172"/>
      <c r="H846" s="172"/>
      <c r="I846" s="189"/>
    </row>
    <row r="847" spans="2:9">
      <c r="B847" s="152">
        <v>217266572</v>
      </c>
      <c r="C847" s="153" t="s">
        <v>1465</v>
      </c>
      <c r="D847" s="153" t="s">
        <v>1377</v>
      </c>
      <c r="E847" s="171"/>
      <c r="F847" s="170"/>
      <c r="G847" s="172"/>
      <c r="H847" s="172"/>
      <c r="I847" s="189"/>
    </row>
    <row r="848" spans="2:9">
      <c r="B848" s="152">
        <v>219466594</v>
      </c>
      <c r="C848" s="153" t="s">
        <v>1466</v>
      </c>
      <c r="D848" s="153" t="s">
        <v>1377</v>
      </c>
      <c r="E848" s="171"/>
      <c r="F848" s="170"/>
      <c r="G848" s="172"/>
      <c r="H848" s="172"/>
      <c r="I848" s="189"/>
    </row>
    <row r="849" spans="2:9">
      <c r="B849" s="152">
        <v>218266682</v>
      </c>
      <c r="C849" s="153" t="s">
        <v>249</v>
      </c>
      <c r="D849" s="153" t="s">
        <v>1377</v>
      </c>
      <c r="E849" s="171"/>
      <c r="F849" s="170"/>
      <c r="G849" s="172"/>
      <c r="H849" s="172"/>
      <c r="I849" s="189"/>
    </row>
    <row r="850" spans="2:9">
      <c r="B850" s="152">
        <v>218766687</v>
      </c>
      <c r="C850" s="153" t="s">
        <v>846</v>
      </c>
      <c r="D850" s="153" t="s">
        <v>1377</v>
      </c>
      <c r="E850" s="171"/>
      <c r="F850" s="170"/>
      <c r="G850" s="172"/>
      <c r="H850" s="172"/>
      <c r="I850" s="189"/>
    </row>
    <row r="851" spans="2:9">
      <c r="B851" s="152">
        <v>210168001</v>
      </c>
      <c r="C851" s="153" t="s">
        <v>692</v>
      </c>
      <c r="D851" s="153" t="s">
        <v>669</v>
      </c>
      <c r="E851" s="171"/>
      <c r="F851" s="170"/>
      <c r="G851" s="172"/>
      <c r="H851" s="172"/>
      <c r="I851" s="189"/>
    </row>
    <row r="852" spans="2:9">
      <c r="B852" s="152">
        <v>211368013</v>
      </c>
      <c r="C852" s="153" t="s">
        <v>631</v>
      </c>
      <c r="D852" s="153" t="s">
        <v>669</v>
      </c>
      <c r="E852" s="171"/>
      <c r="F852" s="170"/>
      <c r="G852" s="172"/>
      <c r="H852" s="172"/>
      <c r="I852" s="189"/>
    </row>
    <row r="853" spans="2:9">
      <c r="B853" s="152">
        <v>212068020</v>
      </c>
      <c r="C853" s="153" t="s">
        <v>851</v>
      </c>
      <c r="D853" s="153" t="s">
        <v>669</v>
      </c>
      <c r="E853" s="171"/>
      <c r="F853" s="170"/>
      <c r="G853" s="172"/>
      <c r="H853" s="172"/>
      <c r="I853" s="189"/>
    </row>
    <row r="854" spans="2:9">
      <c r="B854" s="152">
        <v>215168051</v>
      </c>
      <c r="C854" s="153" t="s">
        <v>632</v>
      </c>
      <c r="D854" s="153" t="s">
        <v>669</v>
      </c>
      <c r="E854" s="171"/>
      <c r="F854" s="170"/>
      <c r="G854" s="172"/>
      <c r="H854" s="172"/>
      <c r="I854" s="189"/>
    </row>
    <row r="855" spans="2:9">
      <c r="B855" s="152">
        <v>217768077</v>
      </c>
      <c r="C855" s="153" t="s">
        <v>617</v>
      </c>
      <c r="D855" s="153" t="s">
        <v>669</v>
      </c>
      <c r="E855" s="171"/>
      <c r="F855" s="170"/>
      <c r="G855" s="172"/>
      <c r="H855" s="172"/>
      <c r="I855" s="189"/>
    </row>
    <row r="856" spans="2:9">
      <c r="B856" s="152">
        <v>217968079</v>
      </c>
      <c r="C856" s="153" t="s">
        <v>1172</v>
      </c>
      <c r="D856" s="153" t="s">
        <v>669</v>
      </c>
      <c r="E856" s="171"/>
      <c r="F856" s="170"/>
      <c r="G856" s="172"/>
      <c r="H856" s="172"/>
      <c r="I856" s="189"/>
    </row>
    <row r="857" spans="2:9">
      <c r="B857" s="152">
        <v>218168081</v>
      </c>
      <c r="C857" s="153" t="s">
        <v>715</v>
      </c>
      <c r="D857" s="153" t="s">
        <v>669</v>
      </c>
      <c r="E857" s="171"/>
      <c r="F857" s="170"/>
      <c r="G857" s="172"/>
      <c r="H857" s="172"/>
      <c r="I857" s="189"/>
    </row>
    <row r="858" spans="2:9">
      <c r="B858" s="152">
        <v>219268092</v>
      </c>
      <c r="C858" s="153" t="s">
        <v>751</v>
      </c>
      <c r="D858" s="153" t="s">
        <v>669</v>
      </c>
      <c r="E858" s="171"/>
      <c r="F858" s="170"/>
      <c r="G858" s="172"/>
      <c r="H858" s="172"/>
      <c r="I858" s="189"/>
    </row>
    <row r="859" spans="2:9">
      <c r="B859" s="152">
        <v>210168101</v>
      </c>
      <c r="C859" s="153" t="s">
        <v>1187</v>
      </c>
      <c r="D859" s="153" t="s">
        <v>669</v>
      </c>
      <c r="E859" s="171"/>
      <c r="F859" s="170"/>
      <c r="G859" s="172"/>
      <c r="H859" s="172"/>
      <c r="I859" s="189"/>
    </row>
    <row r="860" spans="2:9">
      <c r="B860" s="152">
        <v>212168121</v>
      </c>
      <c r="C860" s="153" t="s">
        <v>816</v>
      </c>
      <c r="D860" s="153" t="s">
        <v>669</v>
      </c>
      <c r="E860" s="171"/>
      <c r="F860" s="170"/>
      <c r="G860" s="172"/>
      <c r="H860" s="172"/>
      <c r="I860" s="189"/>
    </row>
    <row r="861" spans="2:9">
      <c r="B861" s="152">
        <v>213268132</v>
      </c>
      <c r="C861" s="153" t="s">
        <v>1337</v>
      </c>
      <c r="D861" s="153" t="s">
        <v>669</v>
      </c>
      <c r="E861" s="171"/>
      <c r="F861" s="170"/>
      <c r="G861" s="172"/>
      <c r="H861" s="172"/>
      <c r="I861" s="189"/>
    </row>
    <row r="862" spans="2:9">
      <c r="B862" s="152">
        <v>214768147</v>
      </c>
      <c r="C862" s="153" t="s">
        <v>796</v>
      </c>
      <c r="D862" s="153" t="s">
        <v>669</v>
      </c>
      <c r="E862" s="171"/>
      <c r="F862" s="170"/>
      <c r="G862" s="172"/>
      <c r="H862" s="172"/>
      <c r="I862" s="189"/>
    </row>
    <row r="863" spans="2:9">
      <c r="B863" s="152">
        <v>215268152</v>
      </c>
      <c r="C863" s="153" t="s">
        <v>1338</v>
      </c>
      <c r="D863" s="153" t="s">
        <v>669</v>
      </c>
      <c r="E863" s="171"/>
      <c r="F863" s="170"/>
      <c r="G863" s="172"/>
      <c r="H863" s="172"/>
      <c r="I863" s="189"/>
    </row>
    <row r="864" spans="2:9">
      <c r="B864" s="152">
        <v>216068160</v>
      </c>
      <c r="C864" s="153" t="s">
        <v>1339</v>
      </c>
      <c r="D864" s="153" t="s">
        <v>669</v>
      </c>
      <c r="E864" s="171"/>
      <c r="F864" s="170"/>
      <c r="G864" s="172"/>
      <c r="H864" s="172"/>
      <c r="I864" s="189"/>
    </row>
    <row r="865" spans="2:9">
      <c r="B865" s="152">
        <v>216268162</v>
      </c>
      <c r="C865" s="153" t="s">
        <v>1340</v>
      </c>
      <c r="D865" s="153" t="s">
        <v>669</v>
      </c>
      <c r="E865" s="171"/>
      <c r="F865" s="170"/>
      <c r="G865" s="172"/>
      <c r="H865" s="172"/>
      <c r="I865" s="189"/>
    </row>
    <row r="866" spans="2:9">
      <c r="B866" s="152">
        <v>216768167</v>
      </c>
      <c r="C866" s="153" t="s">
        <v>194</v>
      </c>
      <c r="D866" s="153" t="s">
        <v>669</v>
      </c>
      <c r="E866" s="171"/>
      <c r="F866" s="170"/>
      <c r="G866" s="172"/>
      <c r="H866" s="172"/>
      <c r="I866" s="189"/>
    </row>
    <row r="867" spans="2:9">
      <c r="B867" s="152">
        <v>216968169</v>
      </c>
      <c r="C867" s="153" t="s">
        <v>195</v>
      </c>
      <c r="D867" s="153" t="s">
        <v>669</v>
      </c>
      <c r="E867" s="171"/>
      <c r="F867" s="170"/>
      <c r="G867" s="172"/>
      <c r="H867" s="172"/>
      <c r="I867" s="189"/>
    </row>
    <row r="868" spans="2:9">
      <c r="B868" s="152">
        <v>217668176</v>
      </c>
      <c r="C868" s="153" t="s">
        <v>999</v>
      </c>
      <c r="D868" s="153" t="s">
        <v>669</v>
      </c>
      <c r="E868" s="171"/>
      <c r="F868" s="170"/>
      <c r="G868" s="172"/>
      <c r="H868" s="172"/>
      <c r="I868" s="189"/>
    </row>
    <row r="869" spans="2:9">
      <c r="B869" s="152">
        <v>217968179</v>
      </c>
      <c r="C869" s="153" t="s">
        <v>196</v>
      </c>
      <c r="D869" s="153" t="s">
        <v>669</v>
      </c>
      <c r="E869" s="171"/>
      <c r="F869" s="170"/>
      <c r="G869" s="172"/>
      <c r="H869" s="172"/>
      <c r="I869" s="189"/>
    </row>
    <row r="870" spans="2:9">
      <c r="B870" s="152">
        <v>219068190</v>
      </c>
      <c r="C870" s="153" t="s">
        <v>1341</v>
      </c>
      <c r="D870" s="153" t="s">
        <v>669</v>
      </c>
      <c r="E870" s="171"/>
      <c r="F870" s="170"/>
      <c r="G870" s="172"/>
      <c r="H870" s="172"/>
      <c r="I870" s="189"/>
    </row>
    <row r="871" spans="2:9">
      <c r="B871" s="152">
        <v>210768207</v>
      </c>
      <c r="C871" s="153" t="s">
        <v>1173</v>
      </c>
      <c r="D871" s="153" t="s">
        <v>669</v>
      </c>
      <c r="E871" s="171"/>
      <c r="F871" s="170"/>
      <c r="G871" s="172"/>
      <c r="H871" s="172"/>
      <c r="I871" s="189"/>
    </row>
    <row r="872" spans="2:9">
      <c r="B872" s="152">
        <v>210968209</v>
      </c>
      <c r="C872" s="153" t="s">
        <v>1000</v>
      </c>
      <c r="D872" s="153" t="s">
        <v>669</v>
      </c>
      <c r="E872" s="171"/>
      <c r="F872" s="170"/>
      <c r="G872" s="172"/>
      <c r="H872" s="172"/>
      <c r="I872" s="189"/>
    </row>
    <row r="873" spans="2:9">
      <c r="B873" s="152">
        <v>211168211</v>
      </c>
      <c r="C873" s="153" t="s">
        <v>633</v>
      </c>
      <c r="D873" s="153" t="s">
        <v>669</v>
      </c>
      <c r="E873" s="171"/>
      <c r="F873" s="170"/>
      <c r="G873" s="172"/>
      <c r="H873" s="172"/>
      <c r="I873" s="189"/>
    </row>
    <row r="874" spans="2:9">
      <c r="B874" s="152">
        <v>211768217</v>
      </c>
      <c r="C874" s="153" t="s">
        <v>197</v>
      </c>
      <c r="D874" s="153" t="s">
        <v>669</v>
      </c>
      <c r="E874" s="171"/>
      <c r="F874" s="170"/>
      <c r="G874" s="172"/>
      <c r="H874" s="172"/>
      <c r="I874" s="189"/>
    </row>
    <row r="875" spans="2:9">
      <c r="B875" s="152">
        <v>212968229</v>
      </c>
      <c r="C875" s="153" t="s">
        <v>1174</v>
      </c>
      <c r="D875" s="153" t="s">
        <v>669</v>
      </c>
      <c r="E875" s="171"/>
      <c r="F875" s="170"/>
      <c r="G875" s="172"/>
      <c r="H875" s="172"/>
      <c r="I875" s="189"/>
    </row>
    <row r="876" spans="2:9">
      <c r="B876" s="152">
        <v>213568235</v>
      </c>
      <c r="C876" s="153" t="s">
        <v>198</v>
      </c>
      <c r="D876" s="153" t="s">
        <v>669</v>
      </c>
      <c r="E876" s="171"/>
      <c r="F876" s="170"/>
      <c r="G876" s="172"/>
      <c r="H876" s="172"/>
      <c r="I876" s="189"/>
    </row>
    <row r="877" spans="2:9">
      <c r="B877" s="152">
        <v>214568245</v>
      </c>
      <c r="C877" s="153" t="s">
        <v>852</v>
      </c>
      <c r="D877" s="153" t="s">
        <v>669</v>
      </c>
      <c r="E877" s="171"/>
      <c r="F877" s="170"/>
      <c r="G877" s="172"/>
      <c r="H877" s="172"/>
      <c r="I877" s="189"/>
    </row>
    <row r="878" spans="2:9">
      <c r="B878" s="152">
        <v>215068250</v>
      </c>
      <c r="C878" s="153" t="s">
        <v>1037</v>
      </c>
      <c r="D878" s="153" t="s">
        <v>669</v>
      </c>
      <c r="E878" s="171"/>
      <c r="F878" s="170"/>
      <c r="G878" s="172"/>
      <c r="H878" s="172"/>
      <c r="I878" s="189"/>
    </row>
    <row r="879" spans="2:9">
      <c r="B879" s="152">
        <v>215568255</v>
      </c>
      <c r="C879" s="153" t="s">
        <v>693</v>
      </c>
      <c r="D879" s="153" t="s">
        <v>669</v>
      </c>
      <c r="E879" s="171"/>
      <c r="F879" s="170"/>
      <c r="G879" s="172"/>
      <c r="H879" s="172"/>
      <c r="I879" s="189"/>
    </row>
    <row r="880" spans="2:9">
      <c r="B880" s="152">
        <v>216468264</v>
      </c>
      <c r="C880" s="153" t="s">
        <v>199</v>
      </c>
      <c r="D880" s="153" t="s">
        <v>669</v>
      </c>
      <c r="E880" s="171"/>
      <c r="F880" s="170"/>
      <c r="G880" s="172"/>
      <c r="H880" s="172"/>
      <c r="I880" s="189"/>
    </row>
    <row r="881" spans="2:9">
      <c r="B881" s="152">
        <v>216668266</v>
      </c>
      <c r="C881" s="153" t="s">
        <v>1175</v>
      </c>
      <c r="D881" s="153" t="s">
        <v>669</v>
      </c>
      <c r="E881" s="171"/>
      <c r="F881" s="170"/>
      <c r="G881" s="172"/>
      <c r="H881" s="172"/>
      <c r="I881" s="189"/>
    </row>
    <row r="882" spans="2:9">
      <c r="B882" s="152">
        <v>217168271</v>
      </c>
      <c r="C882" s="153" t="s">
        <v>634</v>
      </c>
      <c r="D882" s="153" t="s">
        <v>669</v>
      </c>
      <c r="E882" s="171"/>
      <c r="F882" s="170"/>
      <c r="G882" s="172"/>
      <c r="H882" s="172"/>
      <c r="I882" s="189"/>
    </row>
    <row r="883" spans="2:9">
      <c r="B883" s="152">
        <v>217668276</v>
      </c>
      <c r="C883" s="153" t="s">
        <v>1176</v>
      </c>
      <c r="D883" s="153" t="s">
        <v>669</v>
      </c>
      <c r="E883" s="171"/>
      <c r="F883" s="170"/>
      <c r="G883" s="172"/>
      <c r="H883" s="172"/>
      <c r="I883" s="189"/>
    </row>
    <row r="884" spans="2:9">
      <c r="B884" s="152">
        <v>219668296</v>
      </c>
      <c r="C884" s="153" t="s">
        <v>668</v>
      </c>
      <c r="D884" s="153" t="s">
        <v>669</v>
      </c>
      <c r="E884" s="171"/>
      <c r="F884" s="170"/>
      <c r="G884" s="172"/>
      <c r="H884" s="172"/>
      <c r="I884" s="189"/>
    </row>
    <row r="885" spans="2:9">
      <c r="B885" s="152">
        <v>219868298</v>
      </c>
      <c r="C885" s="153" t="s">
        <v>1342</v>
      </c>
      <c r="D885" s="153" t="s">
        <v>669</v>
      </c>
      <c r="E885" s="171"/>
      <c r="F885" s="170"/>
      <c r="G885" s="172"/>
      <c r="H885" s="172"/>
      <c r="I885" s="189"/>
    </row>
    <row r="886" spans="2:9">
      <c r="B886" s="152">
        <v>210768307</v>
      </c>
      <c r="C886" s="153" t="s">
        <v>853</v>
      </c>
      <c r="D886" s="153" t="s">
        <v>669</v>
      </c>
      <c r="E886" s="171"/>
      <c r="F886" s="170"/>
      <c r="G886" s="172"/>
      <c r="H886" s="172"/>
      <c r="I886" s="189"/>
    </row>
    <row r="887" spans="2:9">
      <c r="B887" s="152">
        <v>211868318</v>
      </c>
      <c r="C887" s="153" t="s">
        <v>200</v>
      </c>
      <c r="D887" s="153" t="s">
        <v>669</v>
      </c>
      <c r="E887" s="171"/>
      <c r="F887" s="170"/>
      <c r="G887" s="172"/>
      <c r="H887" s="172"/>
      <c r="I887" s="189"/>
    </row>
    <row r="888" spans="2:9">
      <c r="B888" s="152">
        <v>212068320</v>
      </c>
      <c r="C888" s="153" t="s">
        <v>754</v>
      </c>
      <c r="D888" s="153" t="s">
        <v>669</v>
      </c>
      <c r="E888" s="171"/>
      <c r="F888" s="170"/>
      <c r="G888" s="172"/>
      <c r="H888" s="172"/>
      <c r="I888" s="189"/>
    </row>
    <row r="889" spans="2:9">
      <c r="B889" s="152">
        <v>212268322</v>
      </c>
      <c r="C889" s="153" t="s">
        <v>1177</v>
      </c>
      <c r="D889" s="153" t="s">
        <v>669</v>
      </c>
      <c r="E889" s="171"/>
      <c r="F889" s="170"/>
      <c r="G889" s="172"/>
      <c r="H889" s="172"/>
      <c r="I889" s="189"/>
    </row>
    <row r="890" spans="2:9">
      <c r="B890" s="152">
        <v>212468324</v>
      </c>
      <c r="C890" s="153" t="s">
        <v>201</v>
      </c>
      <c r="D890" s="153" t="s">
        <v>669</v>
      </c>
      <c r="E890" s="171"/>
      <c r="F890" s="170"/>
      <c r="G890" s="172"/>
      <c r="H890" s="172"/>
      <c r="I890" s="189"/>
    </row>
    <row r="891" spans="2:9">
      <c r="B891" s="152">
        <v>212768327</v>
      </c>
      <c r="C891" s="153" t="s">
        <v>1343</v>
      </c>
      <c r="D891" s="153" t="s">
        <v>669</v>
      </c>
      <c r="E891" s="171"/>
      <c r="F891" s="170"/>
      <c r="G891" s="172"/>
      <c r="H891" s="172"/>
      <c r="I891" s="189"/>
    </row>
    <row r="892" spans="2:9">
      <c r="B892" s="152">
        <v>214468344</v>
      </c>
      <c r="C892" s="153" t="s">
        <v>1178</v>
      </c>
      <c r="D892" s="153" t="s">
        <v>669</v>
      </c>
      <c r="E892" s="171"/>
      <c r="F892" s="170"/>
      <c r="G892" s="172"/>
      <c r="H892" s="172"/>
      <c r="I892" s="189"/>
    </row>
    <row r="893" spans="2:9">
      <c r="B893" s="152">
        <v>216868368</v>
      </c>
      <c r="C893" s="153" t="s">
        <v>635</v>
      </c>
      <c r="D893" s="153" t="s">
        <v>669</v>
      </c>
      <c r="E893" s="171"/>
      <c r="F893" s="170"/>
      <c r="G893" s="172"/>
      <c r="H893" s="172"/>
      <c r="I893" s="189"/>
    </row>
    <row r="894" spans="2:9">
      <c r="B894" s="152">
        <v>217068370</v>
      </c>
      <c r="C894" s="153" t="s">
        <v>1179</v>
      </c>
      <c r="D894" s="153" t="s">
        <v>669</v>
      </c>
      <c r="E894" s="171"/>
      <c r="F894" s="170"/>
      <c r="G894" s="172"/>
      <c r="H894" s="172"/>
      <c r="I894" s="189"/>
    </row>
    <row r="895" spans="2:9">
      <c r="B895" s="152">
        <v>217768377</v>
      </c>
      <c r="C895" s="153" t="s">
        <v>1001</v>
      </c>
      <c r="D895" s="153" t="s">
        <v>669</v>
      </c>
      <c r="E895" s="171"/>
      <c r="F895" s="170"/>
      <c r="G895" s="172"/>
      <c r="H895" s="172"/>
      <c r="I895" s="189"/>
    </row>
    <row r="896" spans="2:9">
      <c r="B896" s="152">
        <v>218568385</v>
      </c>
      <c r="C896" s="153" t="s">
        <v>1180</v>
      </c>
      <c r="D896" s="153" t="s">
        <v>669</v>
      </c>
      <c r="E896" s="171"/>
      <c r="F896" s="170"/>
      <c r="G896" s="172"/>
      <c r="H896" s="172"/>
      <c r="I896" s="189"/>
    </row>
    <row r="897" spans="2:9">
      <c r="B897" s="152">
        <v>219768397</v>
      </c>
      <c r="C897" s="153" t="s">
        <v>1344</v>
      </c>
      <c r="D897" s="153" t="s">
        <v>669</v>
      </c>
      <c r="E897" s="171"/>
      <c r="F897" s="170"/>
      <c r="G897" s="172"/>
      <c r="H897" s="172"/>
      <c r="I897" s="189"/>
    </row>
    <row r="898" spans="2:9">
      <c r="B898" s="152">
        <v>210668406</v>
      </c>
      <c r="C898" s="153" t="s">
        <v>1181</v>
      </c>
      <c r="D898" s="153" t="s">
        <v>669</v>
      </c>
      <c r="E898" s="171"/>
      <c r="F898" s="170"/>
      <c r="G898" s="172"/>
      <c r="H898" s="172"/>
      <c r="I898" s="189"/>
    </row>
    <row r="899" spans="2:9">
      <c r="B899" s="152">
        <v>211868418</v>
      </c>
      <c r="C899" s="153" t="s">
        <v>1345</v>
      </c>
      <c r="D899" s="153" t="s">
        <v>669</v>
      </c>
      <c r="E899" s="171"/>
      <c r="F899" s="170"/>
      <c r="G899" s="172"/>
      <c r="H899" s="172"/>
      <c r="I899" s="189"/>
    </row>
    <row r="900" spans="2:9">
      <c r="B900" s="152">
        <v>212568425</v>
      </c>
      <c r="C900" s="153" t="s">
        <v>202</v>
      </c>
      <c r="D900" s="153" t="s">
        <v>669</v>
      </c>
      <c r="E900" s="171"/>
      <c r="F900" s="170"/>
      <c r="G900" s="172"/>
      <c r="H900" s="172"/>
      <c r="I900" s="189"/>
    </row>
    <row r="901" spans="2:9">
      <c r="B901" s="152">
        <v>213268432</v>
      </c>
      <c r="C901" s="153" t="s">
        <v>636</v>
      </c>
      <c r="D901" s="153" t="s">
        <v>669</v>
      </c>
      <c r="E901" s="171"/>
      <c r="F901" s="170"/>
      <c r="G901" s="172"/>
      <c r="H901" s="172"/>
      <c r="I901" s="189"/>
    </row>
    <row r="902" spans="2:9">
      <c r="B902" s="152">
        <v>214468444</v>
      </c>
      <c r="C902" s="153" t="s">
        <v>1346</v>
      </c>
      <c r="D902" s="153" t="s">
        <v>669</v>
      </c>
      <c r="E902" s="171"/>
      <c r="F902" s="170"/>
      <c r="G902" s="172"/>
      <c r="H902" s="172"/>
      <c r="I902" s="189"/>
    </row>
    <row r="903" spans="2:9">
      <c r="B903" s="152">
        <v>216468464</v>
      </c>
      <c r="C903" s="153" t="s">
        <v>1347</v>
      </c>
      <c r="D903" s="153" t="s">
        <v>669</v>
      </c>
      <c r="E903" s="171"/>
      <c r="F903" s="170"/>
      <c r="G903" s="172"/>
      <c r="H903" s="172"/>
      <c r="I903" s="189"/>
    </row>
    <row r="904" spans="2:9">
      <c r="B904" s="152">
        <v>216868468</v>
      </c>
      <c r="C904" s="153" t="s">
        <v>637</v>
      </c>
      <c r="D904" s="153" t="s">
        <v>669</v>
      </c>
      <c r="E904" s="171"/>
      <c r="F904" s="170"/>
      <c r="G904" s="172"/>
      <c r="H904" s="172"/>
      <c r="I904" s="189"/>
    </row>
    <row r="905" spans="2:9">
      <c r="B905" s="152">
        <v>219868498</v>
      </c>
      <c r="C905" s="153" t="s">
        <v>638</v>
      </c>
      <c r="D905" s="153" t="s">
        <v>669</v>
      </c>
      <c r="E905" s="171"/>
      <c r="F905" s="170"/>
      <c r="G905" s="172"/>
      <c r="H905" s="172"/>
      <c r="I905" s="189"/>
    </row>
    <row r="906" spans="2:9">
      <c r="B906" s="152">
        <v>210068500</v>
      </c>
      <c r="C906" s="153" t="s">
        <v>1182</v>
      </c>
      <c r="D906" s="153" t="s">
        <v>669</v>
      </c>
      <c r="E906" s="171"/>
      <c r="F906" s="170"/>
      <c r="G906" s="172"/>
      <c r="H906" s="172"/>
      <c r="I906" s="189"/>
    </row>
    <row r="907" spans="2:9">
      <c r="B907" s="152">
        <v>210268502</v>
      </c>
      <c r="C907" s="153" t="s">
        <v>1348</v>
      </c>
      <c r="D907" s="153" t="s">
        <v>669</v>
      </c>
      <c r="E907" s="171"/>
      <c r="F907" s="170"/>
      <c r="G907" s="172"/>
      <c r="H907" s="172"/>
      <c r="I907" s="189"/>
    </row>
    <row r="908" spans="2:9">
      <c r="B908" s="152">
        <v>212268522</v>
      </c>
      <c r="C908" s="153" t="s">
        <v>725</v>
      </c>
      <c r="D908" s="153" t="s">
        <v>669</v>
      </c>
      <c r="E908" s="171"/>
      <c r="F908" s="170"/>
      <c r="G908" s="172"/>
      <c r="H908" s="172"/>
      <c r="I908" s="189"/>
    </row>
    <row r="909" spans="2:9">
      <c r="B909" s="152">
        <v>212468524</v>
      </c>
      <c r="C909" s="153" t="s">
        <v>1086</v>
      </c>
      <c r="D909" s="153" t="s">
        <v>669</v>
      </c>
      <c r="E909" s="171"/>
      <c r="F909" s="170"/>
      <c r="G909" s="172"/>
      <c r="H909" s="172"/>
      <c r="I909" s="189"/>
    </row>
    <row r="910" spans="2:9">
      <c r="B910" s="152">
        <v>213368533</v>
      </c>
      <c r="C910" s="153" t="s">
        <v>1087</v>
      </c>
      <c r="D910" s="153" t="s">
        <v>669</v>
      </c>
      <c r="E910" s="171"/>
      <c r="F910" s="170"/>
      <c r="G910" s="172"/>
      <c r="H910" s="172"/>
      <c r="I910" s="189"/>
    </row>
    <row r="911" spans="2:9">
      <c r="B911" s="152">
        <v>214768547</v>
      </c>
      <c r="C911" s="153" t="s">
        <v>797</v>
      </c>
      <c r="D911" s="153" t="s">
        <v>669</v>
      </c>
      <c r="E911" s="171"/>
      <c r="F911" s="170"/>
      <c r="G911" s="172"/>
      <c r="H911" s="172"/>
      <c r="I911" s="189"/>
    </row>
    <row r="912" spans="2:9">
      <c r="B912" s="152">
        <v>214968549</v>
      </c>
      <c r="C912" s="153" t="s">
        <v>1088</v>
      </c>
      <c r="D912" s="153" t="s">
        <v>669</v>
      </c>
      <c r="E912" s="171"/>
      <c r="F912" s="170"/>
      <c r="G912" s="172"/>
      <c r="H912" s="172"/>
      <c r="I912" s="189"/>
    </row>
    <row r="913" spans="2:9">
      <c r="B913" s="152">
        <v>217268572</v>
      </c>
      <c r="C913" s="153" t="s">
        <v>203</v>
      </c>
      <c r="D913" s="153" t="s">
        <v>669</v>
      </c>
      <c r="E913" s="171"/>
      <c r="F913" s="170"/>
      <c r="G913" s="172"/>
      <c r="H913" s="172"/>
      <c r="I913" s="189"/>
    </row>
    <row r="914" spans="2:9">
      <c r="B914" s="152">
        <v>217368573</v>
      </c>
      <c r="C914" s="153" t="s">
        <v>204</v>
      </c>
      <c r="D914" s="153" t="s">
        <v>669</v>
      </c>
      <c r="E914" s="171"/>
      <c r="F914" s="170"/>
      <c r="G914" s="172"/>
      <c r="H914" s="172"/>
      <c r="I914" s="189"/>
    </row>
    <row r="915" spans="2:9">
      <c r="B915" s="152">
        <v>217568575</v>
      </c>
      <c r="C915" s="153" t="s">
        <v>205</v>
      </c>
      <c r="D915" s="153" t="s">
        <v>669</v>
      </c>
      <c r="E915" s="171"/>
      <c r="F915" s="170"/>
      <c r="G915" s="172"/>
      <c r="H915" s="172"/>
      <c r="I915" s="189"/>
    </row>
    <row r="916" spans="2:9">
      <c r="B916" s="152">
        <v>211568615</v>
      </c>
      <c r="C916" s="153" t="s">
        <v>689</v>
      </c>
      <c r="D916" s="153" t="s">
        <v>669</v>
      </c>
      <c r="E916" s="171"/>
      <c r="F916" s="170"/>
      <c r="G916" s="172"/>
      <c r="H916" s="172"/>
      <c r="I916" s="189"/>
    </row>
    <row r="917" spans="2:9">
      <c r="B917" s="152">
        <v>215568655</v>
      </c>
      <c r="C917" s="153" t="s">
        <v>938</v>
      </c>
      <c r="D917" s="153" t="s">
        <v>669</v>
      </c>
      <c r="E917" s="171"/>
      <c r="F917" s="170"/>
      <c r="G917" s="172"/>
      <c r="H917" s="172"/>
      <c r="I917" s="189"/>
    </row>
    <row r="918" spans="2:9">
      <c r="B918" s="152">
        <v>216968669</v>
      </c>
      <c r="C918" s="153" t="s">
        <v>206</v>
      </c>
      <c r="D918" s="153" t="s">
        <v>669</v>
      </c>
      <c r="E918" s="171"/>
      <c r="F918" s="170"/>
      <c r="G918" s="172"/>
      <c r="H918" s="172"/>
      <c r="I918" s="189"/>
    </row>
    <row r="919" spans="2:9">
      <c r="B919" s="152">
        <v>217368673</v>
      </c>
      <c r="C919" s="153" t="s">
        <v>726</v>
      </c>
      <c r="D919" s="153" t="s">
        <v>669</v>
      </c>
      <c r="E919" s="171"/>
      <c r="F919" s="170"/>
      <c r="G919" s="172"/>
      <c r="H919" s="172"/>
      <c r="I919" s="189"/>
    </row>
    <row r="920" spans="2:9">
      <c r="B920" s="152">
        <v>217968679</v>
      </c>
      <c r="C920" s="153" t="s">
        <v>854</v>
      </c>
      <c r="D920" s="153" t="s">
        <v>669</v>
      </c>
      <c r="E920" s="171"/>
      <c r="F920" s="170"/>
      <c r="G920" s="172"/>
      <c r="H920" s="172"/>
      <c r="I920" s="189"/>
    </row>
    <row r="921" spans="2:9">
      <c r="B921" s="152">
        <v>218268682</v>
      </c>
      <c r="C921" s="153" t="s">
        <v>1183</v>
      </c>
      <c r="D921" s="153" t="s">
        <v>669</v>
      </c>
      <c r="E921" s="171"/>
      <c r="F921" s="170"/>
      <c r="G921" s="172"/>
      <c r="H921" s="172"/>
      <c r="I921" s="189"/>
    </row>
    <row r="922" spans="2:9">
      <c r="B922" s="152">
        <v>218468684</v>
      </c>
      <c r="C922" s="153" t="s">
        <v>639</v>
      </c>
      <c r="D922" s="153" t="s">
        <v>669</v>
      </c>
      <c r="E922" s="171"/>
      <c r="F922" s="170"/>
      <c r="G922" s="172"/>
      <c r="H922" s="172"/>
      <c r="I922" s="189"/>
    </row>
    <row r="923" spans="2:9">
      <c r="B923" s="152">
        <v>218668686</v>
      </c>
      <c r="C923" s="153" t="s">
        <v>1184</v>
      </c>
      <c r="D923" s="153" t="s">
        <v>669</v>
      </c>
      <c r="E923" s="171"/>
      <c r="F923" s="170"/>
      <c r="G923" s="172"/>
      <c r="H923" s="172"/>
      <c r="I923" s="189"/>
    </row>
    <row r="924" spans="2:9">
      <c r="B924" s="152">
        <v>218968689</v>
      </c>
      <c r="C924" s="153" t="s">
        <v>1002</v>
      </c>
      <c r="D924" s="153" t="s">
        <v>669</v>
      </c>
      <c r="E924" s="171"/>
      <c r="F924" s="170"/>
      <c r="G924" s="172"/>
      <c r="H924" s="172"/>
      <c r="I924" s="189"/>
    </row>
    <row r="925" spans="2:9">
      <c r="B925" s="152">
        <v>210568705</v>
      </c>
      <c r="C925" s="153" t="s">
        <v>1185</v>
      </c>
      <c r="D925" s="153" t="s">
        <v>669</v>
      </c>
      <c r="E925" s="171"/>
      <c r="F925" s="170"/>
      <c r="G925" s="172"/>
      <c r="H925" s="172"/>
      <c r="I925" s="189"/>
    </row>
    <row r="926" spans="2:9">
      <c r="B926" s="152">
        <v>212068720</v>
      </c>
      <c r="C926" s="153" t="s">
        <v>207</v>
      </c>
      <c r="D926" s="153" t="s">
        <v>669</v>
      </c>
      <c r="E926" s="171"/>
      <c r="F926" s="170"/>
      <c r="G926" s="172"/>
      <c r="H926" s="172"/>
      <c r="I926" s="189"/>
    </row>
    <row r="927" spans="2:9">
      <c r="B927" s="152">
        <v>214568745</v>
      </c>
      <c r="C927" s="153" t="s">
        <v>1186</v>
      </c>
      <c r="D927" s="153" t="s">
        <v>669</v>
      </c>
      <c r="E927" s="171"/>
      <c r="F927" s="170"/>
      <c r="G927" s="172"/>
      <c r="H927" s="172"/>
      <c r="I927" s="189"/>
    </row>
    <row r="928" spans="2:9">
      <c r="B928" s="152">
        <v>215568755</v>
      </c>
      <c r="C928" s="153" t="s">
        <v>208</v>
      </c>
      <c r="D928" s="153" t="s">
        <v>669</v>
      </c>
      <c r="E928" s="171"/>
      <c r="F928" s="170"/>
      <c r="G928" s="172"/>
      <c r="H928" s="172"/>
      <c r="I928" s="189"/>
    </row>
    <row r="929" spans="2:9">
      <c r="B929" s="152">
        <v>217068770</v>
      </c>
      <c r="C929" s="153" t="s">
        <v>209</v>
      </c>
      <c r="D929" s="153" t="s">
        <v>669</v>
      </c>
      <c r="E929" s="171"/>
      <c r="F929" s="170"/>
      <c r="G929" s="172"/>
      <c r="H929" s="172"/>
      <c r="I929" s="189"/>
    </row>
    <row r="930" spans="2:9">
      <c r="B930" s="152">
        <v>217368773</v>
      </c>
      <c r="C930" s="153" t="s">
        <v>755</v>
      </c>
      <c r="D930" s="153" t="s">
        <v>669</v>
      </c>
      <c r="E930" s="171"/>
      <c r="F930" s="170"/>
      <c r="G930" s="172"/>
      <c r="H930" s="172"/>
      <c r="I930" s="189"/>
    </row>
    <row r="931" spans="2:9">
      <c r="B931" s="152">
        <v>218068780</v>
      </c>
      <c r="C931" s="153" t="s">
        <v>1349</v>
      </c>
      <c r="D931" s="153" t="s">
        <v>669</v>
      </c>
      <c r="E931" s="171"/>
      <c r="F931" s="170"/>
      <c r="G931" s="172"/>
      <c r="H931" s="172"/>
      <c r="I931" s="189"/>
    </row>
    <row r="932" spans="2:9">
      <c r="B932" s="152">
        <v>212068820</v>
      </c>
      <c r="C932" s="153" t="s">
        <v>727</v>
      </c>
      <c r="D932" s="153" t="s">
        <v>669</v>
      </c>
      <c r="E932" s="171"/>
      <c r="F932" s="170"/>
      <c r="G932" s="172"/>
      <c r="H932" s="172"/>
      <c r="I932" s="189"/>
    </row>
    <row r="933" spans="2:9">
      <c r="B933" s="152">
        <v>215568855</v>
      </c>
      <c r="C933" s="153" t="s">
        <v>1089</v>
      </c>
      <c r="D933" s="153" t="s">
        <v>669</v>
      </c>
      <c r="E933" s="171"/>
      <c r="F933" s="170"/>
      <c r="G933" s="172"/>
      <c r="H933" s="172"/>
      <c r="I933" s="189"/>
    </row>
    <row r="934" spans="2:9">
      <c r="B934" s="152">
        <v>216168861</v>
      </c>
      <c r="C934" s="153" t="s">
        <v>939</v>
      </c>
      <c r="D934" s="153" t="s">
        <v>669</v>
      </c>
      <c r="E934" s="171"/>
      <c r="F934" s="170"/>
      <c r="G934" s="172"/>
      <c r="H934" s="172"/>
      <c r="I934" s="189"/>
    </row>
    <row r="935" spans="2:9">
      <c r="B935" s="152">
        <v>216768867</v>
      </c>
      <c r="C935" s="153" t="s">
        <v>1090</v>
      </c>
      <c r="D935" s="153" t="s">
        <v>669</v>
      </c>
      <c r="E935" s="171"/>
      <c r="F935" s="170"/>
      <c r="G935" s="172"/>
      <c r="H935" s="172"/>
      <c r="I935" s="189"/>
    </row>
    <row r="936" spans="2:9">
      <c r="B936" s="152">
        <v>217268872</v>
      </c>
      <c r="C936" s="153" t="s">
        <v>940</v>
      </c>
      <c r="D936" s="153" t="s">
        <v>669</v>
      </c>
      <c r="E936" s="171"/>
      <c r="F936" s="170"/>
      <c r="G936" s="172"/>
      <c r="H936" s="172"/>
      <c r="I936" s="189"/>
    </row>
    <row r="937" spans="2:9">
      <c r="B937" s="152">
        <v>219568895</v>
      </c>
      <c r="C937" s="153" t="s">
        <v>941</v>
      </c>
      <c r="D937" s="153" t="s">
        <v>669</v>
      </c>
      <c r="E937" s="171"/>
      <c r="F937" s="170"/>
      <c r="G937" s="172"/>
      <c r="H937" s="172"/>
      <c r="I937" s="189"/>
    </row>
    <row r="938" spans="2:9">
      <c r="B938" s="152">
        <v>210170001</v>
      </c>
      <c r="C938" s="153" t="s">
        <v>1298</v>
      </c>
      <c r="D938" s="153" t="s">
        <v>1150</v>
      </c>
      <c r="E938" s="171"/>
      <c r="F938" s="170"/>
      <c r="G938" s="172"/>
      <c r="H938" s="172"/>
      <c r="I938" s="189"/>
    </row>
    <row r="939" spans="2:9">
      <c r="B939" s="152">
        <v>211070110</v>
      </c>
      <c r="C939" s="153" t="s">
        <v>719</v>
      </c>
      <c r="D939" s="153" t="s">
        <v>1150</v>
      </c>
      <c r="E939" s="171"/>
      <c r="F939" s="170"/>
      <c r="G939" s="172"/>
      <c r="H939" s="172"/>
      <c r="I939" s="189"/>
    </row>
    <row r="940" spans="2:9">
      <c r="B940" s="152">
        <v>212470124</v>
      </c>
      <c r="C940" s="153" t="s">
        <v>1467</v>
      </c>
      <c r="D940" s="153" t="s">
        <v>1150</v>
      </c>
      <c r="E940" s="171"/>
      <c r="F940" s="170"/>
      <c r="G940" s="172"/>
      <c r="H940" s="172"/>
      <c r="I940" s="189"/>
    </row>
    <row r="941" spans="2:9">
      <c r="B941" s="152">
        <v>210470204</v>
      </c>
      <c r="C941" s="153" t="s">
        <v>1299</v>
      </c>
      <c r="D941" s="153" t="s">
        <v>1150</v>
      </c>
      <c r="E941" s="171"/>
      <c r="F941" s="170"/>
      <c r="G941" s="172"/>
      <c r="H941" s="172"/>
      <c r="I941" s="189"/>
    </row>
    <row r="942" spans="2:9">
      <c r="B942" s="152">
        <v>211570215</v>
      </c>
      <c r="C942" s="153" t="s">
        <v>1468</v>
      </c>
      <c r="D942" s="153" t="s">
        <v>1150</v>
      </c>
      <c r="E942" s="171"/>
      <c r="F942" s="170"/>
      <c r="G942" s="172"/>
      <c r="H942" s="172"/>
      <c r="I942" s="189"/>
    </row>
    <row r="943" spans="2:9">
      <c r="B943" s="152">
        <v>89970221</v>
      </c>
      <c r="C943" s="153" t="s">
        <v>1469</v>
      </c>
      <c r="D943" s="153" t="s">
        <v>1150</v>
      </c>
      <c r="E943" s="171"/>
      <c r="F943" s="170"/>
      <c r="G943" s="172"/>
      <c r="H943" s="172"/>
      <c r="I943" s="189"/>
    </row>
    <row r="944" spans="2:9">
      <c r="B944" s="152">
        <v>213070230</v>
      </c>
      <c r="C944" s="153" t="s">
        <v>578</v>
      </c>
      <c r="D944" s="153" t="s">
        <v>1150</v>
      </c>
      <c r="E944" s="171"/>
      <c r="F944" s="170"/>
      <c r="G944" s="172"/>
      <c r="H944" s="172"/>
      <c r="I944" s="189"/>
    </row>
    <row r="945" spans="2:9">
      <c r="B945" s="152">
        <v>213370233</v>
      </c>
      <c r="C945" s="153" t="s">
        <v>1300</v>
      </c>
      <c r="D945" s="153" t="s">
        <v>1150</v>
      </c>
      <c r="E945" s="171"/>
      <c r="F945" s="170"/>
      <c r="G945" s="172"/>
      <c r="H945" s="172"/>
      <c r="I945" s="189"/>
    </row>
    <row r="946" spans="2:9">
      <c r="B946" s="152">
        <v>213570235</v>
      </c>
      <c r="C946" s="153" t="s">
        <v>1470</v>
      </c>
      <c r="D946" s="153" t="s">
        <v>1150</v>
      </c>
      <c r="E946" s="171"/>
      <c r="F946" s="170"/>
      <c r="G946" s="172"/>
      <c r="H946" s="172"/>
      <c r="I946" s="189"/>
    </row>
    <row r="947" spans="2:9">
      <c r="B947" s="152">
        <v>216570265</v>
      </c>
      <c r="C947" s="153" t="s">
        <v>1471</v>
      </c>
      <c r="D947" s="153" t="s">
        <v>1150</v>
      </c>
      <c r="E947" s="171"/>
      <c r="F947" s="170"/>
      <c r="G947" s="172"/>
      <c r="H947" s="172"/>
      <c r="I947" s="189"/>
    </row>
    <row r="948" spans="2:9">
      <c r="B948" s="152">
        <v>210070400</v>
      </c>
      <c r="C948" s="153" t="s">
        <v>1192</v>
      </c>
      <c r="D948" s="153" t="s">
        <v>1150</v>
      </c>
      <c r="E948" s="171"/>
      <c r="F948" s="170"/>
      <c r="G948" s="172"/>
      <c r="H948" s="172"/>
      <c r="I948" s="189"/>
    </row>
    <row r="949" spans="2:9">
      <c r="B949" s="152">
        <v>211870418</v>
      </c>
      <c r="C949" s="153" t="s">
        <v>1472</v>
      </c>
      <c r="D949" s="153" t="s">
        <v>1150</v>
      </c>
      <c r="E949" s="171"/>
      <c r="F949" s="170"/>
      <c r="G949" s="172"/>
      <c r="H949" s="172"/>
      <c r="I949" s="189"/>
    </row>
    <row r="950" spans="2:9">
      <c r="B950" s="152">
        <v>212970429</v>
      </c>
      <c r="C950" s="153" t="s">
        <v>1473</v>
      </c>
      <c r="D950" s="153" t="s">
        <v>1150</v>
      </c>
      <c r="E950" s="171"/>
      <c r="F950" s="170"/>
      <c r="G950" s="172"/>
      <c r="H950" s="172"/>
      <c r="I950" s="189"/>
    </row>
    <row r="951" spans="2:9">
      <c r="B951" s="152">
        <v>217370473</v>
      </c>
      <c r="C951" s="153" t="s">
        <v>1149</v>
      </c>
      <c r="D951" s="153" t="s">
        <v>1150</v>
      </c>
      <c r="E951" s="171"/>
      <c r="F951" s="170"/>
      <c r="G951" s="172"/>
      <c r="H951" s="172"/>
      <c r="I951" s="189"/>
    </row>
    <row r="952" spans="2:9">
      <c r="B952" s="152">
        <v>210870508</v>
      </c>
      <c r="C952" s="153" t="s">
        <v>1474</v>
      </c>
      <c r="D952" s="153" t="s">
        <v>1150</v>
      </c>
      <c r="E952" s="171"/>
      <c r="F952" s="170"/>
      <c r="G952" s="172"/>
      <c r="H952" s="172"/>
      <c r="I952" s="189"/>
    </row>
    <row r="953" spans="2:9">
      <c r="B953" s="152">
        <v>212370523</v>
      </c>
      <c r="C953" s="153" t="s">
        <v>28</v>
      </c>
      <c r="D953" s="153" t="s">
        <v>1150</v>
      </c>
      <c r="E953" s="171"/>
      <c r="F953" s="170"/>
      <c r="G953" s="172"/>
      <c r="H953" s="172"/>
      <c r="I953" s="189"/>
    </row>
    <row r="954" spans="2:9">
      <c r="B954" s="152">
        <v>217070670</v>
      </c>
      <c r="C954" s="153" t="s">
        <v>1475</v>
      </c>
      <c r="D954" s="153" t="s">
        <v>1150</v>
      </c>
      <c r="E954" s="171"/>
      <c r="F954" s="170"/>
      <c r="G954" s="172"/>
      <c r="H954" s="172"/>
      <c r="I954" s="189"/>
    </row>
    <row r="955" spans="2:9">
      <c r="B955" s="152">
        <v>217870678</v>
      </c>
      <c r="C955" s="153" t="s">
        <v>30</v>
      </c>
      <c r="D955" s="153" t="s">
        <v>1150</v>
      </c>
      <c r="E955" s="171"/>
      <c r="F955" s="170"/>
      <c r="G955" s="172"/>
      <c r="H955" s="172"/>
      <c r="I955" s="189"/>
    </row>
    <row r="956" spans="2:9">
      <c r="B956" s="152">
        <v>210270702</v>
      </c>
      <c r="C956" s="153" t="s">
        <v>550</v>
      </c>
      <c r="D956" s="153" t="s">
        <v>1150</v>
      </c>
      <c r="E956" s="171"/>
      <c r="F956" s="170"/>
      <c r="G956" s="172"/>
      <c r="H956" s="172"/>
      <c r="I956" s="189"/>
    </row>
    <row r="957" spans="2:9">
      <c r="B957" s="152">
        <v>210870708</v>
      </c>
      <c r="C957" s="153" t="s">
        <v>1476</v>
      </c>
      <c r="D957" s="153" t="s">
        <v>1150</v>
      </c>
      <c r="E957" s="171"/>
      <c r="F957" s="170"/>
      <c r="G957" s="172"/>
      <c r="H957" s="172"/>
      <c r="I957" s="189"/>
    </row>
    <row r="958" spans="2:9">
      <c r="B958" s="152">
        <v>211370713</v>
      </c>
      <c r="C958" s="153" t="s">
        <v>1477</v>
      </c>
      <c r="D958" s="153" t="s">
        <v>1150</v>
      </c>
      <c r="E958" s="171"/>
      <c r="F958" s="170"/>
      <c r="G958" s="172"/>
      <c r="H958" s="172"/>
      <c r="I958" s="189"/>
    </row>
    <row r="959" spans="2:9">
      <c r="B959" s="152">
        <v>211770717</v>
      </c>
      <c r="C959" s="153" t="s">
        <v>1301</v>
      </c>
      <c r="D959" s="153" t="s">
        <v>1150</v>
      </c>
      <c r="E959" s="171"/>
      <c r="F959" s="170"/>
      <c r="G959" s="172"/>
      <c r="H959" s="172"/>
      <c r="I959" s="189"/>
    </row>
    <row r="960" spans="2:9">
      <c r="B960" s="152">
        <v>214270742</v>
      </c>
      <c r="C960" s="153" t="s">
        <v>1302</v>
      </c>
      <c r="D960" s="153" t="s">
        <v>1150</v>
      </c>
      <c r="E960" s="171"/>
      <c r="F960" s="170"/>
      <c r="G960" s="172"/>
      <c r="H960" s="172"/>
      <c r="I960" s="189"/>
    </row>
    <row r="961" spans="2:9">
      <c r="B961" s="152">
        <v>217170771</v>
      </c>
      <c r="C961" s="153" t="s">
        <v>755</v>
      </c>
      <c r="D961" s="153" t="s">
        <v>1150</v>
      </c>
      <c r="E961" s="171"/>
      <c r="F961" s="170"/>
      <c r="G961" s="172"/>
      <c r="H961" s="172"/>
      <c r="I961" s="189"/>
    </row>
    <row r="962" spans="2:9">
      <c r="B962" s="152">
        <v>212070820</v>
      </c>
      <c r="C962" s="153" t="s">
        <v>1478</v>
      </c>
      <c r="D962" s="153" t="s">
        <v>1150</v>
      </c>
      <c r="E962" s="171"/>
      <c r="F962" s="170"/>
      <c r="G962" s="172"/>
      <c r="H962" s="172"/>
      <c r="I962" s="189"/>
    </row>
    <row r="963" spans="2:9">
      <c r="B963" s="152">
        <v>212370823</v>
      </c>
      <c r="C963" s="153" t="s">
        <v>1479</v>
      </c>
      <c r="D963" s="153" t="s">
        <v>1150</v>
      </c>
      <c r="E963" s="171"/>
      <c r="F963" s="170"/>
      <c r="G963" s="172"/>
      <c r="H963" s="172"/>
      <c r="I963" s="189"/>
    </row>
    <row r="964" spans="2:9">
      <c r="B964" s="152">
        <v>923271475</v>
      </c>
      <c r="C964" s="153" t="s">
        <v>562</v>
      </c>
      <c r="D964" s="153" t="s">
        <v>1557</v>
      </c>
      <c r="E964" s="171"/>
      <c r="F964" s="170"/>
      <c r="G964" s="172"/>
      <c r="H964" s="172"/>
      <c r="I964" s="189"/>
    </row>
    <row r="965" spans="2:9">
      <c r="B965" s="152">
        <v>923271490</v>
      </c>
      <c r="C965" s="153" t="s">
        <v>563</v>
      </c>
      <c r="D965" s="153" t="s">
        <v>1557</v>
      </c>
      <c r="E965" s="171"/>
      <c r="F965" s="170"/>
      <c r="G965" s="172"/>
      <c r="H965" s="172"/>
      <c r="I965" s="189"/>
    </row>
    <row r="966" spans="2:9">
      <c r="B966" s="152">
        <v>210173001</v>
      </c>
      <c r="C966" s="153" t="s">
        <v>682</v>
      </c>
      <c r="D966" s="153" t="s">
        <v>683</v>
      </c>
      <c r="E966" s="171"/>
      <c r="F966" s="170"/>
      <c r="G966" s="172"/>
      <c r="H966" s="172"/>
      <c r="I966" s="189"/>
    </row>
    <row r="967" spans="2:9">
      <c r="B967" s="152">
        <v>212473024</v>
      </c>
      <c r="C967" s="153" t="s">
        <v>904</v>
      </c>
      <c r="D967" s="153" t="s">
        <v>683</v>
      </c>
      <c r="E967" s="171"/>
      <c r="F967" s="170"/>
      <c r="G967" s="172"/>
      <c r="H967" s="172"/>
      <c r="I967" s="189"/>
    </row>
    <row r="968" spans="2:9">
      <c r="B968" s="152">
        <v>212673026</v>
      </c>
      <c r="C968" s="153" t="s">
        <v>973</v>
      </c>
      <c r="D968" s="153" t="s">
        <v>683</v>
      </c>
      <c r="E968" s="171"/>
      <c r="F968" s="170"/>
      <c r="G968" s="172"/>
      <c r="H968" s="172"/>
      <c r="I968" s="189"/>
    </row>
    <row r="969" spans="2:9">
      <c r="B969" s="152">
        <v>213073030</v>
      </c>
      <c r="C969" s="153" t="s">
        <v>974</v>
      </c>
      <c r="D969" s="153" t="s">
        <v>683</v>
      </c>
      <c r="E969" s="171"/>
      <c r="F969" s="170"/>
      <c r="G969" s="172"/>
      <c r="H969" s="172"/>
      <c r="I969" s="189"/>
    </row>
    <row r="970" spans="2:9">
      <c r="B970" s="152">
        <v>214373043</v>
      </c>
      <c r="C970" s="153" t="s">
        <v>600</v>
      </c>
      <c r="D970" s="153" t="s">
        <v>683</v>
      </c>
      <c r="E970" s="171"/>
      <c r="F970" s="170"/>
      <c r="G970" s="172"/>
      <c r="H970" s="172"/>
      <c r="I970" s="189"/>
    </row>
    <row r="971" spans="2:9">
      <c r="B971" s="152">
        <v>215573055</v>
      </c>
      <c r="C971" s="153" t="s">
        <v>684</v>
      </c>
      <c r="D971" s="153" t="s">
        <v>683</v>
      </c>
      <c r="E971" s="171"/>
      <c r="F971" s="170"/>
      <c r="G971" s="172"/>
      <c r="H971" s="172"/>
      <c r="I971" s="189"/>
    </row>
    <row r="972" spans="2:9">
      <c r="B972" s="152">
        <v>216773067</v>
      </c>
      <c r="C972" s="153" t="s">
        <v>1112</v>
      </c>
      <c r="D972" s="153" t="s">
        <v>683</v>
      </c>
      <c r="E972" s="171"/>
      <c r="F972" s="170"/>
      <c r="G972" s="172"/>
      <c r="H972" s="172"/>
      <c r="I972" s="189"/>
    </row>
    <row r="973" spans="2:9">
      <c r="B973" s="152">
        <v>212473124</v>
      </c>
      <c r="C973" s="153" t="s">
        <v>975</v>
      </c>
      <c r="D973" s="153" t="s">
        <v>683</v>
      </c>
      <c r="E973" s="171"/>
      <c r="F973" s="170"/>
      <c r="G973" s="172"/>
      <c r="H973" s="172"/>
      <c r="I973" s="189"/>
    </row>
    <row r="974" spans="2:9">
      <c r="B974" s="152">
        <v>214873148</v>
      </c>
      <c r="C974" s="153" t="s">
        <v>825</v>
      </c>
      <c r="D974" s="153" t="s">
        <v>683</v>
      </c>
      <c r="E974" s="171"/>
      <c r="F974" s="170"/>
      <c r="G974" s="172"/>
      <c r="H974" s="172"/>
      <c r="I974" s="189"/>
    </row>
    <row r="975" spans="2:9">
      <c r="B975" s="152">
        <v>215273152</v>
      </c>
      <c r="C975" s="153" t="s">
        <v>905</v>
      </c>
      <c r="D975" s="153" t="s">
        <v>683</v>
      </c>
      <c r="E975" s="171"/>
      <c r="F975" s="170"/>
      <c r="G975" s="172"/>
      <c r="H975" s="172"/>
      <c r="I975" s="189"/>
    </row>
    <row r="976" spans="2:9">
      <c r="B976" s="152">
        <v>216873168</v>
      </c>
      <c r="C976" s="153" t="s">
        <v>1113</v>
      </c>
      <c r="D976" s="153" t="s">
        <v>683</v>
      </c>
      <c r="E976" s="171"/>
      <c r="F976" s="170"/>
      <c r="G976" s="172"/>
      <c r="H976" s="172"/>
      <c r="I976" s="189"/>
    </row>
    <row r="977" spans="2:9">
      <c r="B977" s="152">
        <v>210073200</v>
      </c>
      <c r="C977" s="153" t="s">
        <v>976</v>
      </c>
      <c r="D977" s="153" t="s">
        <v>683</v>
      </c>
      <c r="E977" s="171"/>
      <c r="F977" s="170"/>
      <c r="G977" s="172"/>
      <c r="H977" s="172"/>
      <c r="I977" s="189"/>
    </row>
    <row r="978" spans="2:9">
      <c r="B978" s="152">
        <v>211773217</v>
      </c>
      <c r="C978" s="153" t="s">
        <v>1060</v>
      </c>
      <c r="D978" s="153" t="s">
        <v>683</v>
      </c>
      <c r="E978" s="171"/>
      <c r="F978" s="170"/>
      <c r="G978" s="172"/>
      <c r="H978" s="172"/>
      <c r="I978" s="189"/>
    </row>
    <row r="979" spans="2:9">
      <c r="B979" s="152">
        <v>212673226</v>
      </c>
      <c r="C979" s="153" t="s">
        <v>1267</v>
      </c>
      <c r="D979" s="153" t="s">
        <v>683</v>
      </c>
      <c r="E979" s="171"/>
      <c r="F979" s="170"/>
      <c r="G979" s="172"/>
      <c r="H979" s="172"/>
      <c r="I979" s="189"/>
    </row>
    <row r="980" spans="2:9">
      <c r="B980" s="152">
        <v>213673236</v>
      </c>
      <c r="C980" s="153" t="s">
        <v>724</v>
      </c>
      <c r="D980" s="153" t="s">
        <v>683</v>
      </c>
      <c r="E980" s="171"/>
      <c r="F980" s="170"/>
      <c r="G980" s="172"/>
      <c r="H980" s="172"/>
      <c r="I980" s="189"/>
    </row>
    <row r="981" spans="2:9">
      <c r="B981" s="152">
        <v>216873268</v>
      </c>
      <c r="C981" s="153" t="s">
        <v>977</v>
      </c>
      <c r="D981" s="153" t="s">
        <v>683</v>
      </c>
      <c r="E981" s="171"/>
      <c r="F981" s="170"/>
      <c r="G981" s="172"/>
      <c r="H981" s="172"/>
      <c r="I981" s="189"/>
    </row>
    <row r="982" spans="2:9">
      <c r="B982" s="152">
        <v>217073270</v>
      </c>
      <c r="C982" s="153" t="s">
        <v>1268</v>
      </c>
      <c r="D982" s="153" t="s">
        <v>683</v>
      </c>
      <c r="E982" s="171"/>
      <c r="F982" s="170"/>
      <c r="G982" s="172"/>
      <c r="H982" s="172"/>
      <c r="I982" s="189"/>
    </row>
    <row r="983" spans="2:9">
      <c r="B983" s="152">
        <v>217573275</v>
      </c>
      <c r="C983" s="153" t="s">
        <v>1269</v>
      </c>
      <c r="D983" s="153" t="s">
        <v>683</v>
      </c>
      <c r="E983" s="171"/>
      <c r="F983" s="170"/>
      <c r="G983" s="172"/>
      <c r="H983" s="172"/>
      <c r="I983" s="189"/>
    </row>
    <row r="984" spans="2:9">
      <c r="B984" s="152">
        <v>218373283</v>
      </c>
      <c r="C984" s="153" t="s">
        <v>1270</v>
      </c>
      <c r="D984" s="153" t="s">
        <v>683</v>
      </c>
      <c r="E984" s="171"/>
      <c r="F984" s="170"/>
      <c r="G984" s="172"/>
      <c r="H984" s="172"/>
      <c r="I984" s="189"/>
    </row>
    <row r="985" spans="2:9">
      <c r="B985" s="152">
        <v>211973319</v>
      </c>
      <c r="C985" s="153" t="s">
        <v>708</v>
      </c>
      <c r="D985" s="153" t="s">
        <v>683</v>
      </c>
      <c r="E985" s="171"/>
      <c r="F985" s="170"/>
      <c r="G985" s="172"/>
      <c r="H985" s="172"/>
      <c r="I985" s="189"/>
    </row>
    <row r="986" spans="2:9">
      <c r="B986" s="152">
        <v>214773347</v>
      </c>
      <c r="C986" s="153" t="s">
        <v>1481</v>
      </c>
      <c r="D986" s="153" t="s">
        <v>683</v>
      </c>
      <c r="E986" s="171"/>
      <c r="F986" s="170"/>
      <c r="G986" s="172"/>
      <c r="H986" s="172"/>
      <c r="I986" s="189"/>
    </row>
    <row r="987" spans="2:9">
      <c r="B987" s="152">
        <v>214973349</v>
      </c>
      <c r="C987" s="153" t="s">
        <v>1539</v>
      </c>
      <c r="D987" s="153" t="s">
        <v>683</v>
      </c>
      <c r="E987" s="171"/>
      <c r="F987" s="170"/>
      <c r="G987" s="172"/>
      <c r="H987" s="172"/>
      <c r="I987" s="189"/>
    </row>
    <row r="988" spans="2:9">
      <c r="B988" s="152">
        <v>215273352</v>
      </c>
      <c r="C988" s="153" t="s">
        <v>601</v>
      </c>
      <c r="D988" s="153" t="s">
        <v>683</v>
      </c>
      <c r="E988" s="171"/>
      <c r="F988" s="170"/>
      <c r="G988" s="172"/>
      <c r="H988" s="172"/>
      <c r="I988" s="189"/>
    </row>
    <row r="989" spans="2:9">
      <c r="B989" s="152">
        <v>210873408</v>
      </c>
      <c r="C989" s="153" t="s">
        <v>149</v>
      </c>
      <c r="D989" s="153" t="s">
        <v>683</v>
      </c>
      <c r="E989" s="171"/>
      <c r="F989" s="170"/>
      <c r="G989" s="172"/>
      <c r="H989" s="172"/>
      <c r="I989" s="189"/>
    </row>
    <row r="990" spans="2:9">
      <c r="B990" s="152">
        <v>211173411</v>
      </c>
      <c r="C990" s="153" t="s">
        <v>709</v>
      </c>
      <c r="D990" s="153" t="s">
        <v>683</v>
      </c>
      <c r="E990" s="171"/>
      <c r="F990" s="170"/>
      <c r="G990" s="172"/>
      <c r="H990" s="172"/>
      <c r="I990" s="189"/>
    </row>
    <row r="991" spans="2:9">
      <c r="B991" s="152">
        <v>214373443</v>
      </c>
      <c r="C991" s="153" t="s">
        <v>826</v>
      </c>
      <c r="D991" s="153" t="s">
        <v>683</v>
      </c>
      <c r="E991" s="171"/>
      <c r="F991" s="170"/>
      <c r="G991" s="172"/>
      <c r="H991" s="172"/>
      <c r="I991" s="189"/>
    </row>
    <row r="992" spans="2:9">
      <c r="B992" s="152">
        <v>214973449</v>
      </c>
      <c r="C992" s="153" t="s">
        <v>906</v>
      </c>
      <c r="D992" s="153" t="s">
        <v>683</v>
      </c>
      <c r="E992" s="171"/>
      <c r="F992" s="170"/>
      <c r="G992" s="172"/>
      <c r="H992" s="172"/>
      <c r="I992" s="189"/>
    </row>
    <row r="993" spans="2:9">
      <c r="B993" s="152">
        <v>216173461</v>
      </c>
      <c r="C993" s="153" t="s">
        <v>1114</v>
      </c>
      <c r="D993" s="153" t="s">
        <v>683</v>
      </c>
      <c r="E993" s="171"/>
      <c r="F993" s="170"/>
      <c r="G993" s="172"/>
      <c r="H993" s="172"/>
      <c r="I993" s="189"/>
    </row>
    <row r="994" spans="2:9">
      <c r="B994" s="152">
        <v>218373483</v>
      </c>
      <c r="C994" s="153" t="s">
        <v>602</v>
      </c>
      <c r="D994" s="153" t="s">
        <v>683</v>
      </c>
      <c r="E994" s="171"/>
      <c r="F994" s="170"/>
      <c r="G994" s="172"/>
      <c r="H994" s="172"/>
      <c r="I994" s="189"/>
    </row>
    <row r="995" spans="2:9">
      <c r="B995" s="152">
        <v>210473504</v>
      </c>
      <c r="C995" s="153" t="s">
        <v>827</v>
      </c>
      <c r="D995" s="153" t="s">
        <v>683</v>
      </c>
      <c r="E995" s="171"/>
      <c r="F995" s="170"/>
      <c r="G995" s="172"/>
      <c r="H995" s="172"/>
      <c r="I995" s="189"/>
    </row>
    <row r="996" spans="2:9">
      <c r="B996" s="152">
        <v>212073520</v>
      </c>
      <c r="C996" s="153" t="s">
        <v>1061</v>
      </c>
      <c r="D996" s="153" t="s">
        <v>683</v>
      </c>
      <c r="E996" s="171"/>
      <c r="F996" s="170"/>
      <c r="G996" s="172"/>
      <c r="H996" s="172"/>
      <c r="I996" s="189"/>
    </row>
    <row r="997" spans="2:9">
      <c r="B997" s="152">
        <v>214773547</v>
      </c>
      <c r="C997" s="153" t="s">
        <v>907</v>
      </c>
      <c r="D997" s="153" t="s">
        <v>683</v>
      </c>
      <c r="E997" s="171"/>
      <c r="F997" s="170"/>
      <c r="G997" s="172"/>
      <c r="H997" s="172"/>
      <c r="I997" s="189"/>
    </row>
    <row r="998" spans="2:9">
      <c r="B998" s="152">
        <v>215573555</v>
      </c>
      <c r="C998" s="153" t="s">
        <v>710</v>
      </c>
      <c r="D998" s="153" t="s">
        <v>683</v>
      </c>
      <c r="E998" s="171"/>
      <c r="F998" s="170"/>
      <c r="G998" s="172"/>
      <c r="H998" s="172"/>
      <c r="I998" s="189"/>
    </row>
    <row r="999" spans="2:9">
      <c r="B999" s="152">
        <v>216373563</v>
      </c>
      <c r="C999" s="153" t="s">
        <v>150</v>
      </c>
      <c r="D999" s="153" t="s">
        <v>683</v>
      </c>
      <c r="E999" s="171"/>
      <c r="F999" s="170"/>
      <c r="G999" s="172"/>
      <c r="H999" s="172"/>
      <c r="I999" s="189"/>
    </row>
    <row r="1000" spans="2:9">
      <c r="B1000" s="152">
        <v>218573585</v>
      </c>
      <c r="C1000" s="153" t="s">
        <v>1271</v>
      </c>
      <c r="D1000" s="153" t="s">
        <v>683</v>
      </c>
      <c r="E1000" s="171"/>
      <c r="F1000" s="170"/>
      <c r="G1000" s="172"/>
      <c r="H1000" s="172"/>
      <c r="I1000" s="189"/>
    </row>
    <row r="1001" spans="2:9">
      <c r="B1001" s="152">
        <v>211673616</v>
      </c>
      <c r="C1001" s="153" t="s">
        <v>603</v>
      </c>
      <c r="D1001" s="153" t="s">
        <v>683</v>
      </c>
      <c r="E1001" s="171"/>
      <c r="F1001" s="170"/>
      <c r="G1001" s="172"/>
      <c r="H1001" s="172"/>
      <c r="I1001" s="189"/>
    </row>
    <row r="1002" spans="2:9">
      <c r="B1002" s="152">
        <v>212273622</v>
      </c>
      <c r="C1002" s="153" t="s">
        <v>151</v>
      </c>
      <c r="D1002" s="153" t="s">
        <v>683</v>
      </c>
      <c r="E1002" s="171"/>
      <c r="F1002" s="170"/>
      <c r="G1002" s="172"/>
      <c r="H1002" s="172"/>
      <c r="I1002" s="189"/>
    </row>
    <row r="1003" spans="2:9">
      <c r="B1003" s="152">
        <v>212473624</v>
      </c>
      <c r="C1003" s="153" t="s">
        <v>1272</v>
      </c>
      <c r="D1003" s="153" t="s">
        <v>683</v>
      </c>
      <c r="E1003" s="171"/>
      <c r="F1003" s="170"/>
      <c r="G1003" s="172"/>
      <c r="H1003" s="172"/>
      <c r="I1003" s="189"/>
    </row>
    <row r="1004" spans="2:9">
      <c r="B1004" s="152">
        <v>217173671</v>
      </c>
      <c r="C1004" s="153" t="s">
        <v>1273</v>
      </c>
      <c r="D1004" s="153" t="s">
        <v>683</v>
      </c>
      <c r="E1004" s="171"/>
      <c r="F1004" s="170"/>
      <c r="G1004" s="172"/>
      <c r="H1004" s="172"/>
      <c r="I1004" s="189"/>
    </row>
    <row r="1005" spans="2:9">
      <c r="B1005" s="152">
        <v>217573675</v>
      </c>
      <c r="C1005" s="153" t="s">
        <v>978</v>
      </c>
      <c r="D1005" s="153" t="s">
        <v>683</v>
      </c>
      <c r="E1005" s="171"/>
      <c r="F1005" s="170"/>
      <c r="G1005" s="172"/>
      <c r="H1005" s="172"/>
      <c r="I1005" s="189"/>
    </row>
    <row r="1006" spans="2:9">
      <c r="B1006" s="152">
        <v>217873678</v>
      </c>
      <c r="C1006" s="153" t="s">
        <v>1078</v>
      </c>
      <c r="D1006" s="153" t="s">
        <v>683</v>
      </c>
      <c r="E1006" s="171"/>
      <c r="F1006" s="170"/>
      <c r="G1006" s="172"/>
      <c r="H1006" s="172"/>
      <c r="I1006" s="189"/>
    </row>
    <row r="1007" spans="2:9">
      <c r="B1007" s="152">
        <v>218673686</v>
      </c>
      <c r="C1007" s="153" t="s">
        <v>1115</v>
      </c>
      <c r="D1007" s="153" t="s">
        <v>683</v>
      </c>
      <c r="E1007" s="171"/>
      <c r="F1007" s="170"/>
      <c r="G1007" s="172"/>
      <c r="H1007" s="172"/>
      <c r="I1007" s="189"/>
    </row>
    <row r="1008" spans="2:9">
      <c r="B1008" s="152">
        <v>217073770</v>
      </c>
      <c r="C1008" s="153" t="s">
        <v>1004</v>
      </c>
      <c r="D1008" s="153" t="s">
        <v>683</v>
      </c>
      <c r="E1008" s="171"/>
      <c r="F1008" s="170"/>
      <c r="G1008" s="172"/>
      <c r="H1008" s="172"/>
      <c r="I1008" s="189"/>
    </row>
    <row r="1009" spans="2:9">
      <c r="B1009" s="152">
        <v>215473854</v>
      </c>
      <c r="C1009" s="153" t="s">
        <v>1482</v>
      </c>
      <c r="D1009" s="153" t="s">
        <v>683</v>
      </c>
      <c r="E1009" s="171"/>
      <c r="F1009" s="170"/>
      <c r="G1009" s="172"/>
      <c r="H1009" s="172"/>
      <c r="I1009" s="189"/>
    </row>
    <row r="1010" spans="2:9">
      <c r="B1010" s="152">
        <v>216173861</v>
      </c>
      <c r="C1010" s="153" t="s">
        <v>1116</v>
      </c>
      <c r="D1010" s="153" t="s">
        <v>683</v>
      </c>
      <c r="E1010" s="171"/>
      <c r="F1010" s="170"/>
      <c r="G1010" s="172"/>
      <c r="H1010" s="172"/>
      <c r="I1010" s="189"/>
    </row>
    <row r="1011" spans="2:9">
      <c r="B1011" s="152">
        <v>217073870</v>
      </c>
      <c r="C1011" s="153" t="s">
        <v>1117</v>
      </c>
      <c r="D1011" s="153" t="s">
        <v>683</v>
      </c>
      <c r="E1011" s="171"/>
      <c r="F1011" s="170"/>
      <c r="G1011" s="172"/>
      <c r="H1011" s="172"/>
      <c r="I1011" s="189"/>
    </row>
    <row r="1012" spans="2:9">
      <c r="B1012" s="152">
        <v>217373873</v>
      </c>
      <c r="C1012" s="153" t="s">
        <v>979</v>
      </c>
      <c r="D1012" s="153" t="s">
        <v>683</v>
      </c>
      <c r="E1012" s="171"/>
      <c r="F1012" s="170"/>
      <c r="G1012" s="172"/>
      <c r="H1012" s="172"/>
      <c r="I1012" s="189"/>
    </row>
    <row r="1013" spans="2:9">
      <c r="B1013" s="152">
        <v>210176001</v>
      </c>
      <c r="C1013" s="153" t="s">
        <v>728</v>
      </c>
      <c r="D1013" s="153" t="s">
        <v>717</v>
      </c>
      <c r="E1013" s="171"/>
      <c r="F1013" s="170"/>
      <c r="G1013" s="172"/>
      <c r="H1013" s="172"/>
      <c r="I1013" s="189"/>
    </row>
    <row r="1014" spans="2:9">
      <c r="B1014" s="152">
        <v>212076020</v>
      </c>
      <c r="C1014" s="153" t="s">
        <v>642</v>
      </c>
      <c r="D1014" s="153" t="s">
        <v>717</v>
      </c>
      <c r="E1014" s="171"/>
      <c r="F1014" s="170"/>
      <c r="G1014" s="172"/>
      <c r="H1014" s="172"/>
      <c r="I1014" s="189"/>
    </row>
    <row r="1015" spans="2:9">
      <c r="B1015" s="152">
        <v>213676036</v>
      </c>
      <c r="C1015" s="153" t="s">
        <v>802</v>
      </c>
      <c r="D1015" s="153" t="s">
        <v>717</v>
      </c>
      <c r="E1015" s="171"/>
      <c r="F1015" s="170"/>
      <c r="G1015" s="172"/>
      <c r="H1015" s="172"/>
      <c r="I1015" s="189"/>
    </row>
    <row r="1016" spans="2:9">
      <c r="B1016" s="152">
        <v>214176041</v>
      </c>
      <c r="C1016" s="153" t="s">
        <v>803</v>
      </c>
      <c r="D1016" s="153" t="s">
        <v>717</v>
      </c>
      <c r="E1016" s="171"/>
      <c r="F1016" s="170"/>
      <c r="G1016" s="172"/>
      <c r="H1016" s="172"/>
      <c r="I1016" s="189"/>
    </row>
    <row r="1017" spans="2:9">
      <c r="B1017" s="152">
        <v>215476054</v>
      </c>
      <c r="C1017" s="153" t="s">
        <v>798</v>
      </c>
      <c r="D1017" s="153" t="s">
        <v>717</v>
      </c>
      <c r="E1017" s="171"/>
      <c r="F1017" s="170"/>
      <c r="G1017" s="172"/>
      <c r="H1017" s="172"/>
      <c r="I1017" s="189"/>
    </row>
    <row r="1018" spans="2:9">
      <c r="B1018" s="152">
        <v>210076100</v>
      </c>
      <c r="C1018" s="153" t="s">
        <v>1187</v>
      </c>
      <c r="D1018" s="153" t="s">
        <v>717</v>
      </c>
      <c r="E1018" s="171"/>
      <c r="F1018" s="170"/>
      <c r="G1018" s="172"/>
      <c r="H1018" s="172"/>
      <c r="I1018" s="189"/>
    </row>
    <row r="1019" spans="2:9">
      <c r="B1019" s="152">
        <v>210976109</v>
      </c>
      <c r="C1019" s="153" t="s">
        <v>643</v>
      </c>
      <c r="D1019" s="153" t="s">
        <v>717</v>
      </c>
      <c r="E1019" s="171"/>
      <c r="F1019" s="170"/>
      <c r="G1019" s="172"/>
      <c r="H1019" s="172"/>
      <c r="I1019" s="189"/>
    </row>
    <row r="1020" spans="2:9">
      <c r="B1020" s="152">
        <v>211176111</v>
      </c>
      <c r="C1020" s="153" t="s">
        <v>757</v>
      </c>
      <c r="D1020" s="153" t="s">
        <v>717</v>
      </c>
      <c r="E1020" s="171"/>
      <c r="F1020" s="170"/>
      <c r="G1020" s="172"/>
      <c r="H1020" s="172"/>
      <c r="I1020" s="189"/>
    </row>
    <row r="1021" spans="2:9">
      <c r="B1021" s="152">
        <v>211376113</v>
      </c>
      <c r="C1021" s="153" t="s">
        <v>945</v>
      </c>
      <c r="D1021" s="153" t="s">
        <v>717</v>
      </c>
      <c r="E1021" s="171"/>
      <c r="F1021" s="170"/>
      <c r="G1021" s="172"/>
      <c r="H1021" s="172"/>
      <c r="I1021" s="189"/>
    </row>
    <row r="1022" spans="2:9">
      <c r="B1022" s="152">
        <v>212276122</v>
      </c>
      <c r="C1022" s="153" t="s">
        <v>644</v>
      </c>
      <c r="D1022" s="153" t="s">
        <v>717</v>
      </c>
      <c r="E1022" s="171"/>
      <c r="F1022" s="170"/>
      <c r="G1022" s="172"/>
      <c r="H1022" s="172"/>
      <c r="I1022" s="189"/>
    </row>
    <row r="1023" spans="2:9">
      <c r="B1023" s="152">
        <v>212676126</v>
      </c>
      <c r="C1023" s="153" t="s">
        <v>645</v>
      </c>
      <c r="D1023" s="153" t="s">
        <v>717</v>
      </c>
      <c r="E1023" s="171"/>
      <c r="F1023" s="170"/>
      <c r="G1023" s="172"/>
      <c r="H1023" s="172"/>
      <c r="I1023" s="189"/>
    </row>
    <row r="1024" spans="2:9">
      <c r="B1024" s="152">
        <v>213076130</v>
      </c>
      <c r="C1024" s="153" t="s">
        <v>716</v>
      </c>
      <c r="D1024" s="153" t="s">
        <v>717</v>
      </c>
      <c r="E1024" s="171"/>
      <c r="F1024" s="170"/>
      <c r="G1024" s="172"/>
      <c r="H1024" s="172"/>
      <c r="I1024" s="189"/>
    </row>
    <row r="1025" spans="2:9">
      <c r="B1025" s="152">
        <v>214776147</v>
      </c>
      <c r="C1025" s="153" t="s">
        <v>857</v>
      </c>
      <c r="D1025" s="153" t="s">
        <v>717</v>
      </c>
      <c r="E1025" s="171"/>
      <c r="F1025" s="170"/>
      <c r="G1025" s="172"/>
      <c r="H1025" s="172"/>
      <c r="I1025" s="189"/>
    </row>
    <row r="1026" spans="2:9">
      <c r="B1026" s="152">
        <v>213376233</v>
      </c>
      <c r="C1026" s="153" t="s">
        <v>758</v>
      </c>
      <c r="D1026" s="153" t="s">
        <v>717</v>
      </c>
      <c r="E1026" s="171"/>
      <c r="F1026" s="170"/>
      <c r="G1026" s="172"/>
      <c r="H1026" s="172"/>
      <c r="I1026" s="189"/>
    </row>
    <row r="1027" spans="2:9">
      <c r="B1027" s="152">
        <v>214376243</v>
      </c>
      <c r="C1027" s="153" t="s">
        <v>646</v>
      </c>
      <c r="D1027" s="153" t="s">
        <v>717</v>
      </c>
      <c r="E1027" s="171"/>
      <c r="F1027" s="170"/>
      <c r="G1027" s="172"/>
      <c r="H1027" s="172"/>
      <c r="I1027" s="189"/>
    </row>
    <row r="1028" spans="2:9">
      <c r="B1028" s="152">
        <v>214676246</v>
      </c>
      <c r="C1028" s="153" t="s">
        <v>647</v>
      </c>
      <c r="D1028" s="153" t="s">
        <v>717</v>
      </c>
      <c r="E1028" s="171"/>
      <c r="F1028" s="170"/>
      <c r="G1028" s="172"/>
      <c r="H1028" s="172"/>
      <c r="I1028" s="189"/>
    </row>
    <row r="1029" spans="2:9">
      <c r="B1029" s="152">
        <v>214876248</v>
      </c>
      <c r="C1029" s="153" t="s">
        <v>1365</v>
      </c>
      <c r="D1029" s="153" t="s">
        <v>717</v>
      </c>
      <c r="E1029" s="171"/>
      <c r="F1029" s="170"/>
      <c r="G1029" s="172"/>
      <c r="H1029" s="172"/>
      <c r="I1029" s="189"/>
    </row>
    <row r="1030" spans="2:9">
      <c r="B1030" s="152">
        <v>215076250</v>
      </c>
      <c r="C1030" s="153" t="s">
        <v>1189</v>
      </c>
      <c r="D1030" s="153" t="s">
        <v>717</v>
      </c>
      <c r="E1030" s="171"/>
      <c r="F1030" s="170"/>
      <c r="G1030" s="172"/>
      <c r="H1030" s="172"/>
      <c r="I1030" s="189"/>
    </row>
    <row r="1031" spans="2:9">
      <c r="B1031" s="152">
        <v>217576275</v>
      </c>
      <c r="C1031" s="153" t="s">
        <v>1190</v>
      </c>
      <c r="D1031" s="153" t="s">
        <v>717</v>
      </c>
      <c r="E1031" s="171"/>
      <c r="F1031" s="170"/>
      <c r="G1031" s="172"/>
      <c r="H1031" s="172"/>
      <c r="I1031" s="189"/>
    </row>
    <row r="1032" spans="2:9">
      <c r="B1032" s="152">
        <v>210676306</v>
      </c>
      <c r="C1032" s="153" t="s">
        <v>946</v>
      </c>
      <c r="D1032" s="153" t="s">
        <v>717</v>
      </c>
      <c r="E1032" s="171"/>
      <c r="F1032" s="170"/>
      <c r="G1032" s="172"/>
      <c r="H1032" s="172"/>
      <c r="I1032" s="189"/>
    </row>
    <row r="1033" spans="2:9">
      <c r="B1033" s="152">
        <v>211876318</v>
      </c>
      <c r="C1033" s="153" t="s">
        <v>1191</v>
      </c>
      <c r="D1033" s="153" t="s">
        <v>717</v>
      </c>
      <c r="E1033" s="171"/>
      <c r="F1033" s="170"/>
      <c r="G1033" s="172"/>
      <c r="H1033" s="172"/>
      <c r="I1033" s="189"/>
    </row>
    <row r="1034" spans="2:9">
      <c r="B1034" s="152">
        <v>216476364</v>
      </c>
      <c r="C1034" s="153" t="s">
        <v>759</v>
      </c>
      <c r="D1034" s="153" t="s">
        <v>717</v>
      </c>
      <c r="E1034" s="171"/>
      <c r="F1034" s="170"/>
      <c r="G1034" s="172"/>
      <c r="H1034" s="172"/>
      <c r="I1034" s="189"/>
    </row>
    <row r="1035" spans="2:9">
      <c r="B1035" s="152">
        <v>217776377</v>
      </c>
      <c r="C1035" s="153" t="s">
        <v>1366</v>
      </c>
      <c r="D1035" s="153" t="s">
        <v>717</v>
      </c>
      <c r="E1035" s="171"/>
      <c r="F1035" s="170"/>
      <c r="G1035" s="172"/>
      <c r="H1035" s="172"/>
      <c r="I1035" s="189"/>
    </row>
    <row r="1036" spans="2:9">
      <c r="B1036" s="152">
        <v>210076400</v>
      </c>
      <c r="C1036" s="153" t="s">
        <v>1192</v>
      </c>
      <c r="D1036" s="153" t="s">
        <v>717</v>
      </c>
      <c r="E1036" s="171"/>
      <c r="F1036" s="170"/>
      <c r="G1036" s="172"/>
      <c r="H1036" s="172"/>
      <c r="I1036" s="189"/>
    </row>
    <row r="1037" spans="2:9">
      <c r="B1037" s="152">
        <v>210376403</v>
      </c>
      <c r="C1037" s="153" t="s">
        <v>1510</v>
      </c>
      <c r="D1037" s="153" t="s">
        <v>717</v>
      </c>
      <c r="E1037" s="171"/>
      <c r="F1037" s="170"/>
      <c r="G1037" s="172"/>
      <c r="H1037" s="172"/>
      <c r="I1037" s="189"/>
    </row>
    <row r="1038" spans="2:9">
      <c r="B1038" s="152">
        <v>219776497</v>
      </c>
      <c r="C1038" s="153" t="s">
        <v>1367</v>
      </c>
      <c r="D1038" s="153" t="s">
        <v>717</v>
      </c>
      <c r="E1038" s="171"/>
      <c r="F1038" s="170"/>
      <c r="G1038" s="172"/>
      <c r="H1038" s="172"/>
      <c r="I1038" s="189"/>
    </row>
    <row r="1039" spans="2:9">
      <c r="B1039" s="152">
        <v>212076520</v>
      </c>
      <c r="C1039" s="153" t="s">
        <v>760</v>
      </c>
      <c r="D1039" s="153" t="s">
        <v>717</v>
      </c>
      <c r="E1039" s="171"/>
      <c r="F1039" s="170"/>
      <c r="G1039" s="172"/>
      <c r="H1039" s="172"/>
      <c r="I1039" s="189"/>
    </row>
    <row r="1040" spans="2:9">
      <c r="B1040" s="152">
        <v>216376563</v>
      </c>
      <c r="C1040" s="153" t="s">
        <v>1368</v>
      </c>
      <c r="D1040" s="153" t="s">
        <v>717</v>
      </c>
      <c r="E1040" s="171"/>
      <c r="F1040" s="170"/>
      <c r="G1040" s="172"/>
      <c r="H1040" s="172"/>
      <c r="I1040" s="189"/>
    </row>
    <row r="1041" spans="2:9">
      <c r="B1041" s="152">
        <v>210676606</v>
      </c>
      <c r="C1041" s="153" t="s">
        <v>1193</v>
      </c>
      <c r="D1041" s="153" t="s">
        <v>717</v>
      </c>
      <c r="E1041" s="171"/>
      <c r="F1041" s="170"/>
      <c r="G1041" s="172"/>
      <c r="H1041" s="172"/>
      <c r="I1041" s="189"/>
    </row>
    <row r="1042" spans="2:9">
      <c r="B1042" s="152">
        <v>211676616</v>
      </c>
      <c r="C1042" s="153" t="s">
        <v>1194</v>
      </c>
      <c r="D1042" s="153" t="s">
        <v>717</v>
      </c>
      <c r="E1042" s="171"/>
      <c r="F1042" s="170"/>
      <c r="G1042" s="172"/>
      <c r="H1042" s="172"/>
      <c r="I1042" s="189"/>
    </row>
    <row r="1043" spans="2:9">
      <c r="B1043" s="152">
        <v>212276622</v>
      </c>
      <c r="C1043" s="153" t="s">
        <v>1369</v>
      </c>
      <c r="D1043" s="153" t="s">
        <v>717</v>
      </c>
      <c r="E1043" s="171"/>
      <c r="F1043" s="170"/>
      <c r="G1043" s="172"/>
      <c r="H1043" s="172"/>
      <c r="I1043" s="189"/>
    </row>
    <row r="1044" spans="2:9">
      <c r="B1044" s="152">
        <v>217076670</v>
      </c>
      <c r="C1044" s="153" t="s">
        <v>1301</v>
      </c>
      <c r="D1044" s="153" t="s">
        <v>717</v>
      </c>
      <c r="E1044" s="171"/>
      <c r="F1044" s="170"/>
      <c r="G1044" s="172"/>
      <c r="H1044" s="172"/>
      <c r="I1044" s="189"/>
    </row>
    <row r="1045" spans="2:9">
      <c r="B1045" s="152">
        <v>213676736</v>
      </c>
      <c r="C1045" s="153" t="s">
        <v>1195</v>
      </c>
      <c r="D1045" s="153" t="s">
        <v>717</v>
      </c>
      <c r="E1045" s="171"/>
      <c r="F1045" s="170"/>
      <c r="G1045" s="172"/>
      <c r="H1045" s="172"/>
      <c r="I1045" s="189"/>
    </row>
    <row r="1046" spans="2:9">
      <c r="B1046" s="152">
        <v>212376823</v>
      </c>
      <c r="C1046" s="153" t="s">
        <v>648</v>
      </c>
      <c r="D1046" s="153" t="s">
        <v>717</v>
      </c>
      <c r="E1046" s="171"/>
      <c r="F1046" s="170"/>
      <c r="G1046" s="172"/>
      <c r="H1046" s="172"/>
      <c r="I1046" s="189"/>
    </row>
    <row r="1047" spans="2:9">
      <c r="B1047" s="152">
        <v>212876828</v>
      </c>
      <c r="C1047" s="153" t="s">
        <v>1370</v>
      </c>
      <c r="D1047" s="153" t="s">
        <v>717</v>
      </c>
      <c r="E1047" s="171"/>
      <c r="F1047" s="170"/>
      <c r="G1047" s="172"/>
      <c r="H1047" s="172"/>
      <c r="I1047" s="189"/>
    </row>
    <row r="1048" spans="2:9">
      <c r="B1048" s="152">
        <v>213476834</v>
      </c>
      <c r="C1048" s="153" t="s">
        <v>718</v>
      </c>
      <c r="D1048" s="153" t="s">
        <v>717</v>
      </c>
      <c r="E1048" s="171"/>
      <c r="F1048" s="170"/>
      <c r="G1048" s="172"/>
      <c r="H1048" s="172"/>
      <c r="I1048" s="189"/>
    </row>
    <row r="1049" spans="2:9">
      <c r="B1049" s="152">
        <v>214576845</v>
      </c>
      <c r="C1049" s="153" t="s">
        <v>1371</v>
      </c>
      <c r="D1049" s="153" t="s">
        <v>717</v>
      </c>
      <c r="E1049" s="171"/>
      <c r="F1049" s="170"/>
      <c r="G1049" s="172"/>
      <c r="H1049" s="172"/>
      <c r="I1049" s="189"/>
    </row>
    <row r="1050" spans="2:9">
      <c r="B1050" s="152">
        <v>216376863</v>
      </c>
      <c r="C1050" s="153" t="s">
        <v>245</v>
      </c>
      <c r="D1050" s="153" t="s">
        <v>717</v>
      </c>
      <c r="E1050" s="171"/>
      <c r="F1050" s="170"/>
      <c r="G1050" s="172"/>
      <c r="H1050" s="172"/>
      <c r="I1050" s="189"/>
    </row>
    <row r="1051" spans="2:9">
      <c r="B1051" s="152">
        <v>216976869</v>
      </c>
      <c r="C1051" s="153" t="s">
        <v>1372</v>
      </c>
      <c r="D1051" s="153" t="s">
        <v>717</v>
      </c>
      <c r="E1051" s="171"/>
      <c r="F1051" s="170"/>
      <c r="G1051" s="172"/>
      <c r="H1051" s="172"/>
      <c r="I1051" s="189"/>
    </row>
    <row r="1052" spans="2:9">
      <c r="B1052" s="152">
        <v>219076890</v>
      </c>
      <c r="C1052" s="153" t="s">
        <v>1196</v>
      </c>
      <c r="D1052" s="153" t="s">
        <v>717</v>
      </c>
      <c r="E1052" s="171"/>
      <c r="F1052" s="170"/>
      <c r="G1052" s="172"/>
      <c r="H1052" s="172"/>
      <c r="I1052" s="189"/>
    </row>
    <row r="1053" spans="2:9">
      <c r="B1053" s="152">
        <v>219276892</v>
      </c>
      <c r="C1053" s="153" t="s">
        <v>729</v>
      </c>
      <c r="D1053" s="153" t="s">
        <v>717</v>
      </c>
      <c r="E1053" s="171"/>
      <c r="F1053" s="170"/>
      <c r="G1053" s="172"/>
      <c r="H1053" s="172"/>
      <c r="I1053" s="189"/>
    </row>
    <row r="1054" spans="2:9">
      <c r="B1054" s="152">
        <v>219576895</v>
      </c>
      <c r="C1054" s="153" t="s">
        <v>246</v>
      </c>
      <c r="D1054" s="153" t="s">
        <v>717</v>
      </c>
      <c r="E1054" s="171"/>
      <c r="F1054" s="170"/>
      <c r="G1054" s="172"/>
      <c r="H1054" s="172"/>
      <c r="I1054" s="189"/>
    </row>
    <row r="1055" spans="2:9">
      <c r="B1055" s="152">
        <v>210181001</v>
      </c>
      <c r="C1055" s="153" t="s">
        <v>250</v>
      </c>
      <c r="D1055" s="153" t="s">
        <v>1013</v>
      </c>
      <c r="E1055" s="171"/>
      <c r="F1055" s="170"/>
      <c r="G1055" s="172"/>
      <c r="H1055" s="172"/>
      <c r="I1055" s="189"/>
    </row>
    <row r="1056" spans="2:9">
      <c r="B1056" s="152">
        <v>216581065</v>
      </c>
      <c r="C1056" s="153" t="s">
        <v>1012</v>
      </c>
      <c r="D1056" s="153" t="s">
        <v>1013</v>
      </c>
      <c r="E1056" s="171"/>
      <c r="F1056" s="170"/>
      <c r="G1056" s="172"/>
      <c r="H1056" s="172"/>
      <c r="I1056" s="189"/>
    </row>
    <row r="1057" spans="2:9">
      <c r="B1057" s="152">
        <v>212081220</v>
      </c>
      <c r="C1057" s="153" t="s">
        <v>1094</v>
      </c>
      <c r="D1057" s="153" t="s">
        <v>1013</v>
      </c>
      <c r="E1057" s="171"/>
      <c r="F1057" s="170"/>
      <c r="G1057" s="172"/>
      <c r="H1057" s="172"/>
      <c r="I1057" s="189"/>
    </row>
    <row r="1058" spans="2:9">
      <c r="B1058" s="152">
        <v>210081300</v>
      </c>
      <c r="C1058" s="153" t="s">
        <v>650</v>
      </c>
      <c r="D1058" s="153" t="s">
        <v>1013</v>
      </c>
      <c r="E1058" s="171"/>
      <c r="F1058" s="170"/>
      <c r="G1058" s="172"/>
      <c r="H1058" s="172"/>
      <c r="I1058" s="189"/>
    </row>
    <row r="1059" spans="2:9">
      <c r="B1059" s="152">
        <v>219181591</v>
      </c>
      <c r="C1059" s="153" t="s">
        <v>1014</v>
      </c>
      <c r="D1059" s="153" t="s">
        <v>1013</v>
      </c>
      <c r="E1059" s="171"/>
      <c r="F1059" s="170"/>
      <c r="G1059" s="172"/>
      <c r="H1059" s="172"/>
      <c r="I1059" s="189"/>
    </row>
    <row r="1060" spans="2:9">
      <c r="B1060" s="152">
        <v>213681736</v>
      </c>
      <c r="C1060" s="153" t="s">
        <v>251</v>
      </c>
      <c r="D1060" s="153" t="s">
        <v>1013</v>
      </c>
      <c r="E1060" s="171"/>
      <c r="F1060" s="170"/>
      <c r="G1060" s="172"/>
      <c r="H1060" s="172"/>
      <c r="I1060" s="189"/>
    </row>
    <row r="1061" spans="2:9">
      <c r="B1061" s="152">
        <v>219481794</v>
      </c>
      <c r="C1061" s="153" t="s">
        <v>252</v>
      </c>
      <c r="D1061" s="153" t="s">
        <v>1013</v>
      </c>
      <c r="E1061" s="171"/>
      <c r="F1061" s="170"/>
      <c r="G1061" s="172"/>
      <c r="H1061" s="172"/>
      <c r="I1061" s="189"/>
    </row>
    <row r="1062" spans="2:9">
      <c r="B1062" s="152">
        <v>210185001</v>
      </c>
      <c r="C1062" s="153" t="s">
        <v>950</v>
      </c>
      <c r="D1062" s="153" t="s">
        <v>702</v>
      </c>
      <c r="E1062" s="171"/>
      <c r="F1062" s="170"/>
      <c r="G1062" s="172"/>
      <c r="H1062" s="172"/>
      <c r="I1062" s="189"/>
    </row>
    <row r="1063" spans="2:9">
      <c r="B1063" s="152">
        <v>211085010</v>
      </c>
      <c r="C1063" s="153" t="s">
        <v>253</v>
      </c>
      <c r="D1063" s="153" t="s">
        <v>702</v>
      </c>
      <c r="E1063" s="171"/>
      <c r="F1063" s="170"/>
      <c r="G1063" s="172"/>
      <c r="H1063" s="172"/>
      <c r="I1063" s="189"/>
    </row>
    <row r="1064" spans="2:9">
      <c r="B1064" s="152">
        <v>211585015</v>
      </c>
      <c r="C1064" s="153" t="s">
        <v>951</v>
      </c>
      <c r="D1064" s="153" t="s">
        <v>702</v>
      </c>
      <c r="E1064" s="171"/>
      <c r="F1064" s="170"/>
      <c r="G1064" s="172"/>
      <c r="H1064" s="172"/>
      <c r="I1064" s="189"/>
    </row>
    <row r="1065" spans="2:9">
      <c r="B1065" s="152">
        <v>212585125</v>
      </c>
      <c r="C1065" s="153" t="s">
        <v>254</v>
      </c>
      <c r="D1065" s="153" t="s">
        <v>702</v>
      </c>
      <c r="E1065" s="171"/>
      <c r="F1065" s="170"/>
      <c r="G1065" s="172"/>
      <c r="H1065" s="172"/>
      <c r="I1065" s="189"/>
    </row>
    <row r="1066" spans="2:9">
      <c r="B1066" s="152">
        <v>213685136</v>
      </c>
      <c r="C1066" s="153" t="s">
        <v>255</v>
      </c>
      <c r="D1066" s="153" t="s">
        <v>702</v>
      </c>
      <c r="E1066" s="171"/>
      <c r="F1066" s="170"/>
      <c r="G1066" s="172"/>
      <c r="H1066" s="172"/>
      <c r="I1066" s="189"/>
    </row>
    <row r="1067" spans="2:9">
      <c r="B1067" s="152">
        <v>213985139</v>
      </c>
      <c r="C1067" s="153" t="s">
        <v>1210</v>
      </c>
      <c r="D1067" s="153" t="s">
        <v>702</v>
      </c>
      <c r="E1067" s="171"/>
      <c r="F1067" s="170"/>
      <c r="G1067" s="172"/>
      <c r="H1067" s="172"/>
      <c r="I1067" s="189"/>
    </row>
    <row r="1068" spans="2:9">
      <c r="B1068" s="152">
        <v>216285162</v>
      </c>
      <c r="C1068" s="153" t="s">
        <v>256</v>
      </c>
      <c r="D1068" s="153" t="s">
        <v>702</v>
      </c>
      <c r="E1068" s="171"/>
      <c r="F1068" s="170"/>
      <c r="G1068" s="172"/>
      <c r="H1068" s="172"/>
      <c r="I1068" s="189"/>
    </row>
    <row r="1069" spans="2:9">
      <c r="B1069" s="152">
        <v>212585225</v>
      </c>
      <c r="C1069" s="153" t="s">
        <v>1381</v>
      </c>
      <c r="D1069" s="153" t="s">
        <v>702</v>
      </c>
      <c r="E1069" s="171"/>
      <c r="F1069" s="170"/>
      <c r="G1069" s="172"/>
      <c r="H1069" s="172"/>
      <c r="I1069" s="189"/>
    </row>
    <row r="1070" spans="2:9">
      <c r="B1070" s="152">
        <v>213085230</v>
      </c>
      <c r="C1070" s="153" t="s">
        <v>257</v>
      </c>
      <c r="D1070" s="153" t="s">
        <v>702</v>
      </c>
      <c r="E1070" s="171"/>
      <c r="F1070" s="170"/>
      <c r="G1070" s="172"/>
      <c r="H1070" s="172"/>
      <c r="I1070" s="189"/>
    </row>
    <row r="1071" spans="2:9">
      <c r="B1071" s="152">
        <v>215085250</v>
      </c>
      <c r="C1071" s="153" t="s">
        <v>258</v>
      </c>
      <c r="D1071" s="153" t="s">
        <v>702</v>
      </c>
      <c r="E1071" s="171"/>
      <c r="F1071" s="170"/>
      <c r="G1071" s="172"/>
      <c r="H1071" s="172"/>
      <c r="I1071" s="189"/>
    </row>
    <row r="1072" spans="2:9">
      <c r="B1072" s="152">
        <v>216385263</v>
      </c>
      <c r="C1072" s="153" t="s">
        <v>1483</v>
      </c>
      <c r="D1072" s="153" t="s">
        <v>702</v>
      </c>
      <c r="E1072" s="171"/>
      <c r="F1072" s="170"/>
      <c r="G1072" s="172"/>
      <c r="H1072" s="172"/>
      <c r="I1072" s="189"/>
    </row>
    <row r="1073" spans="2:9">
      <c r="B1073" s="152">
        <v>217985279</v>
      </c>
      <c r="C1073" s="153" t="s">
        <v>259</v>
      </c>
      <c r="D1073" s="153" t="s">
        <v>702</v>
      </c>
      <c r="E1073" s="171"/>
      <c r="F1073" s="170"/>
      <c r="G1073" s="172"/>
      <c r="H1073" s="172"/>
      <c r="I1073" s="189"/>
    </row>
    <row r="1074" spans="2:9">
      <c r="B1074" s="152">
        <v>210085300</v>
      </c>
      <c r="C1074" s="153" t="s">
        <v>1382</v>
      </c>
      <c r="D1074" s="153" t="s">
        <v>702</v>
      </c>
      <c r="E1074" s="171"/>
      <c r="F1074" s="170"/>
      <c r="G1074" s="172"/>
      <c r="H1074" s="172"/>
      <c r="I1074" s="189"/>
    </row>
    <row r="1075" spans="2:9">
      <c r="B1075" s="152">
        <v>211585315</v>
      </c>
      <c r="C1075" s="153" t="s">
        <v>1383</v>
      </c>
      <c r="D1075" s="153" t="s">
        <v>702</v>
      </c>
      <c r="E1075" s="171"/>
      <c r="F1075" s="170"/>
      <c r="G1075" s="172"/>
      <c r="H1075" s="172"/>
      <c r="I1075" s="189"/>
    </row>
    <row r="1076" spans="2:9">
      <c r="B1076" s="152">
        <v>212585325</v>
      </c>
      <c r="C1076" s="153" t="s">
        <v>1384</v>
      </c>
      <c r="D1076" s="153" t="s">
        <v>702</v>
      </c>
      <c r="E1076" s="171"/>
      <c r="F1076" s="170"/>
      <c r="G1076" s="172"/>
      <c r="H1076" s="172"/>
      <c r="I1076" s="189"/>
    </row>
    <row r="1077" spans="2:9">
      <c r="B1077" s="152">
        <v>210085400</v>
      </c>
      <c r="C1077" s="153" t="s">
        <v>1385</v>
      </c>
      <c r="D1077" s="153" t="s">
        <v>702</v>
      </c>
      <c r="E1077" s="171"/>
      <c r="F1077" s="170"/>
      <c r="G1077" s="172"/>
      <c r="H1077" s="172"/>
      <c r="I1077" s="189"/>
    </row>
    <row r="1078" spans="2:9">
      <c r="B1078" s="152">
        <v>211085410</v>
      </c>
      <c r="C1078" s="153" t="s">
        <v>805</v>
      </c>
      <c r="D1078" s="153" t="s">
        <v>702</v>
      </c>
      <c r="E1078" s="171"/>
      <c r="F1078" s="170"/>
      <c r="G1078" s="172"/>
      <c r="H1078" s="172"/>
      <c r="I1078" s="189"/>
    </row>
    <row r="1079" spans="2:9">
      <c r="B1079" s="152">
        <v>213085430</v>
      </c>
      <c r="C1079" s="153" t="s">
        <v>651</v>
      </c>
      <c r="D1079" s="153" t="s">
        <v>702</v>
      </c>
      <c r="E1079" s="171"/>
      <c r="F1079" s="170"/>
      <c r="G1079" s="172"/>
      <c r="H1079" s="172"/>
      <c r="I1079" s="189"/>
    </row>
    <row r="1080" spans="2:9">
      <c r="B1080" s="152">
        <v>214085440</v>
      </c>
      <c r="C1080" s="153" t="s">
        <v>940</v>
      </c>
      <c r="D1080" s="153" t="s">
        <v>702</v>
      </c>
      <c r="E1080" s="171"/>
      <c r="F1080" s="170"/>
      <c r="G1080" s="172"/>
      <c r="H1080" s="172"/>
      <c r="I1080" s="189"/>
    </row>
    <row r="1081" spans="2:9">
      <c r="B1081" s="152">
        <v>210186001</v>
      </c>
      <c r="C1081" s="153" t="s">
        <v>806</v>
      </c>
      <c r="D1081" s="153" t="s">
        <v>807</v>
      </c>
      <c r="E1081" s="171"/>
      <c r="F1081" s="170"/>
      <c r="G1081" s="172"/>
      <c r="H1081" s="172"/>
      <c r="I1081" s="189"/>
    </row>
    <row r="1082" spans="2:9">
      <c r="B1082" s="152">
        <v>211986219</v>
      </c>
      <c r="C1082" s="153" t="s">
        <v>224</v>
      </c>
      <c r="D1082" s="153" t="s">
        <v>807</v>
      </c>
      <c r="E1082" s="171"/>
      <c r="F1082" s="170"/>
      <c r="G1082" s="172"/>
      <c r="H1082" s="172"/>
      <c r="I1082" s="189"/>
    </row>
    <row r="1083" spans="2:9">
      <c r="B1083" s="152">
        <v>212086320</v>
      </c>
      <c r="C1083" s="153" t="s">
        <v>1485</v>
      </c>
      <c r="D1083" s="153" t="s">
        <v>807</v>
      </c>
      <c r="E1083" s="171"/>
      <c r="F1083" s="170"/>
      <c r="G1083" s="172"/>
      <c r="H1083" s="172"/>
      <c r="I1083" s="189"/>
    </row>
    <row r="1084" spans="2:9">
      <c r="B1084" s="152">
        <v>216886568</v>
      </c>
      <c r="C1084" s="153" t="s">
        <v>551</v>
      </c>
      <c r="D1084" s="153" t="s">
        <v>807</v>
      </c>
      <c r="E1084" s="171"/>
      <c r="F1084" s="170"/>
      <c r="G1084" s="172"/>
      <c r="H1084" s="172"/>
      <c r="I1084" s="189"/>
    </row>
    <row r="1085" spans="2:9">
      <c r="B1085" s="152">
        <v>216986569</v>
      </c>
      <c r="C1085" s="153" t="s">
        <v>1486</v>
      </c>
      <c r="D1085" s="153" t="s">
        <v>807</v>
      </c>
      <c r="E1085" s="171"/>
      <c r="F1085" s="170"/>
      <c r="G1085" s="172"/>
      <c r="H1085" s="172"/>
      <c r="I1085" s="189"/>
    </row>
    <row r="1086" spans="2:9">
      <c r="B1086" s="152">
        <v>217186571</v>
      </c>
      <c r="C1086" s="153" t="s">
        <v>1487</v>
      </c>
      <c r="D1086" s="153" t="s">
        <v>807</v>
      </c>
      <c r="E1086" s="171"/>
      <c r="F1086" s="170"/>
      <c r="G1086" s="172"/>
      <c r="H1086" s="172"/>
      <c r="I1086" s="189"/>
    </row>
    <row r="1087" spans="2:9">
      <c r="B1087" s="152">
        <v>217386573</v>
      </c>
      <c r="C1087" s="153" t="s">
        <v>1386</v>
      </c>
      <c r="D1087" s="153" t="s">
        <v>807</v>
      </c>
      <c r="E1087" s="171"/>
      <c r="F1087" s="170"/>
      <c r="G1087" s="172"/>
      <c r="H1087" s="172"/>
      <c r="I1087" s="189"/>
    </row>
    <row r="1088" spans="2:9">
      <c r="B1088" s="152">
        <v>214986749</v>
      </c>
      <c r="C1088" s="153" t="s">
        <v>1488</v>
      </c>
      <c r="D1088" s="153" t="s">
        <v>807</v>
      </c>
      <c r="E1088" s="171"/>
      <c r="F1088" s="170"/>
      <c r="G1088" s="172"/>
      <c r="H1088" s="172"/>
      <c r="I1088" s="189"/>
    </row>
    <row r="1089" spans="2:9">
      <c r="B1089" s="152">
        <v>215586755</v>
      </c>
      <c r="C1089" s="153" t="s">
        <v>1077</v>
      </c>
      <c r="D1089" s="153" t="s">
        <v>807</v>
      </c>
      <c r="E1089" s="171"/>
      <c r="F1089" s="170"/>
      <c r="G1089" s="172"/>
      <c r="H1089" s="172"/>
      <c r="I1089" s="189"/>
    </row>
    <row r="1090" spans="2:9">
      <c r="B1090" s="152">
        <v>215786757</v>
      </c>
      <c r="C1090" s="153" t="s">
        <v>1184</v>
      </c>
      <c r="D1090" s="153" t="s">
        <v>807</v>
      </c>
      <c r="E1090" s="171"/>
      <c r="F1090" s="170"/>
      <c r="G1090" s="172"/>
      <c r="H1090" s="172"/>
      <c r="I1090" s="189"/>
    </row>
    <row r="1091" spans="2:9">
      <c r="B1091" s="152">
        <v>216086760</v>
      </c>
      <c r="C1091" s="153" t="s">
        <v>1335</v>
      </c>
      <c r="D1091" s="153" t="s">
        <v>807</v>
      </c>
      <c r="E1091" s="171"/>
      <c r="F1091" s="170"/>
      <c r="G1091" s="172"/>
      <c r="H1091" s="172"/>
      <c r="I1091" s="189"/>
    </row>
    <row r="1092" spans="2:9">
      <c r="B1092" s="152">
        <v>216586865</v>
      </c>
      <c r="C1092" s="153" t="s">
        <v>1489</v>
      </c>
      <c r="D1092" s="153" t="s">
        <v>807</v>
      </c>
      <c r="E1092" s="171"/>
      <c r="F1092" s="170"/>
      <c r="G1092" s="172"/>
      <c r="H1092" s="172"/>
      <c r="I1092" s="189"/>
    </row>
    <row r="1093" spans="2:9">
      <c r="B1093" s="152">
        <v>218586885</v>
      </c>
      <c r="C1093" s="153" t="s">
        <v>1490</v>
      </c>
      <c r="D1093" s="153" t="s">
        <v>807</v>
      </c>
      <c r="E1093" s="171"/>
      <c r="F1093" s="170"/>
      <c r="G1093" s="172"/>
      <c r="H1093" s="172"/>
      <c r="I1093" s="189"/>
    </row>
    <row r="1094" spans="2:9">
      <c r="B1094" s="152">
        <v>216488564</v>
      </c>
      <c r="C1094" s="153" t="s">
        <v>1303</v>
      </c>
      <c r="D1094" s="153" t="s">
        <v>654</v>
      </c>
      <c r="E1094" s="171"/>
      <c r="F1094" s="170"/>
      <c r="G1094" s="172"/>
      <c r="H1094" s="172"/>
      <c r="I1094" s="189"/>
    </row>
    <row r="1095" spans="2:9">
      <c r="B1095" s="152">
        <v>210191001</v>
      </c>
      <c r="C1095" s="153" t="s">
        <v>808</v>
      </c>
      <c r="D1095" s="153" t="s">
        <v>704</v>
      </c>
      <c r="E1095" s="171"/>
      <c r="F1095" s="170"/>
      <c r="G1095" s="172"/>
      <c r="H1095" s="172"/>
      <c r="I1095" s="189"/>
    </row>
    <row r="1096" spans="2:9">
      <c r="B1096" s="152">
        <v>214091540</v>
      </c>
      <c r="C1096" s="153" t="s">
        <v>952</v>
      </c>
      <c r="D1096" s="153" t="s">
        <v>704</v>
      </c>
      <c r="E1096" s="171"/>
      <c r="F1096" s="170"/>
      <c r="G1096" s="172"/>
      <c r="H1096" s="172"/>
      <c r="I1096" s="189"/>
    </row>
    <row r="1097" spans="2:9">
      <c r="B1097" s="152">
        <v>210194001</v>
      </c>
      <c r="C1097" s="153" t="s">
        <v>696</v>
      </c>
      <c r="D1097" s="153" t="s">
        <v>697</v>
      </c>
      <c r="E1097" s="171"/>
      <c r="F1097" s="170"/>
      <c r="G1097" s="172"/>
      <c r="H1097" s="172"/>
      <c r="I1097" s="189"/>
    </row>
    <row r="1098" spans="2:9">
      <c r="B1098" s="152">
        <v>923272927</v>
      </c>
      <c r="C1098" s="153" t="s">
        <v>1618</v>
      </c>
      <c r="D1098" s="153" t="s">
        <v>697</v>
      </c>
      <c r="E1098" s="171"/>
      <c r="F1098" s="170"/>
      <c r="G1098" s="172"/>
      <c r="H1098" s="172"/>
      <c r="I1098" s="189"/>
    </row>
    <row r="1099" spans="2:9">
      <c r="B1099" s="152">
        <v>210195001</v>
      </c>
      <c r="C1099" s="153" t="s">
        <v>762</v>
      </c>
      <c r="D1099" s="153" t="s">
        <v>763</v>
      </c>
      <c r="E1099" s="171"/>
      <c r="F1099" s="170"/>
      <c r="G1099" s="172"/>
      <c r="H1099" s="172"/>
      <c r="I1099" s="189"/>
    </row>
    <row r="1100" spans="2:9">
      <c r="B1100" s="152">
        <v>211595015</v>
      </c>
      <c r="C1100" s="153" t="s">
        <v>1121</v>
      </c>
      <c r="D1100" s="153" t="s">
        <v>763</v>
      </c>
      <c r="E1100" s="171"/>
      <c r="F1100" s="170"/>
      <c r="G1100" s="172"/>
      <c r="H1100" s="172"/>
      <c r="I1100" s="189"/>
    </row>
    <row r="1101" spans="2:9">
      <c r="B1101" s="152">
        <v>212595025</v>
      </c>
      <c r="C1101" s="153" t="s">
        <v>953</v>
      </c>
      <c r="D1101" s="153" t="s">
        <v>763</v>
      </c>
      <c r="E1101" s="171"/>
      <c r="F1101" s="170"/>
      <c r="G1101" s="172"/>
      <c r="H1101" s="172"/>
      <c r="I1101" s="189"/>
    </row>
    <row r="1102" spans="2:9">
      <c r="B1102" s="152">
        <v>210095200</v>
      </c>
      <c r="C1102" s="153" t="s">
        <v>584</v>
      </c>
      <c r="D1102" s="153" t="s">
        <v>763</v>
      </c>
      <c r="E1102" s="171"/>
      <c r="F1102" s="170"/>
      <c r="G1102" s="172"/>
      <c r="H1102" s="172"/>
      <c r="I1102" s="189"/>
    </row>
    <row r="1103" spans="2:9">
      <c r="B1103" s="152">
        <v>210197001</v>
      </c>
      <c r="C1103" s="153" t="s">
        <v>672</v>
      </c>
      <c r="D1103" s="153" t="s">
        <v>673</v>
      </c>
      <c r="E1103" s="171"/>
      <c r="F1103" s="170"/>
      <c r="G1103" s="172"/>
      <c r="H1103" s="172"/>
      <c r="I1103" s="189"/>
    </row>
    <row r="1104" spans="2:9">
      <c r="B1104" s="152">
        <v>216197161</v>
      </c>
      <c r="C1104" s="153" t="s">
        <v>954</v>
      </c>
      <c r="D1104" s="153" t="s">
        <v>673</v>
      </c>
      <c r="E1104" s="171"/>
      <c r="F1104" s="170"/>
      <c r="G1104" s="172"/>
      <c r="H1104" s="172"/>
      <c r="I1104" s="189"/>
    </row>
    <row r="1105" spans="2:9">
      <c r="B1105" s="152">
        <v>216697666</v>
      </c>
      <c r="C1105" s="153" t="s">
        <v>955</v>
      </c>
      <c r="D1105" s="153" t="s">
        <v>673</v>
      </c>
      <c r="E1105" s="171"/>
      <c r="F1105" s="170"/>
      <c r="G1105" s="172"/>
      <c r="H1105" s="172"/>
      <c r="I1105" s="189"/>
    </row>
    <row r="1106" spans="2:9">
      <c r="B1106" s="152">
        <v>210199001</v>
      </c>
      <c r="C1106" s="153" t="s">
        <v>260</v>
      </c>
      <c r="D1106" s="153" t="s">
        <v>1388</v>
      </c>
      <c r="E1106" s="171"/>
      <c r="F1106" s="170"/>
      <c r="G1106" s="172"/>
      <c r="H1106" s="172"/>
      <c r="I1106" s="189"/>
    </row>
    <row r="1107" spans="2:9">
      <c r="B1107" s="152">
        <v>212499524</v>
      </c>
      <c r="C1107" s="153" t="s">
        <v>1387</v>
      </c>
      <c r="D1107" s="153" t="s">
        <v>1388</v>
      </c>
      <c r="E1107" s="171"/>
      <c r="F1107" s="170"/>
      <c r="G1107" s="172"/>
      <c r="H1107" s="172"/>
      <c r="I1107" s="189"/>
    </row>
    <row r="1108" spans="2:9">
      <c r="B1108" s="152">
        <v>212499624</v>
      </c>
      <c r="C1108" s="153" t="s">
        <v>652</v>
      </c>
      <c r="D1108" s="153" t="s">
        <v>1388</v>
      </c>
      <c r="E1108" s="171"/>
      <c r="F1108" s="170"/>
      <c r="G1108" s="172"/>
      <c r="H1108" s="172"/>
      <c r="I1108" s="189"/>
    </row>
    <row r="1109" spans="2:9" ht="13.8" thickBot="1">
      <c r="B1109" s="157">
        <v>217399773</v>
      </c>
      <c r="C1109" s="190" t="s">
        <v>552</v>
      </c>
      <c r="D1109" s="190" t="s">
        <v>1388</v>
      </c>
      <c r="E1109" s="191"/>
      <c r="F1109" s="192"/>
      <c r="G1109" s="193"/>
      <c r="H1109" s="193"/>
      <c r="I1109" s="194"/>
    </row>
    <row r="1110" spans="2:9">
      <c r="B1110" s="179" t="s">
        <v>1639</v>
      </c>
    </row>
  </sheetData>
  <autoFilter ref="B7:I7" xr:uid="{E6C6443A-4467-48C6-A894-CDEED170FA16}"/>
  <mergeCells count="4">
    <mergeCell ref="C3:G3"/>
    <mergeCell ref="C5:G5"/>
    <mergeCell ref="E6:I6"/>
    <mergeCell ref="B6:D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46523-C0D4-4ED6-84AF-1B6AFE878812}">
  <sheetPr codeName="Hoja5">
    <tabColor rgb="FF92D050"/>
  </sheetPr>
  <dimension ref="B1:I39"/>
  <sheetViews>
    <sheetView showGridLines="0" workbookViewId="0">
      <selection activeCell="E26" sqref="E26"/>
    </sheetView>
  </sheetViews>
  <sheetFormatPr baseColWidth="10" defaultRowHeight="13.2"/>
  <cols>
    <col min="2" max="2" width="17.109375" bestFit="1" customWidth="1"/>
    <col min="3" max="3" width="48.5546875" bestFit="1" customWidth="1"/>
    <col min="4" max="4" width="31" bestFit="1" customWidth="1"/>
    <col min="5" max="5" width="14.44140625" bestFit="1" customWidth="1"/>
    <col min="6" max="6" width="15.33203125" bestFit="1" customWidth="1"/>
    <col min="7" max="7" width="18.33203125" bestFit="1" customWidth="1"/>
    <col min="8" max="8" width="14.6640625" bestFit="1" customWidth="1"/>
    <col min="9" max="9" width="9.6640625" bestFit="1" customWidth="1"/>
    <col min="10" max="10" width="4.109375" customWidth="1"/>
  </cols>
  <sheetData>
    <row r="1" spans="2:9">
      <c r="B1" s="154"/>
      <c r="C1" s="154"/>
      <c r="D1" s="154"/>
      <c r="E1" s="154"/>
      <c r="F1" s="154"/>
      <c r="G1" s="154"/>
      <c r="H1" s="154"/>
      <c r="I1" s="154"/>
    </row>
    <row r="2" spans="2:9" ht="13.8" thickBot="1">
      <c r="B2" s="154"/>
      <c r="C2" s="154"/>
      <c r="D2" s="154"/>
      <c r="E2" s="154"/>
      <c r="F2" s="154"/>
      <c r="G2" s="154"/>
      <c r="H2" s="154"/>
      <c r="I2" s="154"/>
    </row>
    <row r="3" spans="2:9" ht="13.8" thickBot="1">
      <c r="B3" s="154"/>
      <c r="C3" s="242" t="s">
        <v>1617</v>
      </c>
      <c r="D3" s="243"/>
      <c r="E3" s="243"/>
      <c r="F3" s="243"/>
      <c r="G3" s="244"/>
      <c r="H3" s="155"/>
      <c r="I3" s="155"/>
    </row>
    <row r="4" spans="2:9">
      <c r="B4" s="154"/>
      <c r="C4" s="154"/>
      <c r="D4" s="154"/>
      <c r="E4" s="154"/>
      <c r="F4" s="154"/>
      <c r="G4" s="154"/>
      <c r="H4" s="154"/>
      <c r="I4" s="154"/>
    </row>
    <row r="5" spans="2:9" ht="13.8" thickBot="1">
      <c r="B5" s="211" t="s">
        <v>660</v>
      </c>
      <c r="C5" s="245" t="str">
        <f>_xlfn.CONCAT("Vigencia fiscal"," ",RESUMEN!D16)</f>
        <v>Vigencia fiscal 0</v>
      </c>
      <c r="D5" s="245"/>
      <c r="E5" s="245"/>
      <c r="F5" s="245"/>
      <c r="G5" s="245"/>
      <c r="H5" s="154"/>
      <c r="I5" s="154"/>
    </row>
    <row r="6" spans="2:9">
      <c r="B6" s="248" t="s">
        <v>557</v>
      </c>
      <c r="C6" s="249"/>
      <c r="D6" s="250"/>
      <c r="E6" s="246">
        <f>RESUMEN!D16</f>
        <v>0</v>
      </c>
      <c r="F6" s="246"/>
      <c r="G6" s="246"/>
      <c r="H6" s="246"/>
      <c r="I6" s="247"/>
    </row>
    <row r="7" spans="2:9">
      <c r="B7" s="215" t="s">
        <v>1611</v>
      </c>
      <c r="C7" s="216" t="s">
        <v>661</v>
      </c>
      <c r="D7" s="216" t="s">
        <v>656</v>
      </c>
      <c r="E7" s="187" t="s">
        <v>1612</v>
      </c>
      <c r="F7" s="187" t="s">
        <v>1613</v>
      </c>
      <c r="G7" s="187" t="s">
        <v>1614</v>
      </c>
      <c r="H7" s="187" t="s">
        <v>1615</v>
      </c>
      <c r="I7" s="188" t="s">
        <v>1616</v>
      </c>
    </row>
    <row r="8" spans="2:9">
      <c r="B8" s="152">
        <v>110505000</v>
      </c>
      <c r="C8" s="153" t="s">
        <v>700</v>
      </c>
      <c r="D8" s="153"/>
      <c r="E8" s="171"/>
      <c r="F8" s="170"/>
      <c r="G8" s="172"/>
      <c r="H8" s="172"/>
      <c r="I8" s="189"/>
    </row>
    <row r="9" spans="2:9">
      <c r="B9" s="152">
        <v>110808000</v>
      </c>
      <c r="C9" s="153" t="s">
        <v>1491</v>
      </c>
      <c r="D9" s="153"/>
      <c r="E9" s="171"/>
      <c r="F9" s="170"/>
      <c r="G9" s="172"/>
      <c r="H9" s="172"/>
      <c r="I9" s="189"/>
    </row>
    <row r="10" spans="2:9">
      <c r="B10" s="152">
        <v>111313000</v>
      </c>
      <c r="C10" s="153" t="s">
        <v>1492</v>
      </c>
      <c r="D10" s="153"/>
      <c r="E10" s="171"/>
      <c r="F10" s="170"/>
      <c r="G10" s="172"/>
      <c r="H10" s="172"/>
      <c r="I10" s="189"/>
    </row>
    <row r="11" spans="2:9">
      <c r="B11" s="152">
        <v>111515000</v>
      </c>
      <c r="C11" s="153" t="s">
        <v>698</v>
      </c>
      <c r="D11" s="153"/>
      <c r="E11" s="171"/>
      <c r="F11" s="170"/>
      <c r="G11" s="172"/>
      <c r="H11" s="172"/>
      <c r="I11" s="189"/>
    </row>
    <row r="12" spans="2:9">
      <c r="B12" s="152">
        <v>111717000</v>
      </c>
      <c r="C12" s="153" t="s">
        <v>705</v>
      </c>
      <c r="D12" s="153"/>
      <c r="E12" s="171"/>
      <c r="F12" s="170"/>
      <c r="G12" s="172"/>
      <c r="H12" s="172"/>
      <c r="I12" s="189"/>
    </row>
    <row r="13" spans="2:9">
      <c r="B13" s="152">
        <v>111818000</v>
      </c>
      <c r="C13" s="153" t="s">
        <v>956</v>
      </c>
      <c r="D13" s="153"/>
      <c r="E13" s="171"/>
      <c r="F13" s="170"/>
      <c r="G13" s="172"/>
      <c r="H13" s="172"/>
      <c r="I13" s="189"/>
    </row>
    <row r="14" spans="2:9">
      <c r="B14" s="152">
        <v>111919000</v>
      </c>
      <c r="C14" s="153" t="s">
        <v>707</v>
      </c>
      <c r="D14" s="153"/>
      <c r="E14" s="171"/>
      <c r="F14" s="170"/>
      <c r="G14" s="172"/>
      <c r="H14" s="172"/>
      <c r="I14" s="189"/>
    </row>
    <row r="15" spans="2:9">
      <c r="B15" s="152">
        <v>112020000</v>
      </c>
      <c r="C15" s="153" t="s">
        <v>766</v>
      </c>
      <c r="D15" s="153"/>
      <c r="E15" s="171"/>
      <c r="F15" s="170"/>
      <c r="G15" s="172"/>
      <c r="H15" s="172"/>
      <c r="I15" s="189"/>
    </row>
    <row r="16" spans="2:9">
      <c r="B16" s="152">
        <v>112323000</v>
      </c>
      <c r="C16" s="153" t="s">
        <v>958</v>
      </c>
      <c r="D16" s="153"/>
      <c r="E16" s="171"/>
      <c r="F16" s="170"/>
      <c r="G16" s="172"/>
      <c r="H16" s="172"/>
      <c r="I16" s="189"/>
    </row>
    <row r="17" spans="2:9">
      <c r="B17" s="152">
        <v>112525000</v>
      </c>
      <c r="C17" s="153" t="s">
        <v>261</v>
      </c>
      <c r="D17" s="153"/>
      <c r="E17" s="171"/>
      <c r="F17" s="170"/>
      <c r="G17" s="172"/>
      <c r="H17" s="172"/>
      <c r="I17" s="189"/>
    </row>
    <row r="18" spans="2:9">
      <c r="B18" s="152">
        <v>112727000</v>
      </c>
      <c r="C18" s="153" t="s">
        <v>263</v>
      </c>
      <c r="D18" s="153"/>
      <c r="E18" s="171"/>
      <c r="F18" s="170"/>
      <c r="G18" s="172"/>
      <c r="H18" s="172"/>
      <c r="I18" s="189"/>
    </row>
    <row r="19" spans="2:9">
      <c r="B19" s="152">
        <v>114141000</v>
      </c>
      <c r="C19" s="153" t="s">
        <v>809</v>
      </c>
      <c r="D19" s="153"/>
      <c r="E19" s="171"/>
      <c r="F19" s="170"/>
      <c r="G19" s="172"/>
      <c r="H19" s="172"/>
      <c r="I19" s="189"/>
    </row>
    <row r="20" spans="2:9">
      <c r="B20" s="152">
        <v>114444000</v>
      </c>
      <c r="C20" s="153" t="s">
        <v>1391</v>
      </c>
      <c r="D20" s="153"/>
      <c r="E20" s="171"/>
      <c r="F20" s="170"/>
      <c r="G20" s="172"/>
      <c r="H20" s="172"/>
      <c r="I20" s="189"/>
    </row>
    <row r="21" spans="2:9">
      <c r="B21" s="152">
        <v>114747000</v>
      </c>
      <c r="C21" s="153" t="s">
        <v>764</v>
      </c>
      <c r="D21" s="153"/>
      <c r="E21" s="171"/>
      <c r="F21" s="170"/>
      <c r="G21" s="172"/>
      <c r="H21" s="172"/>
      <c r="I21" s="189"/>
    </row>
    <row r="22" spans="2:9">
      <c r="B22" s="152">
        <v>115050000</v>
      </c>
      <c r="C22" s="153" t="s">
        <v>1389</v>
      </c>
      <c r="D22" s="153"/>
      <c r="E22" s="171"/>
      <c r="F22" s="170"/>
      <c r="G22" s="172"/>
      <c r="H22" s="172"/>
      <c r="I22" s="189"/>
    </row>
    <row r="23" spans="2:9">
      <c r="B23" s="152">
        <v>115252000</v>
      </c>
      <c r="C23" s="153" t="s">
        <v>554</v>
      </c>
      <c r="D23" s="153"/>
      <c r="E23" s="171"/>
      <c r="F23" s="170"/>
      <c r="G23" s="172"/>
      <c r="H23" s="172"/>
      <c r="I23" s="189"/>
    </row>
    <row r="24" spans="2:9">
      <c r="B24" s="152">
        <v>115454000</v>
      </c>
      <c r="C24" s="153" t="s">
        <v>653</v>
      </c>
      <c r="D24" s="153"/>
      <c r="E24" s="171"/>
      <c r="F24" s="170"/>
      <c r="G24" s="172"/>
      <c r="H24" s="172"/>
      <c r="I24" s="189"/>
    </row>
    <row r="25" spans="2:9">
      <c r="B25" s="152">
        <v>116363000</v>
      </c>
      <c r="C25" s="153" t="s">
        <v>721</v>
      </c>
      <c r="D25" s="153"/>
      <c r="E25" s="171"/>
      <c r="F25" s="170"/>
      <c r="G25" s="172"/>
      <c r="H25" s="172"/>
      <c r="I25" s="189"/>
    </row>
    <row r="26" spans="2:9">
      <c r="B26" s="152">
        <v>116666000</v>
      </c>
      <c r="C26" s="153" t="s">
        <v>1392</v>
      </c>
      <c r="D26" s="153"/>
      <c r="E26" s="171"/>
      <c r="F26" s="170"/>
      <c r="G26" s="172"/>
      <c r="H26" s="172"/>
      <c r="I26" s="189"/>
    </row>
    <row r="27" spans="2:9">
      <c r="B27" s="152">
        <v>116868000</v>
      </c>
      <c r="C27" s="153" t="s">
        <v>810</v>
      </c>
      <c r="D27" s="153"/>
      <c r="E27" s="171"/>
      <c r="F27" s="170"/>
      <c r="G27" s="172"/>
      <c r="H27" s="172"/>
      <c r="I27" s="189"/>
    </row>
    <row r="28" spans="2:9">
      <c r="B28" s="152">
        <v>117070000</v>
      </c>
      <c r="C28" s="153" t="s">
        <v>262</v>
      </c>
      <c r="D28" s="153"/>
      <c r="E28" s="171"/>
      <c r="F28" s="170"/>
      <c r="G28" s="172"/>
      <c r="H28" s="172"/>
      <c r="I28" s="189"/>
    </row>
    <row r="29" spans="2:9">
      <c r="B29" s="152">
        <v>117373000</v>
      </c>
      <c r="C29" s="153" t="s">
        <v>1390</v>
      </c>
      <c r="D29" s="153"/>
      <c r="E29" s="171"/>
      <c r="F29" s="170"/>
      <c r="G29" s="172"/>
      <c r="H29" s="172"/>
      <c r="I29" s="189"/>
    </row>
    <row r="30" spans="2:9">
      <c r="B30" s="152">
        <v>117676000</v>
      </c>
      <c r="C30" s="153" t="s">
        <v>765</v>
      </c>
      <c r="D30" s="153"/>
      <c r="E30" s="171"/>
      <c r="F30" s="170"/>
      <c r="G30" s="172"/>
      <c r="H30" s="172"/>
      <c r="I30" s="189"/>
    </row>
    <row r="31" spans="2:9">
      <c r="B31" s="152">
        <v>118181000</v>
      </c>
      <c r="C31" s="153" t="s">
        <v>553</v>
      </c>
      <c r="D31" s="153"/>
      <c r="E31" s="171"/>
      <c r="F31" s="170"/>
      <c r="G31" s="172"/>
      <c r="H31" s="172"/>
      <c r="I31" s="189"/>
    </row>
    <row r="32" spans="2:9">
      <c r="B32" s="152">
        <v>118585000</v>
      </c>
      <c r="C32" s="153" t="s">
        <v>701</v>
      </c>
      <c r="D32" s="153"/>
      <c r="E32" s="171"/>
      <c r="F32" s="170"/>
      <c r="G32" s="172"/>
      <c r="H32" s="172"/>
      <c r="I32" s="189"/>
    </row>
    <row r="33" spans="2:9">
      <c r="B33" s="152">
        <v>118686000</v>
      </c>
      <c r="C33" s="153" t="s">
        <v>334</v>
      </c>
      <c r="D33" s="153"/>
      <c r="E33" s="171"/>
      <c r="F33" s="170"/>
      <c r="G33" s="172"/>
      <c r="H33" s="172"/>
      <c r="I33" s="189"/>
    </row>
    <row r="34" spans="2:9">
      <c r="B34" s="152">
        <v>118888000</v>
      </c>
      <c r="C34" s="153" t="s">
        <v>699</v>
      </c>
      <c r="D34" s="153"/>
      <c r="E34" s="171"/>
      <c r="F34" s="170"/>
      <c r="G34" s="172"/>
      <c r="H34" s="172"/>
      <c r="I34" s="189"/>
    </row>
    <row r="35" spans="2:9">
      <c r="B35" s="152">
        <v>119191000</v>
      </c>
      <c r="C35" s="153" t="s">
        <v>703</v>
      </c>
      <c r="D35" s="153"/>
      <c r="E35" s="171"/>
      <c r="F35" s="170"/>
      <c r="G35" s="172"/>
      <c r="H35" s="172"/>
      <c r="I35" s="189"/>
    </row>
    <row r="36" spans="2:9">
      <c r="B36" s="152">
        <v>119494000</v>
      </c>
      <c r="C36" s="153" t="s">
        <v>722</v>
      </c>
      <c r="D36" s="153"/>
      <c r="E36" s="171"/>
      <c r="F36" s="170"/>
      <c r="G36" s="172"/>
      <c r="H36" s="172"/>
      <c r="I36" s="189"/>
    </row>
    <row r="37" spans="2:9">
      <c r="B37" s="152">
        <v>119595000</v>
      </c>
      <c r="C37" s="153" t="s">
        <v>1015</v>
      </c>
      <c r="D37" s="153"/>
      <c r="E37" s="171"/>
      <c r="F37" s="170"/>
      <c r="G37" s="172"/>
      <c r="H37" s="172"/>
      <c r="I37" s="189"/>
    </row>
    <row r="38" spans="2:9">
      <c r="B38" s="152">
        <v>119797000</v>
      </c>
      <c r="C38" s="153" t="s">
        <v>859</v>
      </c>
      <c r="D38" s="153"/>
      <c r="E38" s="171"/>
      <c r="F38" s="170"/>
      <c r="G38" s="172"/>
      <c r="H38" s="172"/>
      <c r="I38" s="189"/>
    </row>
    <row r="39" spans="2:9" ht="13.8" thickBot="1">
      <c r="B39" s="157">
        <v>119999000</v>
      </c>
      <c r="C39" s="190" t="s">
        <v>264</v>
      </c>
      <c r="D39" s="190"/>
      <c r="E39" s="191"/>
      <c r="F39" s="192"/>
      <c r="G39" s="193"/>
      <c r="H39" s="193"/>
      <c r="I39" s="194"/>
    </row>
  </sheetData>
  <mergeCells count="4">
    <mergeCell ref="E6:I6"/>
    <mergeCell ref="C3:G3"/>
    <mergeCell ref="C5:G5"/>
    <mergeCell ref="B6:D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FEBB7-E96B-4215-B08B-DEFB5E90A014}">
  <sheetPr codeName="Hoja7">
    <tabColor rgb="FFFFFF00"/>
    <pageSetUpPr fitToPage="1"/>
  </sheetPr>
  <dimension ref="B2:Z920"/>
  <sheetViews>
    <sheetView showGridLines="0" zoomScaleNormal="100" workbookViewId="0">
      <selection activeCell="L39" sqref="L39"/>
    </sheetView>
  </sheetViews>
  <sheetFormatPr baseColWidth="10" defaultRowHeight="13.8"/>
  <cols>
    <col min="2" max="2" width="12.88671875" style="1" bestFit="1" customWidth="1"/>
    <col min="3" max="3" width="11.33203125" style="1" customWidth="1"/>
    <col min="4" max="4" width="38.88671875" style="2" bestFit="1" customWidth="1"/>
    <col min="5" max="5" width="14" style="3" customWidth="1"/>
    <col min="6" max="6" width="10.109375" style="1" customWidth="1"/>
    <col min="7" max="7" width="13.5546875" customWidth="1"/>
    <col min="8" max="8" width="16.109375" customWidth="1"/>
    <col min="9" max="9" width="18.6640625" style="4" customWidth="1"/>
    <col min="10" max="10" width="10.88671875" style="1" customWidth="1"/>
    <col min="11" max="11" width="9.33203125" customWidth="1"/>
    <col min="12" max="12" width="11.44140625" style="1" customWidth="1"/>
    <col min="13" max="13" width="11.5546875" style="1" customWidth="1"/>
    <col min="14" max="14" width="11.44140625" customWidth="1"/>
    <col min="15" max="15" width="10.5546875" style="7" customWidth="1"/>
    <col min="16" max="16" width="9.88671875" style="8" customWidth="1"/>
    <col min="17" max="17" width="16.88671875" customWidth="1"/>
    <col min="18" max="18" width="18" customWidth="1"/>
    <col min="19" max="19" width="11.5546875" customWidth="1"/>
    <col min="21" max="22" width="16.88671875" bestFit="1" customWidth="1"/>
    <col min="23" max="24" width="16.88671875" customWidth="1"/>
    <col min="26" max="26" width="17.44140625" bestFit="1" customWidth="1"/>
  </cols>
  <sheetData>
    <row r="2" spans="2:26" ht="14.4" thickBot="1"/>
    <row r="3" spans="2:26" ht="15.6">
      <c r="B3" s="255" t="s">
        <v>1500</v>
      </c>
      <c r="C3" s="256"/>
      <c r="D3" s="256"/>
      <c r="E3" s="256"/>
      <c r="F3" s="256"/>
      <c r="G3" s="256"/>
      <c r="H3" s="256"/>
      <c r="I3" s="256"/>
      <c r="J3" s="256"/>
      <c r="K3" s="256"/>
      <c r="L3" s="257"/>
      <c r="M3" s="11"/>
    </row>
    <row r="4" spans="2:26" ht="30.75" customHeight="1">
      <c r="B4" s="261" t="s">
        <v>1606</v>
      </c>
      <c r="C4" s="262"/>
      <c r="D4" s="262"/>
      <c r="E4" s="262"/>
      <c r="F4" s="262"/>
      <c r="G4" s="262"/>
      <c r="H4" s="262"/>
      <c r="I4" s="262"/>
      <c r="J4" s="262"/>
      <c r="K4" s="262"/>
      <c r="L4" s="263"/>
      <c r="M4" s="6"/>
    </row>
    <row r="5" spans="2:26" ht="15.6">
      <c r="B5" s="258" t="s">
        <v>1493</v>
      </c>
      <c r="C5" s="259"/>
      <c r="D5" s="259"/>
      <c r="E5" s="259"/>
      <c r="F5" s="259"/>
      <c r="G5" s="259"/>
      <c r="H5" s="259"/>
      <c r="I5" s="259"/>
      <c r="J5" s="259"/>
      <c r="K5" s="259"/>
      <c r="L5" s="260"/>
      <c r="M5" s="6"/>
    </row>
    <row r="6" spans="2:26" ht="20.399999999999999">
      <c r="B6" s="114"/>
      <c r="C6" s="77"/>
      <c r="D6" s="77"/>
      <c r="E6" s="77"/>
      <c r="F6" s="77"/>
      <c r="G6" s="77"/>
      <c r="H6" s="117" t="s">
        <v>1601</v>
      </c>
      <c r="I6" s="116" t="s">
        <v>1600</v>
      </c>
      <c r="J6" s="117" t="s">
        <v>1602</v>
      </c>
      <c r="L6" s="115"/>
      <c r="M6" s="6"/>
    </row>
    <row r="7" spans="2:26">
      <c r="B7" s="253"/>
      <c r="C7" s="254"/>
      <c r="D7" s="17"/>
      <c r="E7" s="210" t="s">
        <v>660</v>
      </c>
      <c r="F7" s="18"/>
      <c r="G7" s="77"/>
      <c r="H7" s="113">
        <f>RESUMEN!D16</f>
        <v>0</v>
      </c>
      <c r="I7" s="113">
        <f>+H7+1</f>
        <v>1</v>
      </c>
      <c r="J7" s="113">
        <f>+I7+1</f>
        <v>2</v>
      </c>
      <c r="L7" s="20"/>
    </row>
    <row r="8" spans="2:26" ht="14.4" thickBot="1">
      <c r="B8" s="21"/>
      <c r="C8" s="22"/>
      <c r="D8" s="19"/>
      <c r="E8" s="24"/>
      <c r="F8" s="26"/>
      <c r="G8" s="77"/>
      <c r="H8" s="23"/>
      <c r="I8" s="25"/>
      <c r="J8" s="22"/>
      <c r="K8" s="251"/>
      <c r="L8" s="252"/>
    </row>
    <row r="9" spans="2:26" ht="30.6">
      <c r="B9" s="165" t="s">
        <v>659</v>
      </c>
      <c r="C9" s="165" t="s">
        <v>1497</v>
      </c>
      <c r="D9" s="165" t="s">
        <v>661</v>
      </c>
      <c r="E9" s="165" t="s">
        <v>656</v>
      </c>
      <c r="F9" s="165" t="s">
        <v>1623</v>
      </c>
      <c r="G9" s="165" t="s">
        <v>1610</v>
      </c>
      <c r="H9" s="165" t="s">
        <v>658</v>
      </c>
      <c r="I9" s="165" t="s">
        <v>1498</v>
      </c>
      <c r="J9" s="165" t="s">
        <v>1496</v>
      </c>
      <c r="K9" s="165" t="s">
        <v>1393</v>
      </c>
      <c r="L9" s="165" t="s">
        <v>1499</v>
      </c>
      <c r="M9" s="16" t="s">
        <v>1494</v>
      </c>
      <c r="N9" s="16" t="s">
        <v>1495</v>
      </c>
      <c r="Q9" s="16" t="s">
        <v>1576</v>
      </c>
      <c r="R9" s="75" t="s">
        <v>1577</v>
      </c>
      <c r="T9" s="16" t="s">
        <v>1624</v>
      </c>
      <c r="U9" s="16" t="s">
        <v>1609</v>
      </c>
      <c r="V9" s="16" t="s">
        <v>658</v>
      </c>
      <c r="W9" s="16" t="s">
        <v>1498</v>
      </c>
      <c r="X9" s="16" t="s">
        <v>1496</v>
      </c>
      <c r="Y9" s="16" t="s">
        <v>1393</v>
      </c>
      <c r="Z9" s="16" t="s">
        <v>1499</v>
      </c>
    </row>
    <row r="10" spans="2:26" ht="12.9" customHeight="1">
      <c r="B10" s="39">
        <v>500000</v>
      </c>
      <c r="C10" s="39">
        <v>110505000</v>
      </c>
      <c r="D10" s="50" t="s">
        <v>700</v>
      </c>
      <c r="E10" s="51"/>
      <c r="F10" s="39">
        <f t="shared" ref="F10:K10" si="0">IF(ISERROR(T10)=TRUE,"N / C",T10)</f>
        <v>0</v>
      </c>
      <c r="G10" s="163">
        <f t="shared" si="0"/>
        <v>0</v>
      </c>
      <c r="H10" s="163">
        <f t="shared" si="0"/>
        <v>0</v>
      </c>
      <c r="I10" s="141">
        <f t="shared" si="0"/>
        <v>0</v>
      </c>
      <c r="J10" s="52" t="str">
        <f t="shared" si="0"/>
        <v>N / C</v>
      </c>
      <c r="K10" s="142" t="str">
        <f t="shared" si="0"/>
        <v>N / C</v>
      </c>
      <c r="L10" s="39" t="str">
        <f>IF(ISERROR(Z10)=TRUE,"N / C",Z10)</f>
        <v>N / C</v>
      </c>
      <c r="M10" s="9" t="s">
        <v>1570</v>
      </c>
      <c r="N10" s="10">
        <f>CONTROL!C16</f>
        <v>0.5</v>
      </c>
      <c r="O10" s="35">
        <f>IF(L10="N / C",1,0)</f>
        <v>1</v>
      </c>
      <c r="P10" s="35">
        <f>IF(O10=1,P9+1,P9)</f>
        <v>1</v>
      </c>
      <c r="Q10" s="143" t="e">
        <f>+H10/G10</f>
        <v>#DIV/0!</v>
      </c>
      <c r="R10" s="144" t="e">
        <f>+I10-Q10</f>
        <v>#DIV/0!</v>
      </c>
      <c r="T10" s="39"/>
      <c r="U10" s="150"/>
      <c r="V10" s="140"/>
      <c r="W10" s="151"/>
      <c r="X10" s="52" t="e">
        <f>VLOOKUP(T10,$M$10:$N$16,2,0)</f>
        <v>#N/A</v>
      </c>
      <c r="Y10" s="142" t="e">
        <f>+X10-W10</f>
        <v>#N/A</v>
      </c>
      <c r="Z10" s="39" t="str">
        <f t="shared" ref="Z10:Z41" si="1">IF(ISERROR(IF($Y10&lt;0,"NO","SI")=TRUE),"N / C",(IF($Y10&lt;0,"NO","SI")))</f>
        <v>N / C</v>
      </c>
    </row>
    <row r="11" spans="2:26" ht="12.9" customHeight="1">
      <c r="B11" s="39">
        <v>800000</v>
      </c>
      <c r="C11" s="39">
        <v>110808000</v>
      </c>
      <c r="D11" s="50" t="s">
        <v>1491</v>
      </c>
      <c r="E11" s="51"/>
      <c r="F11" s="39">
        <f t="shared" ref="F11:F41" si="2">IF(ISERROR(T11)=TRUE,"N / C",T11)</f>
        <v>0</v>
      </c>
      <c r="G11" s="163">
        <f t="shared" ref="G11:G41" si="3">IF(ISERROR(U11)=TRUE,"N / C",U11)</f>
        <v>0</v>
      </c>
      <c r="H11" s="163">
        <f t="shared" ref="H11:H41" si="4">IF(ISERROR(V11)=TRUE,"N / C",V11)</f>
        <v>0</v>
      </c>
      <c r="I11" s="141">
        <f t="shared" ref="I11:I41" si="5">IF(ISERROR(W11)=TRUE,"N / C",W11)</f>
        <v>0</v>
      </c>
      <c r="J11" s="52" t="str">
        <f t="shared" ref="J11:J41" si="6">IF(ISERROR(X11)=TRUE,"N / C",X11)</f>
        <v>N / C</v>
      </c>
      <c r="K11" s="142" t="str">
        <f t="shared" ref="K11:K41" si="7">IF(ISERROR(Y11)=TRUE,"N / C",Y11)</f>
        <v>N / C</v>
      </c>
      <c r="L11" s="39" t="str">
        <f t="shared" ref="L11:L41" si="8">IF(ISERROR(Z11)=TRUE,"N / C",Z11)</f>
        <v>N / C</v>
      </c>
      <c r="M11" s="9">
        <v>1</v>
      </c>
      <c r="N11" s="10">
        <f>CONTROL!C17</f>
        <v>0.55000000000000004</v>
      </c>
      <c r="O11" s="35">
        <f t="shared" ref="O11:O41" si="9">IF(L11="N / C",1,0)</f>
        <v>1</v>
      </c>
      <c r="P11" s="35">
        <f t="shared" ref="P11:P41" si="10">IF(O11=1,P10+1,P10)</f>
        <v>2</v>
      </c>
      <c r="Q11" s="143" t="e">
        <f t="shared" ref="Q11:Q41" si="11">+H11/G11</f>
        <v>#DIV/0!</v>
      </c>
      <c r="R11" s="144" t="e">
        <f t="shared" ref="R11:R41" si="12">+I11-Q11</f>
        <v>#DIV/0!</v>
      </c>
      <c r="T11" s="39"/>
      <c r="U11" s="150"/>
      <c r="V11" s="140"/>
      <c r="W11" s="151"/>
      <c r="X11" s="52" t="e">
        <f t="shared" ref="X11:X41" si="13">VLOOKUP(T11,$M$10:$N$16,2,0)</f>
        <v>#N/A</v>
      </c>
      <c r="Y11" s="142" t="e">
        <f t="shared" ref="Y11:Y40" si="14">+X11-W11</f>
        <v>#N/A</v>
      </c>
      <c r="Z11" s="39" t="str">
        <f t="shared" si="1"/>
        <v>N / C</v>
      </c>
    </row>
    <row r="12" spans="2:26" ht="12.9" customHeight="1">
      <c r="B12" s="39">
        <v>1300000</v>
      </c>
      <c r="C12" s="39">
        <v>111313000</v>
      </c>
      <c r="D12" s="50" t="s">
        <v>1492</v>
      </c>
      <c r="E12" s="51"/>
      <c r="F12" s="39">
        <f t="shared" si="2"/>
        <v>0</v>
      </c>
      <c r="G12" s="163">
        <f t="shared" si="3"/>
        <v>0</v>
      </c>
      <c r="H12" s="163">
        <f t="shared" si="4"/>
        <v>0</v>
      </c>
      <c r="I12" s="141">
        <f t="shared" si="5"/>
        <v>0</v>
      </c>
      <c r="J12" s="52" t="str">
        <f t="shared" si="6"/>
        <v>N / C</v>
      </c>
      <c r="K12" s="142" t="str">
        <f t="shared" si="7"/>
        <v>N / C</v>
      </c>
      <c r="L12" s="39" t="str">
        <f t="shared" si="8"/>
        <v>N / C</v>
      </c>
      <c r="M12" s="9">
        <v>2</v>
      </c>
      <c r="N12" s="10">
        <f>CONTROL!C18</f>
        <v>0.6</v>
      </c>
      <c r="O12" s="35">
        <f t="shared" si="9"/>
        <v>1</v>
      </c>
      <c r="P12" s="35">
        <f t="shared" si="10"/>
        <v>3</v>
      </c>
      <c r="Q12" s="143" t="e">
        <f t="shared" si="11"/>
        <v>#DIV/0!</v>
      </c>
      <c r="R12" s="144" t="e">
        <f t="shared" si="12"/>
        <v>#DIV/0!</v>
      </c>
      <c r="T12" s="39"/>
      <c r="U12" s="150"/>
      <c r="V12" s="140"/>
      <c r="W12" s="151"/>
      <c r="X12" s="52" t="e">
        <f t="shared" si="13"/>
        <v>#N/A</v>
      </c>
      <c r="Y12" s="142" t="e">
        <f t="shared" si="14"/>
        <v>#N/A</v>
      </c>
      <c r="Z12" s="39" t="str">
        <f t="shared" si="1"/>
        <v>N / C</v>
      </c>
    </row>
    <row r="13" spans="2:26" ht="12.9" customHeight="1">
      <c r="B13" s="39">
        <v>1500000</v>
      </c>
      <c r="C13" s="39">
        <v>111515000</v>
      </c>
      <c r="D13" s="50" t="s">
        <v>698</v>
      </c>
      <c r="E13" s="54"/>
      <c r="F13" s="39">
        <f t="shared" si="2"/>
        <v>0</v>
      </c>
      <c r="G13" s="163">
        <f t="shared" si="3"/>
        <v>0</v>
      </c>
      <c r="H13" s="163">
        <f t="shared" si="4"/>
        <v>0</v>
      </c>
      <c r="I13" s="141">
        <f t="shared" si="5"/>
        <v>0</v>
      </c>
      <c r="J13" s="52" t="str">
        <f t="shared" si="6"/>
        <v>N / C</v>
      </c>
      <c r="K13" s="142" t="str">
        <f t="shared" si="7"/>
        <v>N / C</v>
      </c>
      <c r="L13" s="39" t="str">
        <f t="shared" si="8"/>
        <v>N / C</v>
      </c>
      <c r="M13" s="9">
        <v>3</v>
      </c>
      <c r="N13" s="10">
        <f>CONTROL!C19</f>
        <v>0.7</v>
      </c>
      <c r="O13" s="35">
        <f t="shared" si="9"/>
        <v>1</v>
      </c>
      <c r="P13" s="35">
        <f t="shared" si="10"/>
        <v>4</v>
      </c>
      <c r="Q13" s="143" t="e">
        <f t="shared" si="11"/>
        <v>#DIV/0!</v>
      </c>
      <c r="R13" s="144" t="e">
        <f t="shared" si="12"/>
        <v>#DIV/0!</v>
      </c>
      <c r="T13" s="39"/>
      <c r="U13" s="150"/>
      <c r="V13" s="140"/>
      <c r="W13" s="151"/>
      <c r="X13" s="52" t="e">
        <f t="shared" si="13"/>
        <v>#N/A</v>
      </c>
      <c r="Y13" s="142" t="e">
        <f t="shared" si="14"/>
        <v>#N/A</v>
      </c>
      <c r="Z13" s="39" t="str">
        <f t="shared" si="1"/>
        <v>N / C</v>
      </c>
    </row>
    <row r="14" spans="2:26" ht="12.9" customHeight="1">
      <c r="B14" s="39">
        <v>1700000</v>
      </c>
      <c r="C14" s="39">
        <v>111717000</v>
      </c>
      <c r="D14" s="50" t="s">
        <v>705</v>
      </c>
      <c r="E14" s="51"/>
      <c r="F14" s="39">
        <f t="shared" si="2"/>
        <v>0</v>
      </c>
      <c r="G14" s="163">
        <f t="shared" si="3"/>
        <v>0</v>
      </c>
      <c r="H14" s="163">
        <f t="shared" si="4"/>
        <v>0</v>
      </c>
      <c r="I14" s="141">
        <f t="shared" si="5"/>
        <v>0</v>
      </c>
      <c r="J14" s="52" t="str">
        <f t="shared" si="6"/>
        <v>N / C</v>
      </c>
      <c r="K14" s="142" t="str">
        <f t="shared" si="7"/>
        <v>N / C</v>
      </c>
      <c r="L14" s="39" t="str">
        <f t="shared" si="8"/>
        <v>N / C</v>
      </c>
      <c r="M14" s="9">
        <v>4</v>
      </c>
      <c r="N14" s="10">
        <f>CONTROL!C20</f>
        <v>0.7</v>
      </c>
      <c r="O14" s="35">
        <f t="shared" si="9"/>
        <v>1</v>
      </c>
      <c r="P14" s="35">
        <f t="shared" si="10"/>
        <v>5</v>
      </c>
      <c r="Q14" s="143" t="e">
        <f t="shared" si="11"/>
        <v>#DIV/0!</v>
      </c>
      <c r="R14" s="144" t="e">
        <f t="shared" si="12"/>
        <v>#DIV/0!</v>
      </c>
      <c r="T14" s="39"/>
      <c r="U14" s="150"/>
      <c r="V14" s="140"/>
      <c r="W14" s="151"/>
      <c r="X14" s="52" t="e">
        <f t="shared" si="13"/>
        <v>#N/A</v>
      </c>
      <c r="Y14" s="142" t="e">
        <f t="shared" si="14"/>
        <v>#N/A</v>
      </c>
      <c r="Z14" s="39" t="str">
        <f t="shared" si="1"/>
        <v>N / C</v>
      </c>
    </row>
    <row r="15" spans="2:26" ht="12.9" customHeight="1">
      <c r="B15" s="39">
        <v>1800000</v>
      </c>
      <c r="C15" s="39">
        <v>111818000</v>
      </c>
      <c r="D15" s="50" t="s">
        <v>956</v>
      </c>
      <c r="E15" s="51"/>
      <c r="F15" s="39">
        <f t="shared" si="2"/>
        <v>0</v>
      </c>
      <c r="G15" s="163">
        <f t="shared" si="3"/>
        <v>0</v>
      </c>
      <c r="H15" s="163">
        <f t="shared" si="4"/>
        <v>0</v>
      </c>
      <c r="I15" s="141">
        <f t="shared" si="5"/>
        <v>0</v>
      </c>
      <c r="J15" s="52" t="str">
        <f t="shared" si="6"/>
        <v>N / C</v>
      </c>
      <c r="K15" s="142" t="str">
        <f t="shared" si="7"/>
        <v>N / C</v>
      </c>
      <c r="L15" s="39" t="str">
        <f t="shared" si="8"/>
        <v>N / C</v>
      </c>
      <c r="M15" s="9"/>
      <c r="N15" s="10"/>
      <c r="O15" s="35">
        <f t="shared" si="9"/>
        <v>1</v>
      </c>
      <c r="P15" s="35">
        <f t="shared" si="10"/>
        <v>6</v>
      </c>
      <c r="Q15" s="143" t="e">
        <f t="shared" si="11"/>
        <v>#DIV/0!</v>
      </c>
      <c r="R15" s="144" t="e">
        <f t="shared" si="12"/>
        <v>#DIV/0!</v>
      </c>
      <c r="T15" s="39"/>
      <c r="U15" s="150"/>
      <c r="V15" s="140"/>
      <c r="W15" s="151"/>
      <c r="X15" s="52" t="e">
        <f t="shared" si="13"/>
        <v>#N/A</v>
      </c>
      <c r="Y15" s="142" t="e">
        <f t="shared" si="14"/>
        <v>#N/A</v>
      </c>
      <c r="Z15" s="39" t="str">
        <f t="shared" si="1"/>
        <v>N / C</v>
      </c>
    </row>
    <row r="16" spans="2:26" ht="12.9" customHeight="1">
      <c r="B16" s="39">
        <v>1900000</v>
      </c>
      <c r="C16" s="39">
        <v>111919000</v>
      </c>
      <c r="D16" s="55" t="s">
        <v>707</v>
      </c>
      <c r="E16" s="51"/>
      <c r="F16" s="39">
        <f t="shared" si="2"/>
        <v>0</v>
      </c>
      <c r="G16" s="163">
        <f t="shared" si="3"/>
        <v>0</v>
      </c>
      <c r="H16" s="163">
        <f t="shared" si="4"/>
        <v>0</v>
      </c>
      <c r="I16" s="141">
        <f t="shared" si="5"/>
        <v>0</v>
      </c>
      <c r="J16" s="52" t="str">
        <f t="shared" si="6"/>
        <v>N / C</v>
      </c>
      <c r="K16" s="142" t="str">
        <f t="shared" si="7"/>
        <v>N / C</v>
      </c>
      <c r="L16" s="39" t="str">
        <f t="shared" si="8"/>
        <v>N / C</v>
      </c>
      <c r="M16" s="9"/>
      <c r="N16" s="10"/>
      <c r="O16" s="35">
        <f t="shared" si="9"/>
        <v>1</v>
      </c>
      <c r="P16" s="35">
        <f t="shared" si="10"/>
        <v>7</v>
      </c>
      <c r="Q16" s="143" t="e">
        <f t="shared" si="11"/>
        <v>#DIV/0!</v>
      </c>
      <c r="R16" s="144" t="e">
        <f t="shared" si="12"/>
        <v>#DIV/0!</v>
      </c>
      <c r="T16" s="39"/>
      <c r="U16" s="150"/>
      <c r="V16" s="140"/>
      <c r="W16" s="151"/>
      <c r="X16" s="52" t="e">
        <f t="shared" si="13"/>
        <v>#N/A</v>
      </c>
      <c r="Y16" s="142" t="e">
        <f t="shared" si="14"/>
        <v>#N/A</v>
      </c>
      <c r="Z16" s="39" t="str">
        <f t="shared" si="1"/>
        <v>N / C</v>
      </c>
    </row>
    <row r="17" spans="2:26" ht="12.9" customHeight="1">
      <c r="B17" s="39">
        <v>2000000</v>
      </c>
      <c r="C17" s="39">
        <v>112020000</v>
      </c>
      <c r="D17" s="50" t="s">
        <v>766</v>
      </c>
      <c r="E17" s="51"/>
      <c r="F17" s="39">
        <f t="shared" si="2"/>
        <v>0</v>
      </c>
      <c r="G17" s="163">
        <f t="shared" si="3"/>
        <v>0</v>
      </c>
      <c r="H17" s="163">
        <f t="shared" si="4"/>
        <v>0</v>
      </c>
      <c r="I17" s="141">
        <f t="shared" si="5"/>
        <v>0</v>
      </c>
      <c r="J17" s="52" t="str">
        <f t="shared" si="6"/>
        <v>N / C</v>
      </c>
      <c r="K17" s="142" t="str">
        <f t="shared" si="7"/>
        <v>N / C</v>
      </c>
      <c r="L17" s="39" t="str">
        <f t="shared" si="8"/>
        <v>N / C</v>
      </c>
      <c r="M17" s="8"/>
      <c r="N17" s="7"/>
      <c r="O17" s="35">
        <f t="shared" si="9"/>
        <v>1</v>
      </c>
      <c r="P17" s="35">
        <f t="shared" si="10"/>
        <v>8</v>
      </c>
      <c r="Q17" s="143" t="e">
        <f t="shared" si="11"/>
        <v>#DIV/0!</v>
      </c>
      <c r="R17" s="144" t="e">
        <f t="shared" si="12"/>
        <v>#DIV/0!</v>
      </c>
      <c r="T17" s="39"/>
      <c r="U17" s="150"/>
      <c r="V17" s="140"/>
      <c r="W17" s="151"/>
      <c r="X17" s="52" t="e">
        <f t="shared" si="13"/>
        <v>#N/A</v>
      </c>
      <c r="Y17" s="142" t="e">
        <f t="shared" si="14"/>
        <v>#N/A</v>
      </c>
      <c r="Z17" s="39" t="str">
        <f t="shared" si="1"/>
        <v>N / C</v>
      </c>
    </row>
    <row r="18" spans="2:26" ht="12.9" customHeight="1">
      <c r="B18" s="145">
        <v>2300000</v>
      </c>
      <c r="C18" s="145">
        <v>112323000</v>
      </c>
      <c r="D18" s="146" t="s">
        <v>958</v>
      </c>
      <c r="E18" s="147"/>
      <c r="F18" s="145">
        <f t="shared" si="2"/>
        <v>0</v>
      </c>
      <c r="G18" s="163">
        <f t="shared" si="3"/>
        <v>0</v>
      </c>
      <c r="H18" s="163">
        <f t="shared" si="4"/>
        <v>0</v>
      </c>
      <c r="I18" s="141">
        <f t="shared" si="5"/>
        <v>0</v>
      </c>
      <c r="J18" s="52" t="str">
        <f t="shared" si="6"/>
        <v>N / C</v>
      </c>
      <c r="K18" s="164" t="str">
        <f t="shared" si="7"/>
        <v>N / C</v>
      </c>
      <c r="L18" s="145" t="str">
        <f t="shared" si="8"/>
        <v>N / C</v>
      </c>
      <c r="M18" s="8"/>
      <c r="N18" s="7"/>
      <c r="O18" s="35">
        <f t="shared" si="9"/>
        <v>1</v>
      </c>
      <c r="P18" s="35">
        <f t="shared" si="10"/>
        <v>9</v>
      </c>
      <c r="Q18" s="143" t="e">
        <f t="shared" si="11"/>
        <v>#DIV/0!</v>
      </c>
      <c r="R18" s="144" t="e">
        <f t="shared" si="12"/>
        <v>#DIV/0!</v>
      </c>
      <c r="T18" s="39"/>
      <c r="U18" s="150"/>
      <c r="V18" s="140"/>
      <c r="W18" s="151"/>
      <c r="X18" s="52" t="e">
        <f t="shared" si="13"/>
        <v>#N/A</v>
      </c>
      <c r="Y18" s="142" t="e">
        <f t="shared" si="14"/>
        <v>#N/A</v>
      </c>
      <c r="Z18" s="39" t="str">
        <f t="shared" si="1"/>
        <v>N / C</v>
      </c>
    </row>
    <row r="19" spans="2:26" ht="12.9" customHeight="1">
      <c r="B19" s="39">
        <v>2500000</v>
      </c>
      <c r="C19" s="39">
        <v>112525000</v>
      </c>
      <c r="D19" s="53" t="s">
        <v>261</v>
      </c>
      <c r="E19" s="51"/>
      <c r="F19" s="39">
        <f t="shared" si="2"/>
        <v>0</v>
      </c>
      <c r="G19" s="163">
        <f t="shared" si="3"/>
        <v>0</v>
      </c>
      <c r="H19" s="163">
        <f t="shared" si="4"/>
        <v>0</v>
      </c>
      <c r="I19" s="141">
        <f t="shared" si="5"/>
        <v>0</v>
      </c>
      <c r="J19" s="52" t="str">
        <f t="shared" si="6"/>
        <v>N / C</v>
      </c>
      <c r="K19" s="142" t="str">
        <f t="shared" si="7"/>
        <v>N / C</v>
      </c>
      <c r="L19" s="39" t="str">
        <f t="shared" si="8"/>
        <v>N / C</v>
      </c>
      <c r="M19" s="8"/>
      <c r="N19" s="7"/>
      <c r="O19" s="35">
        <f t="shared" si="9"/>
        <v>1</v>
      </c>
      <c r="P19" s="35">
        <f t="shared" si="10"/>
        <v>10</v>
      </c>
      <c r="Q19" s="143" t="e">
        <f t="shared" si="11"/>
        <v>#DIV/0!</v>
      </c>
      <c r="R19" s="144" t="e">
        <f t="shared" si="12"/>
        <v>#DIV/0!</v>
      </c>
      <c r="T19" s="39"/>
      <c r="U19" s="150"/>
      <c r="V19" s="140"/>
      <c r="W19" s="151"/>
      <c r="X19" s="52" t="e">
        <f t="shared" si="13"/>
        <v>#N/A</v>
      </c>
      <c r="Y19" s="142" t="e">
        <f t="shared" si="14"/>
        <v>#N/A</v>
      </c>
      <c r="Z19" s="39" t="str">
        <f t="shared" si="1"/>
        <v>N / C</v>
      </c>
    </row>
    <row r="20" spans="2:26" ht="12.9" customHeight="1">
      <c r="B20" s="145">
        <v>2700000</v>
      </c>
      <c r="C20" s="145">
        <v>112727000</v>
      </c>
      <c r="D20" s="148" t="s">
        <v>263</v>
      </c>
      <c r="E20" s="149"/>
      <c r="F20" s="145">
        <f t="shared" si="2"/>
        <v>0</v>
      </c>
      <c r="G20" s="163">
        <f t="shared" si="3"/>
        <v>0</v>
      </c>
      <c r="H20" s="163">
        <f t="shared" si="4"/>
        <v>0</v>
      </c>
      <c r="I20" s="141">
        <f t="shared" si="5"/>
        <v>0</v>
      </c>
      <c r="J20" s="52" t="str">
        <f t="shared" si="6"/>
        <v>N / C</v>
      </c>
      <c r="K20" s="164" t="str">
        <f t="shared" si="7"/>
        <v>N / C</v>
      </c>
      <c r="L20" s="39" t="str">
        <f t="shared" si="8"/>
        <v>N / C</v>
      </c>
      <c r="M20" s="8"/>
      <c r="N20" s="7"/>
      <c r="O20" s="35">
        <f t="shared" si="9"/>
        <v>1</v>
      </c>
      <c r="P20" s="35">
        <f t="shared" si="10"/>
        <v>11</v>
      </c>
      <c r="Q20" s="143" t="e">
        <f t="shared" si="11"/>
        <v>#DIV/0!</v>
      </c>
      <c r="R20" s="144" t="e">
        <f t="shared" si="12"/>
        <v>#DIV/0!</v>
      </c>
      <c r="T20" s="39"/>
      <c r="U20" s="150"/>
      <c r="V20" s="140"/>
      <c r="W20" s="151"/>
      <c r="X20" s="52" t="e">
        <f t="shared" si="13"/>
        <v>#N/A</v>
      </c>
      <c r="Y20" s="142" t="e">
        <f t="shared" si="14"/>
        <v>#N/A</v>
      </c>
      <c r="Z20" s="39" t="str">
        <f t="shared" si="1"/>
        <v>N / C</v>
      </c>
    </row>
    <row r="21" spans="2:26" ht="12.9" customHeight="1">
      <c r="B21" s="39">
        <v>4100000</v>
      </c>
      <c r="C21" s="39">
        <v>114141000</v>
      </c>
      <c r="D21" s="50" t="s">
        <v>809</v>
      </c>
      <c r="E21" s="54"/>
      <c r="F21" s="39">
        <f t="shared" si="2"/>
        <v>0</v>
      </c>
      <c r="G21" s="163">
        <f t="shared" si="3"/>
        <v>0</v>
      </c>
      <c r="H21" s="163">
        <f t="shared" si="4"/>
        <v>0</v>
      </c>
      <c r="I21" s="141">
        <f t="shared" si="5"/>
        <v>0</v>
      </c>
      <c r="J21" s="52" t="str">
        <f t="shared" si="6"/>
        <v>N / C</v>
      </c>
      <c r="K21" s="142" t="str">
        <f t="shared" si="7"/>
        <v>N / C</v>
      </c>
      <c r="L21" s="39" t="str">
        <f t="shared" si="8"/>
        <v>N / C</v>
      </c>
      <c r="M21" s="8"/>
      <c r="N21" s="7"/>
      <c r="O21" s="35">
        <f t="shared" si="9"/>
        <v>1</v>
      </c>
      <c r="P21" s="35">
        <f t="shared" si="10"/>
        <v>12</v>
      </c>
      <c r="Q21" s="143" t="e">
        <f t="shared" si="11"/>
        <v>#DIV/0!</v>
      </c>
      <c r="R21" s="144" t="e">
        <f t="shared" si="12"/>
        <v>#DIV/0!</v>
      </c>
      <c r="T21" s="39"/>
      <c r="U21" s="150"/>
      <c r="V21" s="140"/>
      <c r="W21" s="151"/>
      <c r="X21" s="52" t="e">
        <f t="shared" si="13"/>
        <v>#N/A</v>
      </c>
      <c r="Y21" s="142" t="e">
        <f t="shared" si="14"/>
        <v>#N/A</v>
      </c>
      <c r="Z21" s="39" t="str">
        <f t="shared" si="1"/>
        <v>N / C</v>
      </c>
    </row>
    <row r="22" spans="2:26" ht="12.9" customHeight="1">
      <c r="B22" s="39">
        <v>4400000</v>
      </c>
      <c r="C22" s="39">
        <v>114444000</v>
      </c>
      <c r="D22" s="50" t="s">
        <v>1391</v>
      </c>
      <c r="E22" s="51"/>
      <c r="F22" s="39">
        <f t="shared" si="2"/>
        <v>0</v>
      </c>
      <c r="G22" s="163">
        <f t="shared" si="3"/>
        <v>0</v>
      </c>
      <c r="H22" s="163">
        <f t="shared" si="4"/>
        <v>0</v>
      </c>
      <c r="I22" s="141">
        <f t="shared" si="5"/>
        <v>0</v>
      </c>
      <c r="J22" s="52" t="str">
        <f t="shared" si="6"/>
        <v>N / C</v>
      </c>
      <c r="K22" s="142" t="str">
        <f t="shared" si="7"/>
        <v>N / C</v>
      </c>
      <c r="L22" s="39" t="str">
        <f t="shared" si="8"/>
        <v>N / C</v>
      </c>
      <c r="M22" s="8"/>
      <c r="N22" s="7"/>
      <c r="O22" s="35">
        <f t="shared" si="9"/>
        <v>1</v>
      </c>
      <c r="P22" s="35">
        <f t="shared" si="10"/>
        <v>13</v>
      </c>
      <c r="Q22" s="143" t="e">
        <f t="shared" si="11"/>
        <v>#DIV/0!</v>
      </c>
      <c r="R22" s="144" t="e">
        <f t="shared" si="12"/>
        <v>#DIV/0!</v>
      </c>
      <c r="T22" s="39"/>
      <c r="U22" s="150"/>
      <c r="V22" s="140"/>
      <c r="W22" s="151"/>
      <c r="X22" s="52" t="e">
        <f t="shared" si="13"/>
        <v>#N/A</v>
      </c>
      <c r="Y22" s="142" t="e">
        <f t="shared" si="14"/>
        <v>#N/A</v>
      </c>
      <c r="Z22" s="39" t="str">
        <f t="shared" si="1"/>
        <v>N / C</v>
      </c>
    </row>
    <row r="23" spans="2:26" ht="12.9" customHeight="1">
      <c r="B23" s="145">
        <v>4700000</v>
      </c>
      <c r="C23" s="145">
        <v>114747000</v>
      </c>
      <c r="D23" s="146" t="s">
        <v>764</v>
      </c>
      <c r="E23" s="147"/>
      <c r="F23" s="145">
        <f t="shared" si="2"/>
        <v>0</v>
      </c>
      <c r="G23" s="163">
        <f t="shared" si="3"/>
        <v>0</v>
      </c>
      <c r="H23" s="163">
        <f t="shared" si="4"/>
        <v>0</v>
      </c>
      <c r="I23" s="141">
        <f t="shared" si="5"/>
        <v>0</v>
      </c>
      <c r="J23" s="52" t="str">
        <f t="shared" si="6"/>
        <v>N / C</v>
      </c>
      <c r="K23" s="164" t="str">
        <f t="shared" si="7"/>
        <v>N / C</v>
      </c>
      <c r="L23" s="145" t="str">
        <f t="shared" si="8"/>
        <v>N / C</v>
      </c>
      <c r="M23" s="8"/>
      <c r="N23" s="7"/>
      <c r="O23" s="35">
        <f t="shared" si="9"/>
        <v>1</v>
      </c>
      <c r="P23" s="35">
        <f t="shared" si="10"/>
        <v>14</v>
      </c>
      <c r="Q23" s="143" t="e">
        <f t="shared" si="11"/>
        <v>#DIV/0!</v>
      </c>
      <c r="R23" s="144" t="e">
        <f t="shared" si="12"/>
        <v>#DIV/0!</v>
      </c>
      <c r="T23" s="39"/>
      <c r="U23" s="150"/>
      <c r="V23" s="140"/>
      <c r="W23" s="151"/>
      <c r="X23" s="52" t="e">
        <f t="shared" si="13"/>
        <v>#N/A</v>
      </c>
      <c r="Y23" s="142" t="e">
        <f t="shared" si="14"/>
        <v>#N/A</v>
      </c>
      <c r="Z23" s="39" t="str">
        <f t="shared" si="1"/>
        <v>N / C</v>
      </c>
    </row>
    <row r="24" spans="2:26" ht="12.9" customHeight="1">
      <c r="B24" s="39">
        <v>5000000</v>
      </c>
      <c r="C24" s="39">
        <v>115050000</v>
      </c>
      <c r="D24" s="50" t="s">
        <v>1389</v>
      </c>
      <c r="E24" s="51"/>
      <c r="F24" s="39">
        <f t="shared" si="2"/>
        <v>0</v>
      </c>
      <c r="G24" s="163">
        <f t="shared" si="3"/>
        <v>0</v>
      </c>
      <c r="H24" s="163">
        <f t="shared" si="4"/>
        <v>0</v>
      </c>
      <c r="I24" s="141">
        <f t="shared" si="5"/>
        <v>0</v>
      </c>
      <c r="J24" s="52" t="str">
        <f t="shared" si="6"/>
        <v>N / C</v>
      </c>
      <c r="K24" s="142" t="str">
        <f t="shared" si="7"/>
        <v>N / C</v>
      </c>
      <c r="L24" s="39" t="str">
        <f t="shared" si="8"/>
        <v>N / C</v>
      </c>
      <c r="M24" s="8"/>
      <c r="N24" s="7"/>
      <c r="O24" s="35">
        <f t="shared" si="9"/>
        <v>1</v>
      </c>
      <c r="P24" s="35">
        <f t="shared" si="10"/>
        <v>15</v>
      </c>
      <c r="Q24" s="143" t="e">
        <f t="shared" si="11"/>
        <v>#DIV/0!</v>
      </c>
      <c r="R24" s="144" t="e">
        <f t="shared" si="12"/>
        <v>#DIV/0!</v>
      </c>
      <c r="T24" s="39"/>
      <c r="U24" s="150"/>
      <c r="V24" s="140"/>
      <c r="W24" s="151"/>
      <c r="X24" s="52" t="e">
        <f t="shared" si="13"/>
        <v>#N/A</v>
      </c>
      <c r="Y24" s="142" t="e">
        <f t="shared" si="14"/>
        <v>#N/A</v>
      </c>
      <c r="Z24" s="39" t="str">
        <f t="shared" si="1"/>
        <v>N / C</v>
      </c>
    </row>
    <row r="25" spans="2:26" ht="12.9" customHeight="1">
      <c r="B25" s="39">
        <v>5200000</v>
      </c>
      <c r="C25" s="39">
        <v>115252000</v>
      </c>
      <c r="D25" s="50" t="s">
        <v>554</v>
      </c>
      <c r="E25" s="51"/>
      <c r="F25" s="39">
        <f t="shared" si="2"/>
        <v>0</v>
      </c>
      <c r="G25" s="163">
        <f t="shared" si="3"/>
        <v>0</v>
      </c>
      <c r="H25" s="163">
        <f t="shared" si="4"/>
        <v>0</v>
      </c>
      <c r="I25" s="141">
        <f t="shared" si="5"/>
        <v>0</v>
      </c>
      <c r="J25" s="52" t="str">
        <f t="shared" si="6"/>
        <v>N / C</v>
      </c>
      <c r="K25" s="142" t="str">
        <f t="shared" si="7"/>
        <v>N / C</v>
      </c>
      <c r="L25" s="39" t="str">
        <f t="shared" si="8"/>
        <v>N / C</v>
      </c>
      <c r="M25" s="8"/>
      <c r="N25" s="7"/>
      <c r="O25" s="35">
        <f t="shared" si="9"/>
        <v>1</v>
      </c>
      <c r="P25" s="35">
        <f t="shared" si="10"/>
        <v>16</v>
      </c>
      <c r="Q25" s="143" t="e">
        <f t="shared" si="11"/>
        <v>#DIV/0!</v>
      </c>
      <c r="R25" s="144" t="e">
        <f t="shared" si="12"/>
        <v>#DIV/0!</v>
      </c>
      <c r="T25" s="39"/>
      <c r="U25" s="150"/>
      <c r="V25" s="140"/>
      <c r="W25" s="151"/>
      <c r="X25" s="52" t="e">
        <f t="shared" si="13"/>
        <v>#N/A</v>
      </c>
      <c r="Y25" s="142" t="e">
        <f t="shared" si="14"/>
        <v>#N/A</v>
      </c>
      <c r="Z25" s="39" t="str">
        <f t="shared" si="1"/>
        <v>N / C</v>
      </c>
    </row>
    <row r="26" spans="2:26" ht="12.9" customHeight="1">
      <c r="B26" s="39">
        <v>5400000</v>
      </c>
      <c r="C26" s="39">
        <v>115454000</v>
      </c>
      <c r="D26" s="50" t="s">
        <v>653</v>
      </c>
      <c r="E26" s="51"/>
      <c r="F26" s="39">
        <f t="shared" si="2"/>
        <v>0</v>
      </c>
      <c r="G26" s="163">
        <f t="shared" si="3"/>
        <v>0</v>
      </c>
      <c r="H26" s="163">
        <f t="shared" si="4"/>
        <v>0</v>
      </c>
      <c r="I26" s="141">
        <f t="shared" si="5"/>
        <v>0</v>
      </c>
      <c r="J26" s="52" t="str">
        <f t="shared" si="6"/>
        <v>N / C</v>
      </c>
      <c r="K26" s="142" t="str">
        <f t="shared" si="7"/>
        <v>N / C</v>
      </c>
      <c r="L26" s="39" t="str">
        <f t="shared" si="8"/>
        <v>N / C</v>
      </c>
      <c r="M26" s="8"/>
      <c r="N26" s="7"/>
      <c r="O26" s="35">
        <f t="shared" si="9"/>
        <v>1</v>
      </c>
      <c r="P26" s="35">
        <f t="shared" si="10"/>
        <v>17</v>
      </c>
      <c r="Q26" s="143" t="e">
        <f t="shared" si="11"/>
        <v>#DIV/0!</v>
      </c>
      <c r="R26" s="144" t="e">
        <f t="shared" si="12"/>
        <v>#DIV/0!</v>
      </c>
      <c r="T26" s="39"/>
      <c r="U26" s="150"/>
      <c r="V26" s="140"/>
      <c r="W26" s="151"/>
      <c r="X26" s="52" t="e">
        <f t="shared" si="13"/>
        <v>#N/A</v>
      </c>
      <c r="Y26" s="142" t="e">
        <f t="shared" si="14"/>
        <v>#N/A</v>
      </c>
      <c r="Z26" s="39" t="str">
        <f t="shared" si="1"/>
        <v>N / C</v>
      </c>
    </row>
    <row r="27" spans="2:26" ht="12.9" customHeight="1">
      <c r="B27" s="39">
        <v>6300000</v>
      </c>
      <c r="C27" s="39">
        <v>116363000</v>
      </c>
      <c r="D27" s="50" t="s">
        <v>721</v>
      </c>
      <c r="E27" s="51"/>
      <c r="F27" s="39">
        <f t="shared" si="2"/>
        <v>0</v>
      </c>
      <c r="G27" s="163">
        <f t="shared" si="3"/>
        <v>0</v>
      </c>
      <c r="H27" s="163">
        <f t="shared" si="4"/>
        <v>0</v>
      </c>
      <c r="I27" s="141">
        <f t="shared" si="5"/>
        <v>0</v>
      </c>
      <c r="J27" s="52" t="str">
        <f t="shared" si="6"/>
        <v>N / C</v>
      </c>
      <c r="K27" s="142" t="str">
        <f t="shared" si="7"/>
        <v>N / C</v>
      </c>
      <c r="L27" s="39" t="str">
        <f t="shared" si="8"/>
        <v>N / C</v>
      </c>
      <c r="M27" s="8"/>
      <c r="N27" s="7"/>
      <c r="O27" s="35">
        <f t="shared" si="9"/>
        <v>1</v>
      </c>
      <c r="P27" s="35">
        <f t="shared" si="10"/>
        <v>18</v>
      </c>
      <c r="Q27" s="143" t="e">
        <f t="shared" si="11"/>
        <v>#DIV/0!</v>
      </c>
      <c r="R27" s="144" t="e">
        <f t="shared" si="12"/>
        <v>#DIV/0!</v>
      </c>
      <c r="T27" s="39"/>
      <c r="U27" s="150"/>
      <c r="V27" s="140"/>
      <c r="W27" s="151"/>
      <c r="X27" s="52" t="e">
        <f t="shared" si="13"/>
        <v>#N/A</v>
      </c>
      <c r="Y27" s="142" t="e">
        <f t="shared" si="14"/>
        <v>#N/A</v>
      </c>
      <c r="Z27" s="39" t="str">
        <f t="shared" si="1"/>
        <v>N / C</v>
      </c>
    </row>
    <row r="28" spans="2:26" ht="12.9" customHeight="1">
      <c r="B28" s="39">
        <v>6600000</v>
      </c>
      <c r="C28" s="39">
        <v>116666000</v>
      </c>
      <c r="D28" s="50" t="s">
        <v>1392</v>
      </c>
      <c r="E28" s="51"/>
      <c r="F28" s="39">
        <f t="shared" si="2"/>
        <v>0</v>
      </c>
      <c r="G28" s="163">
        <f t="shared" si="3"/>
        <v>0</v>
      </c>
      <c r="H28" s="163">
        <f t="shared" si="4"/>
        <v>0</v>
      </c>
      <c r="I28" s="141">
        <f t="shared" si="5"/>
        <v>0</v>
      </c>
      <c r="J28" s="52" t="str">
        <f t="shared" si="6"/>
        <v>N / C</v>
      </c>
      <c r="K28" s="142" t="str">
        <f t="shared" si="7"/>
        <v>N / C</v>
      </c>
      <c r="L28" s="39" t="str">
        <f t="shared" si="8"/>
        <v>N / C</v>
      </c>
      <c r="M28" s="8"/>
      <c r="N28" s="7"/>
      <c r="O28" s="35">
        <f t="shared" si="9"/>
        <v>1</v>
      </c>
      <c r="P28" s="35">
        <f t="shared" si="10"/>
        <v>19</v>
      </c>
      <c r="Q28" s="143" t="e">
        <f t="shared" si="11"/>
        <v>#DIV/0!</v>
      </c>
      <c r="R28" s="144" t="e">
        <f t="shared" si="12"/>
        <v>#DIV/0!</v>
      </c>
      <c r="T28" s="39"/>
      <c r="U28" s="150"/>
      <c r="V28" s="140"/>
      <c r="W28" s="151"/>
      <c r="X28" s="52" t="e">
        <f t="shared" si="13"/>
        <v>#N/A</v>
      </c>
      <c r="Y28" s="142" t="e">
        <f t="shared" si="14"/>
        <v>#N/A</v>
      </c>
      <c r="Z28" s="39" t="str">
        <f t="shared" si="1"/>
        <v>N / C</v>
      </c>
    </row>
    <row r="29" spans="2:26" ht="12.9" customHeight="1">
      <c r="B29" s="39">
        <v>6800000</v>
      </c>
      <c r="C29" s="39">
        <v>116868000</v>
      </c>
      <c r="D29" s="50" t="s">
        <v>810</v>
      </c>
      <c r="E29" s="51"/>
      <c r="F29" s="39">
        <f t="shared" si="2"/>
        <v>0</v>
      </c>
      <c r="G29" s="163">
        <f t="shared" si="3"/>
        <v>0</v>
      </c>
      <c r="H29" s="163">
        <f t="shared" si="4"/>
        <v>0</v>
      </c>
      <c r="I29" s="141">
        <f t="shared" si="5"/>
        <v>0</v>
      </c>
      <c r="J29" s="52" t="str">
        <f t="shared" si="6"/>
        <v>N / C</v>
      </c>
      <c r="K29" s="142" t="str">
        <f t="shared" si="7"/>
        <v>N / C</v>
      </c>
      <c r="L29" s="39" t="str">
        <f t="shared" si="8"/>
        <v>N / C</v>
      </c>
      <c r="M29" s="8"/>
      <c r="N29" s="7"/>
      <c r="O29" s="35">
        <f t="shared" si="9"/>
        <v>1</v>
      </c>
      <c r="P29" s="35">
        <f t="shared" si="10"/>
        <v>20</v>
      </c>
      <c r="Q29" s="143" t="e">
        <f t="shared" si="11"/>
        <v>#DIV/0!</v>
      </c>
      <c r="R29" s="144" t="e">
        <f t="shared" si="12"/>
        <v>#DIV/0!</v>
      </c>
      <c r="T29" s="39"/>
      <c r="U29" s="150"/>
      <c r="V29" s="140"/>
      <c r="W29" s="151"/>
      <c r="X29" s="52" t="e">
        <f t="shared" si="13"/>
        <v>#N/A</v>
      </c>
      <c r="Y29" s="142" t="e">
        <f t="shared" si="14"/>
        <v>#N/A</v>
      </c>
      <c r="Z29" s="39" t="str">
        <f t="shared" si="1"/>
        <v>N / C</v>
      </c>
    </row>
    <row r="30" spans="2:26" ht="12.9" customHeight="1">
      <c r="B30" s="39">
        <v>7000000</v>
      </c>
      <c r="C30" s="39">
        <v>117070000</v>
      </c>
      <c r="D30" s="53" t="s">
        <v>262</v>
      </c>
      <c r="E30" s="54"/>
      <c r="F30" s="39">
        <f t="shared" si="2"/>
        <v>0</v>
      </c>
      <c r="G30" s="163">
        <f t="shared" si="3"/>
        <v>0</v>
      </c>
      <c r="H30" s="163">
        <f t="shared" si="4"/>
        <v>0</v>
      </c>
      <c r="I30" s="141">
        <f t="shared" si="5"/>
        <v>0</v>
      </c>
      <c r="J30" s="52" t="str">
        <f t="shared" si="6"/>
        <v>N / C</v>
      </c>
      <c r="K30" s="142" t="str">
        <f t="shared" si="7"/>
        <v>N / C</v>
      </c>
      <c r="L30" s="39" t="str">
        <f t="shared" si="8"/>
        <v>N / C</v>
      </c>
      <c r="M30" s="8"/>
      <c r="N30" s="7"/>
      <c r="O30" s="35">
        <f t="shared" si="9"/>
        <v>1</v>
      </c>
      <c r="P30" s="35">
        <f t="shared" si="10"/>
        <v>21</v>
      </c>
      <c r="Q30" s="143" t="e">
        <f t="shared" si="11"/>
        <v>#DIV/0!</v>
      </c>
      <c r="R30" s="144" t="e">
        <f t="shared" si="12"/>
        <v>#DIV/0!</v>
      </c>
      <c r="T30" s="39"/>
      <c r="U30" s="150"/>
      <c r="V30" s="140"/>
      <c r="W30" s="151"/>
      <c r="X30" s="52" t="e">
        <f t="shared" si="13"/>
        <v>#N/A</v>
      </c>
      <c r="Y30" s="142" t="e">
        <f t="shared" si="14"/>
        <v>#N/A</v>
      </c>
      <c r="Z30" s="39" t="str">
        <f t="shared" si="1"/>
        <v>N / C</v>
      </c>
    </row>
    <row r="31" spans="2:26" ht="12.9" customHeight="1">
      <c r="B31" s="39">
        <v>7300000</v>
      </c>
      <c r="C31" s="39">
        <v>117373000</v>
      </c>
      <c r="D31" s="50" t="s">
        <v>1390</v>
      </c>
      <c r="E31" s="50"/>
      <c r="F31" s="39">
        <f t="shared" si="2"/>
        <v>0</v>
      </c>
      <c r="G31" s="163">
        <f t="shared" si="3"/>
        <v>0</v>
      </c>
      <c r="H31" s="163">
        <f t="shared" si="4"/>
        <v>0</v>
      </c>
      <c r="I31" s="141">
        <f t="shared" si="5"/>
        <v>0</v>
      </c>
      <c r="J31" s="52" t="str">
        <f t="shared" si="6"/>
        <v>N / C</v>
      </c>
      <c r="K31" s="142" t="str">
        <f t="shared" si="7"/>
        <v>N / C</v>
      </c>
      <c r="L31" s="39" t="str">
        <f t="shared" si="8"/>
        <v>N / C</v>
      </c>
      <c r="M31" s="8"/>
      <c r="N31" s="7"/>
      <c r="O31" s="35">
        <f t="shared" si="9"/>
        <v>1</v>
      </c>
      <c r="P31" s="35">
        <f t="shared" si="10"/>
        <v>22</v>
      </c>
      <c r="Q31" s="143" t="e">
        <f t="shared" si="11"/>
        <v>#DIV/0!</v>
      </c>
      <c r="R31" s="144" t="e">
        <f t="shared" si="12"/>
        <v>#DIV/0!</v>
      </c>
      <c r="T31" s="39"/>
      <c r="U31" s="150"/>
      <c r="V31" s="140"/>
      <c r="W31" s="151"/>
      <c r="X31" s="52" t="e">
        <f t="shared" si="13"/>
        <v>#N/A</v>
      </c>
      <c r="Y31" s="142" t="e">
        <f t="shared" si="14"/>
        <v>#N/A</v>
      </c>
      <c r="Z31" s="39" t="str">
        <f t="shared" si="1"/>
        <v>N / C</v>
      </c>
    </row>
    <row r="32" spans="2:26" ht="12.9" customHeight="1">
      <c r="B32" s="39">
        <v>7600000</v>
      </c>
      <c r="C32" s="39">
        <v>117676000</v>
      </c>
      <c r="D32" s="50" t="s">
        <v>765</v>
      </c>
      <c r="E32" s="50"/>
      <c r="F32" s="39">
        <f t="shared" si="2"/>
        <v>0</v>
      </c>
      <c r="G32" s="163">
        <f t="shared" si="3"/>
        <v>0</v>
      </c>
      <c r="H32" s="163">
        <f t="shared" si="4"/>
        <v>0</v>
      </c>
      <c r="I32" s="141">
        <f t="shared" si="5"/>
        <v>0</v>
      </c>
      <c r="J32" s="52" t="str">
        <f t="shared" si="6"/>
        <v>N / C</v>
      </c>
      <c r="K32" s="142" t="str">
        <f t="shared" si="7"/>
        <v>N / C</v>
      </c>
      <c r="L32" s="39" t="str">
        <f t="shared" si="8"/>
        <v>N / C</v>
      </c>
      <c r="M32" s="8"/>
      <c r="N32" s="7"/>
      <c r="O32" s="35">
        <f t="shared" si="9"/>
        <v>1</v>
      </c>
      <c r="P32" s="35">
        <f t="shared" si="10"/>
        <v>23</v>
      </c>
      <c r="Q32" s="143" t="e">
        <f t="shared" si="11"/>
        <v>#DIV/0!</v>
      </c>
      <c r="R32" s="144" t="e">
        <f t="shared" si="12"/>
        <v>#DIV/0!</v>
      </c>
      <c r="T32" s="39"/>
      <c r="U32" s="150"/>
      <c r="V32" s="140"/>
      <c r="W32" s="151"/>
      <c r="X32" s="52" t="e">
        <f t="shared" si="13"/>
        <v>#N/A</v>
      </c>
      <c r="Y32" s="142" t="e">
        <f t="shared" si="14"/>
        <v>#N/A</v>
      </c>
      <c r="Z32" s="39" t="str">
        <f t="shared" si="1"/>
        <v>N / C</v>
      </c>
    </row>
    <row r="33" spans="2:26" ht="12.9" customHeight="1">
      <c r="B33" s="39">
        <v>8100000</v>
      </c>
      <c r="C33" s="39">
        <v>118181000</v>
      </c>
      <c r="D33" s="50" t="s">
        <v>553</v>
      </c>
      <c r="E33" s="51"/>
      <c r="F33" s="39">
        <f t="shared" si="2"/>
        <v>0</v>
      </c>
      <c r="G33" s="163">
        <f t="shared" si="3"/>
        <v>0</v>
      </c>
      <c r="H33" s="163">
        <f t="shared" si="4"/>
        <v>0</v>
      </c>
      <c r="I33" s="141">
        <f t="shared" si="5"/>
        <v>0</v>
      </c>
      <c r="J33" s="52" t="str">
        <f t="shared" si="6"/>
        <v>N / C</v>
      </c>
      <c r="K33" s="142" t="str">
        <f t="shared" si="7"/>
        <v>N / C</v>
      </c>
      <c r="L33" s="39" t="str">
        <f t="shared" si="8"/>
        <v>N / C</v>
      </c>
      <c r="M33" s="8"/>
      <c r="N33" s="7"/>
      <c r="O33" s="35">
        <f t="shared" si="9"/>
        <v>1</v>
      </c>
      <c r="P33" s="35">
        <f t="shared" si="10"/>
        <v>24</v>
      </c>
      <c r="Q33" s="143" t="e">
        <f t="shared" si="11"/>
        <v>#DIV/0!</v>
      </c>
      <c r="R33" s="144" t="e">
        <f t="shared" si="12"/>
        <v>#DIV/0!</v>
      </c>
      <c r="T33" s="39"/>
      <c r="U33" s="150"/>
      <c r="V33" s="140"/>
      <c r="W33" s="151"/>
      <c r="X33" s="52" t="e">
        <f t="shared" si="13"/>
        <v>#N/A</v>
      </c>
      <c r="Y33" s="142" t="e">
        <f t="shared" si="14"/>
        <v>#N/A</v>
      </c>
      <c r="Z33" s="39" t="str">
        <f t="shared" si="1"/>
        <v>N / C</v>
      </c>
    </row>
    <row r="34" spans="2:26" ht="12.9" customHeight="1">
      <c r="B34" s="39">
        <v>8500000</v>
      </c>
      <c r="C34" s="39">
        <v>118585000</v>
      </c>
      <c r="D34" s="50" t="s">
        <v>701</v>
      </c>
      <c r="E34" s="51"/>
      <c r="F34" s="39">
        <f t="shared" si="2"/>
        <v>0</v>
      </c>
      <c r="G34" s="163">
        <f t="shared" si="3"/>
        <v>0</v>
      </c>
      <c r="H34" s="163">
        <f t="shared" si="4"/>
        <v>0</v>
      </c>
      <c r="I34" s="141">
        <f t="shared" si="5"/>
        <v>0</v>
      </c>
      <c r="J34" s="52" t="str">
        <f t="shared" si="6"/>
        <v>N / C</v>
      </c>
      <c r="K34" s="142" t="str">
        <f t="shared" si="7"/>
        <v>N / C</v>
      </c>
      <c r="L34" s="39" t="str">
        <f t="shared" si="8"/>
        <v>N / C</v>
      </c>
      <c r="M34" s="8"/>
      <c r="N34" s="7"/>
      <c r="O34" s="35">
        <f t="shared" si="9"/>
        <v>1</v>
      </c>
      <c r="P34" s="35">
        <f t="shared" si="10"/>
        <v>25</v>
      </c>
      <c r="Q34" s="143" t="e">
        <f t="shared" si="11"/>
        <v>#DIV/0!</v>
      </c>
      <c r="R34" s="144" t="e">
        <f t="shared" si="12"/>
        <v>#DIV/0!</v>
      </c>
      <c r="T34" s="39"/>
      <c r="U34" s="150"/>
      <c r="V34" s="140"/>
      <c r="W34" s="151"/>
      <c r="X34" s="52" t="e">
        <f t="shared" si="13"/>
        <v>#N/A</v>
      </c>
      <c r="Y34" s="142" t="e">
        <f t="shared" si="14"/>
        <v>#N/A</v>
      </c>
      <c r="Z34" s="39" t="str">
        <f t="shared" si="1"/>
        <v>N / C</v>
      </c>
    </row>
    <row r="35" spans="2:26" ht="12.9" customHeight="1">
      <c r="B35" s="39">
        <v>8600000</v>
      </c>
      <c r="C35" s="39">
        <v>118686000</v>
      </c>
      <c r="D35" s="50" t="s">
        <v>334</v>
      </c>
      <c r="E35" s="51"/>
      <c r="F35" s="39">
        <f t="shared" si="2"/>
        <v>0</v>
      </c>
      <c r="G35" s="163">
        <f t="shared" si="3"/>
        <v>0</v>
      </c>
      <c r="H35" s="163">
        <f t="shared" si="4"/>
        <v>0</v>
      </c>
      <c r="I35" s="141">
        <f t="shared" si="5"/>
        <v>0</v>
      </c>
      <c r="J35" s="52" t="str">
        <f t="shared" si="6"/>
        <v>N / C</v>
      </c>
      <c r="K35" s="142" t="str">
        <f t="shared" si="7"/>
        <v>N / C</v>
      </c>
      <c r="L35" s="39" t="str">
        <f t="shared" si="8"/>
        <v>N / C</v>
      </c>
      <c r="M35"/>
      <c r="N35" s="7"/>
      <c r="O35" s="35">
        <f t="shared" si="9"/>
        <v>1</v>
      </c>
      <c r="P35" s="35">
        <f t="shared" si="10"/>
        <v>26</v>
      </c>
      <c r="Q35" s="143" t="e">
        <f t="shared" si="11"/>
        <v>#DIV/0!</v>
      </c>
      <c r="R35" s="144" t="e">
        <f t="shared" si="12"/>
        <v>#DIV/0!</v>
      </c>
      <c r="T35" s="39"/>
      <c r="U35" s="150"/>
      <c r="V35" s="140"/>
      <c r="W35" s="151"/>
      <c r="X35" s="52" t="e">
        <f t="shared" si="13"/>
        <v>#N/A</v>
      </c>
      <c r="Y35" s="142" t="e">
        <f t="shared" si="14"/>
        <v>#N/A</v>
      </c>
      <c r="Z35" s="39" t="str">
        <f t="shared" si="1"/>
        <v>N / C</v>
      </c>
    </row>
    <row r="36" spans="2:26" ht="12.9" customHeight="1">
      <c r="B36" s="39">
        <v>8800000</v>
      </c>
      <c r="C36" s="39">
        <v>118888000</v>
      </c>
      <c r="D36" s="50" t="s">
        <v>699</v>
      </c>
      <c r="E36" s="51"/>
      <c r="F36" s="39">
        <f t="shared" si="2"/>
        <v>0</v>
      </c>
      <c r="G36" s="163">
        <f t="shared" si="3"/>
        <v>0</v>
      </c>
      <c r="H36" s="163">
        <f t="shared" si="4"/>
        <v>0</v>
      </c>
      <c r="I36" s="141">
        <f t="shared" si="5"/>
        <v>0</v>
      </c>
      <c r="J36" s="52" t="str">
        <f t="shared" si="6"/>
        <v>N / C</v>
      </c>
      <c r="K36" s="142" t="str">
        <f t="shared" si="7"/>
        <v>N / C</v>
      </c>
      <c r="L36" s="39" t="str">
        <f t="shared" si="8"/>
        <v>N / C</v>
      </c>
      <c r="M36" s="8"/>
      <c r="N36" s="7"/>
      <c r="O36" s="35">
        <f t="shared" si="9"/>
        <v>1</v>
      </c>
      <c r="P36" s="35">
        <f t="shared" si="10"/>
        <v>27</v>
      </c>
      <c r="Q36" s="143" t="e">
        <f t="shared" si="11"/>
        <v>#DIV/0!</v>
      </c>
      <c r="R36" s="144" t="e">
        <f t="shared" si="12"/>
        <v>#DIV/0!</v>
      </c>
      <c r="T36" s="39"/>
      <c r="U36" s="150"/>
      <c r="V36" s="140"/>
      <c r="W36" s="151"/>
      <c r="X36" s="52" t="e">
        <f t="shared" si="13"/>
        <v>#N/A</v>
      </c>
      <c r="Y36" s="142" t="e">
        <f t="shared" si="14"/>
        <v>#N/A</v>
      </c>
      <c r="Z36" s="39" t="str">
        <f t="shared" si="1"/>
        <v>N / C</v>
      </c>
    </row>
    <row r="37" spans="2:26" ht="12.9" customHeight="1">
      <c r="B37" s="39">
        <v>9100000</v>
      </c>
      <c r="C37" s="39">
        <v>119191000</v>
      </c>
      <c r="D37" s="55" t="s">
        <v>703</v>
      </c>
      <c r="E37" s="51"/>
      <c r="F37" s="39">
        <f t="shared" si="2"/>
        <v>0</v>
      </c>
      <c r="G37" s="163">
        <f t="shared" si="3"/>
        <v>0</v>
      </c>
      <c r="H37" s="163">
        <f t="shared" si="4"/>
        <v>0</v>
      </c>
      <c r="I37" s="141">
        <f t="shared" si="5"/>
        <v>0</v>
      </c>
      <c r="J37" s="52" t="str">
        <f t="shared" si="6"/>
        <v>N / C</v>
      </c>
      <c r="K37" s="142" t="str">
        <f t="shared" si="7"/>
        <v>N / C</v>
      </c>
      <c r="L37" s="39" t="str">
        <f t="shared" si="8"/>
        <v>N / C</v>
      </c>
      <c r="M37" s="8"/>
      <c r="N37" s="7"/>
      <c r="O37" s="35">
        <f t="shared" si="9"/>
        <v>1</v>
      </c>
      <c r="P37" s="35">
        <f t="shared" si="10"/>
        <v>28</v>
      </c>
      <c r="Q37" s="143" t="e">
        <f t="shared" si="11"/>
        <v>#DIV/0!</v>
      </c>
      <c r="R37" s="144" t="e">
        <f t="shared" si="12"/>
        <v>#DIV/0!</v>
      </c>
      <c r="T37" s="39"/>
      <c r="U37" s="150"/>
      <c r="V37" s="140"/>
      <c r="W37" s="151"/>
      <c r="X37" s="52" t="e">
        <f t="shared" si="13"/>
        <v>#N/A</v>
      </c>
      <c r="Y37" s="142" t="e">
        <f t="shared" si="14"/>
        <v>#N/A</v>
      </c>
      <c r="Z37" s="39" t="str">
        <f t="shared" si="1"/>
        <v>N / C</v>
      </c>
    </row>
    <row r="38" spans="2:26">
      <c r="B38" s="39">
        <v>9400000</v>
      </c>
      <c r="C38" s="39">
        <v>119494000</v>
      </c>
      <c r="D38" s="50" t="s">
        <v>722</v>
      </c>
      <c r="E38" s="51"/>
      <c r="F38" s="39">
        <f t="shared" si="2"/>
        <v>0</v>
      </c>
      <c r="G38" s="163">
        <f t="shared" si="3"/>
        <v>0</v>
      </c>
      <c r="H38" s="163">
        <f t="shared" si="4"/>
        <v>0</v>
      </c>
      <c r="I38" s="141">
        <f t="shared" si="5"/>
        <v>0</v>
      </c>
      <c r="J38" s="52" t="str">
        <f t="shared" si="6"/>
        <v>N / C</v>
      </c>
      <c r="K38" s="142" t="str">
        <f t="shared" si="7"/>
        <v>N / C</v>
      </c>
      <c r="L38" s="39" t="str">
        <f t="shared" si="8"/>
        <v>N / C</v>
      </c>
      <c r="O38" s="35">
        <f t="shared" si="9"/>
        <v>1</v>
      </c>
      <c r="P38" s="35">
        <f t="shared" si="10"/>
        <v>29</v>
      </c>
      <c r="Q38" s="143" t="e">
        <f t="shared" si="11"/>
        <v>#DIV/0!</v>
      </c>
      <c r="R38" s="144" t="e">
        <f t="shared" si="12"/>
        <v>#DIV/0!</v>
      </c>
      <c r="T38" s="39"/>
      <c r="U38" s="150"/>
      <c r="V38" s="140"/>
      <c r="W38" s="151"/>
      <c r="X38" s="52" t="e">
        <f t="shared" si="13"/>
        <v>#N/A</v>
      </c>
      <c r="Y38" s="142" t="e">
        <f t="shared" si="14"/>
        <v>#N/A</v>
      </c>
      <c r="Z38" s="39" t="str">
        <f t="shared" si="1"/>
        <v>N / C</v>
      </c>
    </row>
    <row r="39" spans="2:26">
      <c r="B39" s="39">
        <v>9500000</v>
      </c>
      <c r="C39" s="39">
        <v>119595000</v>
      </c>
      <c r="D39" s="50" t="s">
        <v>1015</v>
      </c>
      <c r="E39" s="51"/>
      <c r="F39" s="39">
        <f t="shared" si="2"/>
        <v>0</v>
      </c>
      <c r="G39" s="163">
        <f t="shared" si="3"/>
        <v>0</v>
      </c>
      <c r="H39" s="163">
        <f t="shared" si="4"/>
        <v>0</v>
      </c>
      <c r="I39" s="141">
        <f t="shared" si="5"/>
        <v>0</v>
      </c>
      <c r="J39" s="52" t="str">
        <f t="shared" si="6"/>
        <v>N / C</v>
      </c>
      <c r="K39" s="142" t="str">
        <f t="shared" si="7"/>
        <v>N / C</v>
      </c>
      <c r="L39" s="39" t="str">
        <f t="shared" si="8"/>
        <v>N / C</v>
      </c>
      <c r="O39" s="35">
        <f t="shared" si="9"/>
        <v>1</v>
      </c>
      <c r="P39" s="35">
        <f t="shared" si="10"/>
        <v>30</v>
      </c>
      <c r="Q39" s="143" t="e">
        <f t="shared" si="11"/>
        <v>#DIV/0!</v>
      </c>
      <c r="R39" s="144" t="e">
        <f t="shared" si="12"/>
        <v>#DIV/0!</v>
      </c>
      <c r="T39" s="39"/>
      <c r="U39" s="150"/>
      <c r="V39" s="140"/>
      <c r="W39" s="151"/>
      <c r="X39" s="52" t="e">
        <f t="shared" si="13"/>
        <v>#N/A</v>
      </c>
      <c r="Y39" s="142" t="e">
        <f t="shared" si="14"/>
        <v>#N/A</v>
      </c>
      <c r="Z39" s="39" t="str">
        <f t="shared" si="1"/>
        <v>N / C</v>
      </c>
    </row>
    <row r="40" spans="2:26">
      <c r="B40" s="39">
        <v>9700000</v>
      </c>
      <c r="C40" s="39">
        <v>119797000</v>
      </c>
      <c r="D40" s="50" t="s">
        <v>859</v>
      </c>
      <c r="E40" s="50"/>
      <c r="F40" s="39">
        <f t="shared" si="2"/>
        <v>0</v>
      </c>
      <c r="G40" s="163">
        <f t="shared" si="3"/>
        <v>0</v>
      </c>
      <c r="H40" s="163">
        <f t="shared" si="4"/>
        <v>0</v>
      </c>
      <c r="I40" s="141">
        <f t="shared" si="5"/>
        <v>0</v>
      </c>
      <c r="J40" s="52" t="str">
        <f t="shared" si="6"/>
        <v>N / C</v>
      </c>
      <c r="K40" s="142" t="str">
        <f t="shared" si="7"/>
        <v>N / C</v>
      </c>
      <c r="L40" s="39" t="str">
        <f t="shared" si="8"/>
        <v>N / C</v>
      </c>
      <c r="O40" s="35">
        <f t="shared" si="9"/>
        <v>1</v>
      </c>
      <c r="P40" s="35">
        <f t="shared" si="10"/>
        <v>31</v>
      </c>
      <c r="Q40" s="143" t="e">
        <f t="shared" si="11"/>
        <v>#DIV/0!</v>
      </c>
      <c r="R40" s="144" t="e">
        <f t="shared" si="12"/>
        <v>#DIV/0!</v>
      </c>
      <c r="T40" s="39"/>
      <c r="U40" s="150"/>
      <c r="V40" s="140"/>
      <c r="W40" s="151"/>
      <c r="X40" s="52" t="e">
        <f t="shared" si="13"/>
        <v>#N/A</v>
      </c>
      <c r="Y40" s="142" t="e">
        <f t="shared" si="14"/>
        <v>#N/A</v>
      </c>
      <c r="Z40" s="39" t="str">
        <f t="shared" si="1"/>
        <v>N / C</v>
      </c>
    </row>
    <row r="41" spans="2:26">
      <c r="B41" s="39">
        <v>9900000</v>
      </c>
      <c r="C41" s="39">
        <v>119999000</v>
      </c>
      <c r="D41" s="53" t="s">
        <v>264</v>
      </c>
      <c r="E41" s="50"/>
      <c r="F41" s="219">
        <f t="shared" si="2"/>
        <v>0</v>
      </c>
      <c r="G41" s="220">
        <f t="shared" si="3"/>
        <v>0</v>
      </c>
      <c r="H41" s="220">
        <f t="shared" si="4"/>
        <v>0</v>
      </c>
      <c r="I41" s="221">
        <f t="shared" si="5"/>
        <v>0</v>
      </c>
      <c r="J41" s="222" t="str">
        <f t="shared" si="6"/>
        <v>N / C</v>
      </c>
      <c r="K41" s="221" t="str">
        <f t="shared" si="7"/>
        <v>N / C</v>
      </c>
      <c r="L41" s="219" t="str">
        <f t="shared" si="8"/>
        <v>N / C</v>
      </c>
      <c r="O41" s="35">
        <f t="shared" si="9"/>
        <v>1</v>
      </c>
      <c r="P41" s="35">
        <f t="shared" si="10"/>
        <v>32</v>
      </c>
      <c r="Q41" s="143" t="e">
        <f t="shared" si="11"/>
        <v>#DIV/0!</v>
      </c>
      <c r="R41" s="144" t="e">
        <f t="shared" si="12"/>
        <v>#DIV/0!</v>
      </c>
      <c r="T41" s="39"/>
      <c r="U41" s="150"/>
      <c r="V41" s="140"/>
      <c r="W41" s="151"/>
      <c r="X41" s="52" t="e">
        <f t="shared" si="13"/>
        <v>#N/A</v>
      </c>
      <c r="Y41" s="142" t="e">
        <f>+X41-W41</f>
        <v>#N/A</v>
      </c>
      <c r="Z41" s="39" t="str">
        <f t="shared" si="1"/>
        <v>N / C</v>
      </c>
    </row>
    <row r="42" spans="2:26">
      <c r="B42" s="62"/>
      <c r="C42" s="62"/>
      <c r="D42" s="60"/>
      <c r="E42" s="68"/>
      <c r="F42" s="62"/>
      <c r="G42" s="67"/>
      <c r="H42" s="67"/>
      <c r="I42" s="69"/>
      <c r="J42" s="62"/>
      <c r="K42" s="67"/>
      <c r="L42" s="62"/>
      <c r="P42" s="8">
        <f>32-P41</f>
        <v>0</v>
      </c>
    </row>
    <row r="43" spans="2:26">
      <c r="B43" s="62"/>
      <c r="C43" s="62"/>
      <c r="D43" s="60"/>
      <c r="E43" s="68"/>
      <c r="F43" s="62"/>
      <c r="G43" s="67"/>
      <c r="H43" s="67"/>
      <c r="I43" s="70"/>
      <c r="J43" s="62"/>
      <c r="K43" s="67"/>
      <c r="L43" s="62"/>
    </row>
    <row r="44" spans="2:26">
      <c r="B44" s="62"/>
      <c r="C44" s="62"/>
      <c r="D44" s="60"/>
      <c r="E44" s="68"/>
      <c r="F44" s="62"/>
      <c r="G44" s="67"/>
      <c r="H44" s="67"/>
      <c r="I44" s="70"/>
      <c r="J44" s="62"/>
      <c r="K44" s="67"/>
      <c r="L44" s="62"/>
    </row>
    <row r="45" spans="2:26">
      <c r="B45" s="62"/>
      <c r="C45" s="60"/>
      <c r="D45" s="68"/>
      <c r="E45" s="67"/>
      <c r="F45" s="67"/>
      <c r="G45" s="71"/>
      <c r="H45" s="72"/>
      <c r="I45" s="70"/>
      <c r="J45" s="62"/>
      <c r="K45" s="67"/>
      <c r="L45" s="62"/>
    </row>
    <row r="46" spans="2:26" ht="15.6">
      <c r="B46" s="63" t="s">
        <v>1558</v>
      </c>
      <c r="C46" s="59" t="s">
        <v>1575</v>
      </c>
      <c r="D46" s="68"/>
      <c r="E46" s="67"/>
      <c r="F46" s="67"/>
      <c r="G46" s="67"/>
      <c r="H46" s="67"/>
      <c r="I46"/>
      <c r="J46"/>
      <c r="K46" s="12" t="s">
        <v>1558</v>
      </c>
      <c r="L46" s="119">
        <f>COUNTIF($L$10:$L$41,K46)</f>
        <v>0</v>
      </c>
    </row>
    <row r="47" spans="2:26" ht="7.5" customHeight="1">
      <c r="B47" s="62"/>
      <c r="C47" s="62"/>
      <c r="D47" s="60"/>
      <c r="E47" s="68"/>
      <c r="F47" s="62"/>
      <c r="G47" s="67"/>
      <c r="H47" s="67"/>
      <c r="I47" s="70"/>
      <c r="J47" s="62"/>
      <c r="L47"/>
    </row>
    <row r="48" spans="2:26" ht="15.6">
      <c r="B48" s="64" t="s">
        <v>1559</v>
      </c>
      <c r="C48" s="59" t="s">
        <v>1571</v>
      </c>
      <c r="D48" s="60"/>
      <c r="E48" s="68"/>
      <c r="F48" s="62"/>
      <c r="G48" s="67"/>
      <c r="H48" s="67"/>
      <c r="I48" s="70"/>
      <c r="J48" s="62"/>
      <c r="K48" s="12" t="s">
        <v>1559</v>
      </c>
      <c r="L48" s="119">
        <f>COUNTIF($L$10:$L$41,K48)</f>
        <v>0</v>
      </c>
    </row>
    <row r="49" spans="2:12" ht="6.75" customHeight="1">
      <c r="B49" s="62"/>
      <c r="C49" s="62"/>
      <c r="D49" s="60"/>
      <c r="E49" s="68"/>
      <c r="F49" s="62"/>
      <c r="G49" s="67"/>
      <c r="H49" s="67"/>
      <c r="I49" s="70"/>
      <c r="J49" s="62"/>
      <c r="L49"/>
    </row>
    <row r="50" spans="2:12" ht="15.6">
      <c r="B50" s="39" t="s">
        <v>1603</v>
      </c>
      <c r="C50" s="59" t="s">
        <v>1604</v>
      </c>
      <c r="D50" s="60"/>
      <c r="E50" s="68"/>
      <c r="F50" s="62"/>
      <c r="G50" s="67"/>
      <c r="H50" s="67"/>
      <c r="I50" s="70"/>
      <c r="J50" s="62"/>
      <c r="K50" s="12" t="s">
        <v>1561</v>
      </c>
      <c r="L50" s="119">
        <f>+L52-L46-L48</f>
        <v>32</v>
      </c>
    </row>
    <row r="51" spans="2:12" ht="7.5" customHeight="1">
      <c r="B51" s="62"/>
      <c r="C51" s="62"/>
      <c r="D51" s="60"/>
      <c r="E51" s="68"/>
      <c r="F51" s="62"/>
      <c r="G51" s="67"/>
      <c r="H51" s="67"/>
      <c r="I51" s="70"/>
      <c r="J51" s="62"/>
      <c r="L51"/>
    </row>
    <row r="52" spans="2:12" ht="15.6">
      <c r="B52" s="62"/>
      <c r="C52" s="62"/>
      <c r="D52" s="60"/>
      <c r="E52" s="68"/>
      <c r="F52"/>
      <c r="H52" s="67"/>
      <c r="I52" s="70"/>
      <c r="J52" s="62"/>
      <c r="K52" s="120" t="s">
        <v>1560</v>
      </c>
      <c r="L52" s="121">
        <v>32</v>
      </c>
    </row>
    <row r="53" spans="2:12" ht="22.5" customHeight="1">
      <c r="B53" s="65" t="s">
        <v>1572</v>
      </c>
      <c r="C53" s="66" t="s">
        <v>1622</v>
      </c>
      <c r="D53" s="73"/>
      <c r="E53" s="68"/>
      <c r="F53"/>
      <c r="H53" s="67"/>
      <c r="I53" s="178" t="s">
        <v>1620</v>
      </c>
      <c r="J53" s="62"/>
      <c r="K53" s="67"/>
      <c r="L53" s="62"/>
    </row>
    <row r="54" spans="2:12" ht="23.25" customHeight="1">
      <c r="B54" s="65" t="s">
        <v>1573</v>
      </c>
      <c r="C54" s="66" t="s">
        <v>1621</v>
      </c>
      <c r="D54" s="73"/>
      <c r="E54" s="68"/>
      <c r="F54"/>
      <c r="H54" s="67"/>
      <c r="I54" s="70"/>
      <c r="J54" s="62"/>
      <c r="K54" s="67"/>
      <c r="L54" s="62"/>
    </row>
    <row r="55" spans="2:12">
      <c r="C55" s="3"/>
      <c r="F55"/>
      <c r="I55" s="5"/>
    </row>
    <row r="56" spans="2:12">
      <c r="I56" s="5"/>
      <c r="L56"/>
    </row>
    <row r="57" spans="2:12">
      <c r="I57" s="5"/>
      <c r="L57"/>
    </row>
    <row r="58" spans="2:12">
      <c r="I58" s="5"/>
      <c r="L58"/>
    </row>
    <row r="59" spans="2:12">
      <c r="I59" s="5"/>
      <c r="L59"/>
    </row>
    <row r="60" spans="2:12">
      <c r="I60" s="5"/>
    </row>
    <row r="61" spans="2:12">
      <c r="I61" s="5"/>
    </row>
    <row r="62" spans="2:12">
      <c r="I62" s="5"/>
    </row>
    <row r="63" spans="2:12">
      <c r="I63" s="5"/>
    </row>
    <row r="64" spans="2:12">
      <c r="I64" s="5"/>
    </row>
    <row r="65" spans="9:9">
      <c r="I65" s="5"/>
    </row>
    <row r="66" spans="9:9">
      <c r="I66" s="5"/>
    </row>
    <row r="67" spans="9:9">
      <c r="I67" s="5"/>
    </row>
    <row r="68" spans="9:9">
      <c r="I68" s="5"/>
    </row>
    <row r="69" spans="9:9">
      <c r="I69" s="5"/>
    </row>
    <row r="70" spans="9:9">
      <c r="I70" s="5"/>
    </row>
    <row r="71" spans="9:9">
      <c r="I71" s="5"/>
    </row>
    <row r="72" spans="9:9">
      <c r="I72" s="5"/>
    </row>
    <row r="73" spans="9:9">
      <c r="I73" s="5"/>
    </row>
    <row r="74" spans="9:9">
      <c r="I74" s="5"/>
    </row>
    <row r="75" spans="9:9">
      <c r="I75" s="5"/>
    </row>
    <row r="76" spans="9:9">
      <c r="I76" s="5"/>
    </row>
    <row r="77" spans="9:9">
      <c r="I77" s="5"/>
    </row>
    <row r="78" spans="9:9">
      <c r="I78" s="5"/>
    </row>
    <row r="79" spans="9:9">
      <c r="I79" s="5"/>
    </row>
    <row r="80" spans="9:9">
      <c r="I80" s="5"/>
    </row>
    <row r="81" spans="9:9">
      <c r="I81" s="5"/>
    </row>
    <row r="82" spans="9:9">
      <c r="I82" s="5"/>
    </row>
    <row r="83" spans="9:9">
      <c r="I83" s="5"/>
    </row>
    <row r="84" spans="9:9">
      <c r="I84" s="5"/>
    </row>
    <row r="85" spans="9:9">
      <c r="I85" s="5"/>
    </row>
    <row r="86" spans="9:9">
      <c r="I86" s="5"/>
    </row>
    <row r="87" spans="9:9">
      <c r="I87" s="5"/>
    </row>
    <row r="88" spans="9:9">
      <c r="I88" s="5"/>
    </row>
    <row r="89" spans="9:9">
      <c r="I89" s="5"/>
    </row>
    <row r="90" spans="9:9">
      <c r="I90" s="5"/>
    </row>
    <row r="91" spans="9:9">
      <c r="I91" s="5"/>
    </row>
    <row r="92" spans="9:9">
      <c r="I92" s="5"/>
    </row>
    <row r="93" spans="9:9">
      <c r="I93" s="5"/>
    </row>
    <row r="94" spans="9:9">
      <c r="I94" s="5"/>
    </row>
    <row r="95" spans="9:9">
      <c r="I95" s="5"/>
    </row>
    <row r="96" spans="9:9">
      <c r="I96" s="5"/>
    </row>
    <row r="97" spans="9:9">
      <c r="I97" s="5"/>
    </row>
    <row r="98" spans="9:9">
      <c r="I98" s="5"/>
    </row>
    <row r="99" spans="9:9">
      <c r="I99" s="5"/>
    </row>
    <row r="100" spans="9:9">
      <c r="I100" s="5"/>
    </row>
    <row r="101" spans="9:9">
      <c r="I101" s="5"/>
    </row>
    <row r="102" spans="9:9">
      <c r="I102" s="5"/>
    </row>
    <row r="103" spans="9:9">
      <c r="I103" s="5"/>
    </row>
    <row r="104" spans="9:9">
      <c r="I104" s="5"/>
    </row>
    <row r="105" spans="9:9">
      <c r="I105" s="5"/>
    </row>
    <row r="106" spans="9:9">
      <c r="I106" s="5"/>
    </row>
    <row r="107" spans="9:9">
      <c r="I107" s="5"/>
    </row>
    <row r="108" spans="9:9">
      <c r="I108" s="5"/>
    </row>
    <row r="109" spans="9:9">
      <c r="I109" s="5"/>
    </row>
    <row r="110" spans="9:9">
      <c r="I110" s="5"/>
    </row>
    <row r="111" spans="9:9">
      <c r="I111" s="5"/>
    </row>
    <row r="112" spans="9:9">
      <c r="I112" s="5"/>
    </row>
    <row r="113" spans="9:9">
      <c r="I113" s="5"/>
    </row>
    <row r="114" spans="9:9">
      <c r="I114" s="5"/>
    </row>
    <row r="115" spans="9:9">
      <c r="I115" s="5"/>
    </row>
    <row r="116" spans="9:9">
      <c r="I116" s="5"/>
    </row>
    <row r="117" spans="9:9">
      <c r="I117" s="5"/>
    </row>
    <row r="118" spans="9:9">
      <c r="I118" s="5"/>
    </row>
    <row r="119" spans="9:9">
      <c r="I119" s="5"/>
    </row>
    <row r="120" spans="9:9">
      <c r="I120" s="5"/>
    </row>
    <row r="121" spans="9:9">
      <c r="I121" s="5"/>
    </row>
    <row r="122" spans="9:9">
      <c r="I122" s="5"/>
    </row>
    <row r="123" spans="9:9">
      <c r="I123" s="5"/>
    </row>
    <row r="124" spans="9:9">
      <c r="I124" s="5"/>
    </row>
    <row r="125" spans="9:9">
      <c r="I125" s="5"/>
    </row>
    <row r="126" spans="9:9">
      <c r="I126" s="5"/>
    </row>
    <row r="127" spans="9:9">
      <c r="I127" s="5"/>
    </row>
    <row r="128" spans="9:9">
      <c r="I128" s="5"/>
    </row>
    <row r="129" spans="9:9">
      <c r="I129" s="5"/>
    </row>
    <row r="130" spans="9:9">
      <c r="I130" s="5"/>
    </row>
    <row r="131" spans="9:9">
      <c r="I131" s="5"/>
    </row>
    <row r="132" spans="9:9">
      <c r="I132" s="5"/>
    </row>
    <row r="133" spans="9:9">
      <c r="I133" s="5"/>
    </row>
    <row r="134" spans="9:9">
      <c r="I134" s="5"/>
    </row>
    <row r="135" spans="9:9">
      <c r="I135" s="5"/>
    </row>
    <row r="136" spans="9:9">
      <c r="I136" s="5"/>
    </row>
    <row r="137" spans="9:9">
      <c r="I137" s="5"/>
    </row>
    <row r="138" spans="9:9">
      <c r="I138" s="5"/>
    </row>
    <row r="139" spans="9:9">
      <c r="I139" s="5"/>
    </row>
    <row r="140" spans="9:9">
      <c r="I140" s="5"/>
    </row>
    <row r="141" spans="9:9">
      <c r="I141" s="5"/>
    </row>
    <row r="142" spans="9:9">
      <c r="I142" s="5"/>
    </row>
    <row r="143" spans="9:9">
      <c r="I143" s="5"/>
    </row>
    <row r="144" spans="9:9">
      <c r="I144" s="5"/>
    </row>
    <row r="145" spans="9:9">
      <c r="I145" s="5"/>
    </row>
    <row r="146" spans="9:9">
      <c r="I146" s="5"/>
    </row>
    <row r="147" spans="9:9">
      <c r="I147" s="5"/>
    </row>
    <row r="148" spans="9:9">
      <c r="I148" s="5"/>
    </row>
    <row r="149" spans="9:9">
      <c r="I149" s="5"/>
    </row>
    <row r="150" spans="9:9">
      <c r="I150" s="5"/>
    </row>
    <row r="151" spans="9:9">
      <c r="I151" s="5"/>
    </row>
    <row r="152" spans="9:9">
      <c r="I152" s="5"/>
    </row>
    <row r="153" spans="9:9">
      <c r="I153" s="5"/>
    </row>
    <row r="154" spans="9:9">
      <c r="I154" s="5"/>
    </row>
    <row r="155" spans="9:9">
      <c r="I155" s="5"/>
    </row>
    <row r="156" spans="9:9">
      <c r="I156" s="5"/>
    </row>
    <row r="157" spans="9:9">
      <c r="I157" s="5"/>
    </row>
    <row r="158" spans="9:9">
      <c r="I158" s="5"/>
    </row>
    <row r="159" spans="9:9">
      <c r="I159" s="5"/>
    </row>
    <row r="160" spans="9:9">
      <c r="I160" s="5"/>
    </row>
    <row r="161" spans="9:9">
      <c r="I161" s="5"/>
    </row>
    <row r="162" spans="9:9">
      <c r="I162" s="5"/>
    </row>
    <row r="163" spans="9:9">
      <c r="I163" s="5"/>
    </row>
    <row r="164" spans="9:9">
      <c r="I164" s="5"/>
    </row>
    <row r="165" spans="9:9">
      <c r="I165" s="5"/>
    </row>
    <row r="166" spans="9:9">
      <c r="I166" s="5"/>
    </row>
    <row r="167" spans="9:9">
      <c r="I167" s="5"/>
    </row>
    <row r="168" spans="9:9">
      <c r="I168" s="5"/>
    </row>
    <row r="169" spans="9:9">
      <c r="I169" s="5"/>
    </row>
    <row r="170" spans="9:9">
      <c r="I170" s="5"/>
    </row>
    <row r="171" spans="9:9">
      <c r="I171" s="5"/>
    </row>
    <row r="172" spans="9:9">
      <c r="I172" s="5"/>
    </row>
    <row r="173" spans="9:9">
      <c r="I173" s="5"/>
    </row>
    <row r="174" spans="9:9">
      <c r="I174" s="5"/>
    </row>
    <row r="175" spans="9:9">
      <c r="I175" s="5"/>
    </row>
    <row r="176" spans="9:9">
      <c r="I176" s="5"/>
    </row>
    <row r="177" spans="9:9">
      <c r="I177" s="5"/>
    </row>
    <row r="178" spans="9:9">
      <c r="I178" s="5"/>
    </row>
    <row r="179" spans="9:9">
      <c r="I179" s="5"/>
    </row>
    <row r="180" spans="9:9">
      <c r="I180" s="5"/>
    </row>
    <row r="181" spans="9:9">
      <c r="I181" s="5"/>
    </row>
    <row r="182" spans="9:9">
      <c r="I182" s="5"/>
    </row>
    <row r="183" spans="9:9">
      <c r="I183" s="5"/>
    </row>
    <row r="184" spans="9:9">
      <c r="I184" s="5"/>
    </row>
    <row r="185" spans="9:9">
      <c r="I185" s="5"/>
    </row>
    <row r="186" spans="9:9">
      <c r="I186" s="5"/>
    </row>
    <row r="187" spans="9:9">
      <c r="I187" s="5"/>
    </row>
    <row r="188" spans="9:9">
      <c r="I188" s="5"/>
    </row>
    <row r="189" spans="9:9">
      <c r="I189" s="5"/>
    </row>
    <row r="190" spans="9:9">
      <c r="I190" s="5"/>
    </row>
    <row r="191" spans="9:9">
      <c r="I191" s="5"/>
    </row>
    <row r="192" spans="9:9">
      <c r="I192" s="5"/>
    </row>
    <row r="193" spans="9:9">
      <c r="I193" s="5"/>
    </row>
    <row r="194" spans="9:9">
      <c r="I194" s="5"/>
    </row>
    <row r="195" spans="9:9">
      <c r="I195" s="5"/>
    </row>
    <row r="196" spans="9:9">
      <c r="I196" s="5"/>
    </row>
    <row r="197" spans="9:9">
      <c r="I197" s="5"/>
    </row>
    <row r="198" spans="9:9">
      <c r="I198" s="5"/>
    </row>
    <row r="199" spans="9:9">
      <c r="I199" s="5"/>
    </row>
    <row r="200" spans="9:9">
      <c r="I200" s="5"/>
    </row>
    <row r="201" spans="9:9">
      <c r="I201" s="5"/>
    </row>
    <row r="202" spans="9:9">
      <c r="I202" s="5"/>
    </row>
    <row r="203" spans="9:9">
      <c r="I203" s="5"/>
    </row>
    <row r="204" spans="9:9">
      <c r="I204" s="5"/>
    </row>
    <row r="205" spans="9:9">
      <c r="I205" s="5"/>
    </row>
    <row r="206" spans="9:9">
      <c r="I206" s="5"/>
    </row>
    <row r="207" spans="9:9">
      <c r="I207" s="5"/>
    </row>
    <row r="208" spans="9:9">
      <c r="I208" s="5"/>
    </row>
    <row r="209" spans="9:9">
      <c r="I209" s="5"/>
    </row>
    <row r="210" spans="9:9">
      <c r="I210" s="5"/>
    </row>
    <row r="211" spans="9:9">
      <c r="I211" s="5"/>
    </row>
    <row r="212" spans="9:9">
      <c r="I212" s="5"/>
    </row>
    <row r="213" spans="9:9">
      <c r="I213" s="5"/>
    </row>
    <row r="214" spans="9:9">
      <c r="I214" s="5"/>
    </row>
    <row r="215" spans="9:9">
      <c r="I215" s="5"/>
    </row>
    <row r="216" spans="9:9">
      <c r="I216" s="5"/>
    </row>
    <row r="217" spans="9:9">
      <c r="I217" s="5"/>
    </row>
    <row r="218" spans="9:9">
      <c r="I218" s="5"/>
    </row>
    <row r="219" spans="9:9">
      <c r="I219" s="5"/>
    </row>
    <row r="220" spans="9:9">
      <c r="I220" s="5"/>
    </row>
    <row r="221" spans="9:9">
      <c r="I221" s="5"/>
    </row>
    <row r="222" spans="9:9">
      <c r="I222" s="5"/>
    </row>
    <row r="223" spans="9:9">
      <c r="I223" s="5"/>
    </row>
    <row r="224" spans="9:9">
      <c r="I224" s="5"/>
    </row>
    <row r="225" spans="9:9">
      <c r="I225" s="5"/>
    </row>
    <row r="226" spans="9:9">
      <c r="I226" s="5"/>
    </row>
    <row r="227" spans="9:9">
      <c r="I227" s="5"/>
    </row>
    <row r="228" spans="9:9">
      <c r="I228" s="5"/>
    </row>
    <row r="229" spans="9:9">
      <c r="I229" s="5"/>
    </row>
    <row r="230" spans="9:9">
      <c r="I230" s="5"/>
    </row>
    <row r="231" spans="9:9">
      <c r="I231" s="5"/>
    </row>
    <row r="232" spans="9:9">
      <c r="I232" s="5"/>
    </row>
    <row r="233" spans="9:9">
      <c r="I233" s="5"/>
    </row>
    <row r="234" spans="9:9">
      <c r="I234" s="5"/>
    </row>
    <row r="235" spans="9:9">
      <c r="I235" s="5"/>
    </row>
    <row r="236" spans="9:9">
      <c r="I236" s="5"/>
    </row>
    <row r="237" spans="9:9">
      <c r="I237" s="5"/>
    </row>
    <row r="238" spans="9:9">
      <c r="I238" s="5"/>
    </row>
    <row r="239" spans="9:9">
      <c r="I239" s="5"/>
    </row>
    <row r="240" spans="9:9">
      <c r="I240" s="5"/>
    </row>
    <row r="241" spans="9:9">
      <c r="I241" s="5"/>
    </row>
    <row r="242" spans="9:9">
      <c r="I242" s="5"/>
    </row>
    <row r="243" spans="9:9">
      <c r="I243" s="5"/>
    </row>
    <row r="244" spans="9:9">
      <c r="I244" s="5"/>
    </row>
    <row r="245" spans="9:9">
      <c r="I245" s="5"/>
    </row>
    <row r="246" spans="9:9">
      <c r="I246" s="5"/>
    </row>
    <row r="247" spans="9:9">
      <c r="I247" s="5"/>
    </row>
    <row r="248" spans="9:9">
      <c r="I248" s="5"/>
    </row>
    <row r="249" spans="9:9">
      <c r="I249" s="5"/>
    </row>
    <row r="250" spans="9:9">
      <c r="I250" s="5"/>
    </row>
    <row r="251" spans="9:9">
      <c r="I251" s="5"/>
    </row>
    <row r="252" spans="9:9">
      <c r="I252" s="5"/>
    </row>
    <row r="253" spans="9:9">
      <c r="I253" s="5"/>
    </row>
    <row r="254" spans="9:9">
      <c r="I254" s="5"/>
    </row>
    <row r="255" spans="9:9">
      <c r="I255" s="5"/>
    </row>
    <row r="256" spans="9:9">
      <c r="I256" s="5"/>
    </row>
    <row r="257" spans="9:9">
      <c r="I257" s="5"/>
    </row>
    <row r="258" spans="9:9">
      <c r="I258" s="5"/>
    </row>
    <row r="259" spans="9:9">
      <c r="I259" s="5"/>
    </row>
    <row r="260" spans="9:9">
      <c r="I260" s="5"/>
    </row>
    <row r="261" spans="9:9">
      <c r="I261" s="5"/>
    </row>
    <row r="262" spans="9:9">
      <c r="I262" s="5"/>
    </row>
    <row r="263" spans="9:9">
      <c r="I263" s="5"/>
    </row>
    <row r="264" spans="9:9">
      <c r="I264" s="5"/>
    </row>
    <row r="265" spans="9:9">
      <c r="I265" s="5"/>
    </row>
    <row r="266" spans="9:9">
      <c r="I266" s="5"/>
    </row>
    <row r="267" spans="9:9">
      <c r="I267" s="5"/>
    </row>
    <row r="268" spans="9:9">
      <c r="I268" s="5"/>
    </row>
    <row r="269" spans="9:9">
      <c r="I269" s="5"/>
    </row>
    <row r="270" spans="9:9">
      <c r="I270" s="5"/>
    </row>
    <row r="271" spans="9:9">
      <c r="I271" s="5"/>
    </row>
    <row r="272" spans="9:9">
      <c r="I272" s="5"/>
    </row>
    <row r="273" spans="9:9">
      <c r="I273" s="5"/>
    </row>
    <row r="274" spans="9:9">
      <c r="I274" s="5"/>
    </row>
    <row r="275" spans="9:9">
      <c r="I275" s="5"/>
    </row>
    <row r="276" spans="9:9">
      <c r="I276" s="5"/>
    </row>
    <row r="277" spans="9:9">
      <c r="I277" s="5"/>
    </row>
    <row r="278" spans="9:9">
      <c r="I278" s="5"/>
    </row>
    <row r="279" spans="9:9">
      <c r="I279" s="5"/>
    </row>
    <row r="280" spans="9:9">
      <c r="I280" s="5"/>
    </row>
    <row r="281" spans="9:9">
      <c r="I281" s="5"/>
    </row>
    <row r="282" spans="9:9">
      <c r="I282" s="5"/>
    </row>
    <row r="283" spans="9:9">
      <c r="I283" s="5"/>
    </row>
    <row r="284" spans="9:9">
      <c r="I284" s="5"/>
    </row>
    <row r="285" spans="9:9">
      <c r="I285" s="5"/>
    </row>
    <row r="286" spans="9:9">
      <c r="I286" s="5"/>
    </row>
    <row r="287" spans="9:9">
      <c r="I287" s="5"/>
    </row>
    <row r="288" spans="9:9">
      <c r="I288" s="5"/>
    </row>
    <row r="289" spans="9:9">
      <c r="I289" s="5"/>
    </row>
    <row r="290" spans="9:9">
      <c r="I290" s="5"/>
    </row>
    <row r="291" spans="9:9">
      <c r="I291" s="5"/>
    </row>
    <row r="292" spans="9:9">
      <c r="I292" s="5"/>
    </row>
    <row r="293" spans="9:9">
      <c r="I293" s="5"/>
    </row>
    <row r="294" spans="9:9">
      <c r="I294" s="5"/>
    </row>
    <row r="295" spans="9:9">
      <c r="I295" s="5"/>
    </row>
    <row r="296" spans="9:9">
      <c r="I296" s="5"/>
    </row>
    <row r="297" spans="9:9">
      <c r="I297" s="5"/>
    </row>
    <row r="298" spans="9:9">
      <c r="I298" s="5"/>
    </row>
    <row r="299" spans="9:9">
      <c r="I299" s="5"/>
    </row>
    <row r="300" spans="9:9">
      <c r="I300" s="5"/>
    </row>
    <row r="301" spans="9:9">
      <c r="I301" s="5"/>
    </row>
    <row r="302" spans="9:9">
      <c r="I302" s="5"/>
    </row>
    <row r="303" spans="9:9">
      <c r="I303" s="5"/>
    </row>
    <row r="304" spans="9:9">
      <c r="I304" s="5"/>
    </row>
    <row r="305" spans="9:9">
      <c r="I305" s="5"/>
    </row>
    <row r="306" spans="9:9">
      <c r="I306" s="5"/>
    </row>
    <row r="307" spans="9:9">
      <c r="I307" s="5"/>
    </row>
    <row r="308" spans="9:9">
      <c r="I308" s="5"/>
    </row>
    <row r="309" spans="9:9">
      <c r="I309" s="5"/>
    </row>
    <row r="310" spans="9:9">
      <c r="I310" s="5"/>
    </row>
    <row r="311" spans="9:9">
      <c r="I311" s="5"/>
    </row>
    <row r="312" spans="9:9">
      <c r="I312" s="5"/>
    </row>
    <row r="313" spans="9:9">
      <c r="I313" s="5"/>
    </row>
    <row r="314" spans="9:9">
      <c r="I314" s="5"/>
    </row>
    <row r="315" spans="9:9">
      <c r="I315" s="5"/>
    </row>
    <row r="316" spans="9:9">
      <c r="I316" s="5"/>
    </row>
    <row r="317" spans="9:9">
      <c r="I317" s="5"/>
    </row>
    <row r="318" spans="9:9">
      <c r="I318" s="5"/>
    </row>
    <row r="319" spans="9:9">
      <c r="I319" s="5"/>
    </row>
    <row r="320" spans="9:9">
      <c r="I320" s="5"/>
    </row>
    <row r="321" spans="9:9">
      <c r="I321" s="5"/>
    </row>
    <row r="322" spans="9:9">
      <c r="I322" s="5"/>
    </row>
    <row r="323" spans="9:9">
      <c r="I323" s="5"/>
    </row>
    <row r="324" spans="9:9">
      <c r="I324" s="5"/>
    </row>
    <row r="325" spans="9:9">
      <c r="I325" s="5"/>
    </row>
    <row r="326" spans="9:9">
      <c r="I326" s="5"/>
    </row>
    <row r="327" spans="9:9">
      <c r="I327" s="5"/>
    </row>
    <row r="328" spans="9:9">
      <c r="I328" s="5"/>
    </row>
    <row r="329" spans="9:9">
      <c r="I329" s="5"/>
    </row>
    <row r="330" spans="9:9">
      <c r="I330" s="5"/>
    </row>
    <row r="331" spans="9:9">
      <c r="I331" s="5"/>
    </row>
    <row r="332" spans="9:9">
      <c r="I332" s="5"/>
    </row>
    <row r="333" spans="9:9">
      <c r="I333" s="5"/>
    </row>
    <row r="334" spans="9:9">
      <c r="I334" s="5"/>
    </row>
    <row r="335" spans="9:9">
      <c r="I335" s="5"/>
    </row>
    <row r="336" spans="9:9">
      <c r="I336" s="5"/>
    </row>
    <row r="337" spans="9:9">
      <c r="I337" s="5"/>
    </row>
    <row r="338" spans="9:9">
      <c r="I338" s="5"/>
    </row>
    <row r="339" spans="9:9">
      <c r="I339" s="5"/>
    </row>
    <row r="340" spans="9:9">
      <c r="I340" s="5"/>
    </row>
    <row r="341" spans="9:9">
      <c r="I341" s="5"/>
    </row>
    <row r="342" spans="9:9">
      <c r="I342" s="5"/>
    </row>
    <row r="343" spans="9:9">
      <c r="I343" s="5"/>
    </row>
    <row r="344" spans="9:9">
      <c r="I344" s="5"/>
    </row>
    <row r="345" spans="9:9">
      <c r="I345" s="5"/>
    </row>
    <row r="346" spans="9:9">
      <c r="I346" s="5"/>
    </row>
    <row r="347" spans="9:9">
      <c r="I347" s="5"/>
    </row>
    <row r="348" spans="9:9">
      <c r="I348" s="5"/>
    </row>
    <row r="349" spans="9:9">
      <c r="I349" s="5"/>
    </row>
    <row r="350" spans="9:9">
      <c r="I350" s="5"/>
    </row>
    <row r="351" spans="9:9">
      <c r="I351" s="5"/>
    </row>
    <row r="352" spans="9:9">
      <c r="I352" s="5"/>
    </row>
    <row r="353" spans="9:9">
      <c r="I353" s="5"/>
    </row>
    <row r="354" spans="9:9">
      <c r="I354" s="5"/>
    </row>
    <row r="355" spans="9:9">
      <c r="I355" s="5"/>
    </row>
    <row r="356" spans="9:9">
      <c r="I356" s="5"/>
    </row>
    <row r="357" spans="9:9">
      <c r="I357" s="5"/>
    </row>
    <row r="358" spans="9:9">
      <c r="I358" s="5"/>
    </row>
    <row r="359" spans="9:9">
      <c r="I359" s="5"/>
    </row>
    <row r="360" spans="9:9">
      <c r="I360" s="5"/>
    </row>
    <row r="361" spans="9:9">
      <c r="I361" s="5"/>
    </row>
    <row r="362" spans="9:9">
      <c r="I362" s="5"/>
    </row>
    <row r="363" spans="9:9">
      <c r="I363" s="5"/>
    </row>
    <row r="364" spans="9:9">
      <c r="I364" s="5"/>
    </row>
    <row r="365" spans="9:9">
      <c r="I365" s="5"/>
    </row>
    <row r="366" spans="9:9">
      <c r="I366" s="5"/>
    </row>
    <row r="367" spans="9:9">
      <c r="I367" s="5"/>
    </row>
    <row r="368" spans="9:9">
      <c r="I368" s="5"/>
    </row>
    <row r="369" spans="9:9">
      <c r="I369" s="5"/>
    </row>
    <row r="370" spans="9:9">
      <c r="I370" s="5"/>
    </row>
    <row r="371" spans="9:9">
      <c r="I371" s="5"/>
    </row>
    <row r="372" spans="9:9">
      <c r="I372" s="5"/>
    </row>
    <row r="373" spans="9:9">
      <c r="I373" s="5"/>
    </row>
    <row r="374" spans="9:9">
      <c r="I374" s="5"/>
    </row>
    <row r="375" spans="9:9">
      <c r="I375" s="5"/>
    </row>
    <row r="376" spans="9:9">
      <c r="I376" s="5"/>
    </row>
    <row r="377" spans="9:9">
      <c r="I377" s="5"/>
    </row>
    <row r="378" spans="9:9">
      <c r="I378" s="5"/>
    </row>
    <row r="379" spans="9:9">
      <c r="I379" s="5"/>
    </row>
    <row r="380" spans="9:9">
      <c r="I380" s="5"/>
    </row>
    <row r="381" spans="9:9">
      <c r="I381" s="5"/>
    </row>
    <row r="382" spans="9:9">
      <c r="I382" s="5"/>
    </row>
    <row r="383" spans="9:9">
      <c r="I383" s="5"/>
    </row>
    <row r="384" spans="9:9">
      <c r="I384" s="5"/>
    </row>
    <row r="385" spans="9:9">
      <c r="I385" s="5"/>
    </row>
    <row r="386" spans="9:9">
      <c r="I386" s="5"/>
    </row>
    <row r="387" spans="9:9">
      <c r="I387" s="5"/>
    </row>
    <row r="388" spans="9:9">
      <c r="I388" s="5"/>
    </row>
    <row r="389" spans="9:9">
      <c r="I389" s="5"/>
    </row>
    <row r="390" spans="9:9">
      <c r="I390" s="5"/>
    </row>
    <row r="391" spans="9:9">
      <c r="I391" s="5"/>
    </row>
    <row r="392" spans="9:9">
      <c r="I392" s="5"/>
    </row>
    <row r="393" spans="9:9">
      <c r="I393" s="5"/>
    </row>
    <row r="394" spans="9:9">
      <c r="I394" s="5"/>
    </row>
    <row r="395" spans="9:9">
      <c r="I395" s="5"/>
    </row>
    <row r="396" spans="9:9">
      <c r="I396" s="5"/>
    </row>
    <row r="397" spans="9:9">
      <c r="I397" s="5"/>
    </row>
    <row r="398" spans="9:9">
      <c r="I398" s="5"/>
    </row>
    <row r="399" spans="9:9">
      <c r="I399" s="5"/>
    </row>
    <row r="400" spans="9:9">
      <c r="I400" s="5"/>
    </row>
    <row r="401" spans="9:9">
      <c r="I401" s="5"/>
    </row>
    <row r="402" spans="9:9">
      <c r="I402" s="5"/>
    </row>
    <row r="403" spans="9:9">
      <c r="I403" s="5"/>
    </row>
    <row r="404" spans="9:9">
      <c r="I404" s="5"/>
    </row>
    <row r="405" spans="9:9">
      <c r="I405" s="5"/>
    </row>
    <row r="406" spans="9:9">
      <c r="I406" s="5"/>
    </row>
    <row r="407" spans="9:9">
      <c r="I407" s="5"/>
    </row>
    <row r="408" spans="9:9">
      <c r="I408" s="5"/>
    </row>
    <row r="409" spans="9:9">
      <c r="I409" s="5"/>
    </row>
    <row r="410" spans="9:9">
      <c r="I410" s="5"/>
    </row>
    <row r="411" spans="9:9">
      <c r="I411" s="5"/>
    </row>
    <row r="412" spans="9:9">
      <c r="I412" s="5"/>
    </row>
    <row r="413" spans="9:9">
      <c r="I413" s="5"/>
    </row>
    <row r="414" spans="9:9">
      <c r="I414" s="5"/>
    </row>
    <row r="415" spans="9:9">
      <c r="I415" s="5"/>
    </row>
    <row r="416" spans="9:9">
      <c r="I416" s="5"/>
    </row>
    <row r="417" spans="9:9">
      <c r="I417" s="5"/>
    </row>
    <row r="418" spans="9:9">
      <c r="I418" s="5"/>
    </row>
    <row r="419" spans="9:9">
      <c r="I419" s="5"/>
    </row>
    <row r="420" spans="9:9">
      <c r="I420" s="5"/>
    </row>
    <row r="421" spans="9:9">
      <c r="I421" s="5"/>
    </row>
    <row r="422" spans="9:9">
      <c r="I422" s="5"/>
    </row>
    <row r="423" spans="9:9">
      <c r="I423" s="5"/>
    </row>
    <row r="424" spans="9:9">
      <c r="I424" s="5"/>
    </row>
    <row r="425" spans="9:9">
      <c r="I425" s="5"/>
    </row>
    <row r="426" spans="9:9">
      <c r="I426" s="5"/>
    </row>
    <row r="427" spans="9:9">
      <c r="I427" s="5"/>
    </row>
    <row r="428" spans="9:9">
      <c r="I428" s="5"/>
    </row>
    <row r="429" spans="9:9">
      <c r="I429" s="5"/>
    </row>
    <row r="430" spans="9:9">
      <c r="I430" s="5"/>
    </row>
    <row r="431" spans="9:9">
      <c r="I431" s="5"/>
    </row>
    <row r="432" spans="9:9">
      <c r="I432" s="5"/>
    </row>
    <row r="433" spans="9:9">
      <c r="I433" s="5"/>
    </row>
    <row r="434" spans="9:9">
      <c r="I434" s="5"/>
    </row>
    <row r="435" spans="9:9">
      <c r="I435" s="5"/>
    </row>
    <row r="436" spans="9:9">
      <c r="I436" s="5"/>
    </row>
    <row r="437" spans="9:9">
      <c r="I437" s="5"/>
    </row>
    <row r="438" spans="9:9">
      <c r="I438" s="5"/>
    </row>
    <row r="439" spans="9:9">
      <c r="I439" s="5"/>
    </row>
    <row r="440" spans="9:9">
      <c r="I440" s="5"/>
    </row>
    <row r="441" spans="9:9">
      <c r="I441" s="5"/>
    </row>
    <row r="442" spans="9:9">
      <c r="I442" s="5"/>
    </row>
    <row r="443" spans="9:9">
      <c r="I443" s="5"/>
    </row>
    <row r="444" spans="9:9">
      <c r="I444" s="5"/>
    </row>
    <row r="445" spans="9:9">
      <c r="I445" s="5"/>
    </row>
    <row r="446" spans="9:9">
      <c r="I446" s="5"/>
    </row>
    <row r="447" spans="9:9">
      <c r="I447" s="5"/>
    </row>
    <row r="448" spans="9:9">
      <c r="I448" s="5"/>
    </row>
    <row r="449" spans="9:9">
      <c r="I449" s="5"/>
    </row>
    <row r="450" spans="9:9">
      <c r="I450" s="5"/>
    </row>
    <row r="451" spans="9:9">
      <c r="I451" s="5"/>
    </row>
    <row r="452" spans="9:9">
      <c r="I452" s="5"/>
    </row>
    <row r="453" spans="9:9">
      <c r="I453" s="5"/>
    </row>
    <row r="454" spans="9:9">
      <c r="I454" s="5"/>
    </row>
    <row r="455" spans="9:9">
      <c r="I455" s="5"/>
    </row>
    <row r="456" spans="9:9">
      <c r="I456" s="5"/>
    </row>
    <row r="457" spans="9:9">
      <c r="I457" s="5"/>
    </row>
    <row r="458" spans="9:9">
      <c r="I458" s="5"/>
    </row>
    <row r="459" spans="9:9">
      <c r="I459" s="5"/>
    </row>
    <row r="460" spans="9:9">
      <c r="I460" s="5"/>
    </row>
    <row r="461" spans="9:9">
      <c r="I461" s="5"/>
    </row>
    <row r="462" spans="9:9">
      <c r="I462" s="5"/>
    </row>
    <row r="463" spans="9:9">
      <c r="I463" s="5"/>
    </row>
    <row r="464" spans="9:9">
      <c r="I464" s="5"/>
    </row>
    <row r="465" spans="9:9">
      <c r="I465" s="5"/>
    </row>
    <row r="466" spans="9:9">
      <c r="I466" s="5"/>
    </row>
    <row r="467" spans="9:9">
      <c r="I467" s="5"/>
    </row>
    <row r="468" spans="9:9">
      <c r="I468" s="5"/>
    </row>
    <row r="469" spans="9:9">
      <c r="I469" s="5"/>
    </row>
    <row r="470" spans="9:9">
      <c r="I470" s="5"/>
    </row>
    <row r="471" spans="9:9">
      <c r="I471" s="5"/>
    </row>
    <row r="472" spans="9:9">
      <c r="I472" s="5"/>
    </row>
    <row r="473" spans="9:9">
      <c r="I473" s="5"/>
    </row>
    <row r="474" spans="9:9">
      <c r="I474" s="5"/>
    </row>
    <row r="475" spans="9:9">
      <c r="I475" s="5"/>
    </row>
    <row r="476" spans="9:9">
      <c r="I476" s="5"/>
    </row>
    <row r="477" spans="9:9">
      <c r="I477" s="5"/>
    </row>
    <row r="478" spans="9:9">
      <c r="I478" s="5"/>
    </row>
    <row r="479" spans="9:9">
      <c r="I479" s="5"/>
    </row>
    <row r="480" spans="9:9">
      <c r="I480" s="5"/>
    </row>
    <row r="481" spans="9:9">
      <c r="I481" s="5"/>
    </row>
    <row r="482" spans="9:9">
      <c r="I482" s="5"/>
    </row>
    <row r="483" spans="9:9">
      <c r="I483" s="5"/>
    </row>
    <row r="484" spans="9:9">
      <c r="I484" s="5"/>
    </row>
    <row r="485" spans="9:9">
      <c r="I485" s="5"/>
    </row>
    <row r="486" spans="9:9">
      <c r="I486" s="5"/>
    </row>
    <row r="487" spans="9:9">
      <c r="I487" s="5"/>
    </row>
    <row r="488" spans="9:9">
      <c r="I488" s="5"/>
    </row>
    <row r="489" spans="9:9">
      <c r="I489" s="5"/>
    </row>
    <row r="490" spans="9:9">
      <c r="I490" s="5"/>
    </row>
    <row r="491" spans="9:9">
      <c r="I491" s="5"/>
    </row>
    <row r="492" spans="9:9">
      <c r="I492" s="5"/>
    </row>
    <row r="493" spans="9:9">
      <c r="I493" s="5"/>
    </row>
    <row r="494" spans="9:9">
      <c r="I494" s="5"/>
    </row>
    <row r="495" spans="9:9">
      <c r="I495" s="5"/>
    </row>
    <row r="496" spans="9:9">
      <c r="I496" s="5"/>
    </row>
    <row r="497" spans="9:9">
      <c r="I497" s="5"/>
    </row>
    <row r="498" spans="9:9">
      <c r="I498" s="5"/>
    </row>
    <row r="499" spans="9:9">
      <c r="I499" s="5"/>
    </row>
    <row r="500" spans="9:9">
      <c r="I500" s="5"/>
    </row>
    <row r="501" spans="9:9">
      <c r="I501" s="5"/>
    </row>
    <row r="502" spans="9:9">
      <c r="I502" s="5"/>
    </row>
    <row r="503" spans="9:9">
      <c r="I503" s="5"/>
    </row>
    <row r="504" spans="9:9">
      <c r="I504" s="5"/>
    </row>
    <row r="505" spans="9:9">
      <c r="I505" s="5"/>
    </row>
    <row r="506" spans="9:9">
      <c r="I506" s="5"/>
    </row>
    <row r="507" spans="9:9">
      <c r="I507" s="5"/>
    </row>
    <row r="508" spans="9:9">
      <c r="I508" s="5"/>
    </row>
    <row r="509" spans="9:9">
      <c r="I509" s="5"/>
    </row>
    <row r="510" spans="9:9">
      <c r="I510" s="5"/>
    </row>
    <row r="511" spans="9:9">
      <c r="I511" s="5"/>
    </row>
    <row r="512" spans="9:9">
      <c r="I512" s="5"/>
    </row>
    <row r="513" spans="9:9">
      <c r="I513" s="5"/>
    </row>
    <row r="514" spans="9:9">
      <c r="I514" s="5"/>
    </row>
    <row r="515" spans="9:9">
      <c r="I515" s="5"/>
    </row>
    <row r="516" spans="9:9">
      <c r="I516" s="5"/>
    </row>
    <row r="517" spans="9:9">
      <c r="I517" s="5"/>
    </row>
    <row r="518" spans="9:9">
      <c r="I518" s="5"/>
    </row>
    <row r="519" spans="9:9">
      <c r="I519" s="5"/>
    </row>
    <row r="520" spans="9:9">
      <c r="I520" s="5"/>
    </row>
    <row r="521" spans="9:9">
      <c r="I521" s="5"/>
    </row>
    <row r="522" spans="9:9">
      <c r="I522" s="5"/>
    </row>
    <row r="523" spans="9:9">
      <c r="I523" s="5"/>
    </row>
    <row r="524" spans="9:9">
      <c r="I524" s="5"/>
    </row>
    <row r="525" spans="9:9">
      <c r="I525" s="5"/>
    </row>
    <row r="526" spans="9:9">
      <c r="I526" s="5"/>
    </row>
    <row r="527" spans="9:9">
      <c r="I527" s="5"/>
    </row>
    <row r="528" spans="9:9">
      <c r="I528" s="5"/>
    </row>
    <row r="529" spans="9:9">
      <c r="I529" s="5"/>
    </row>
    <row r="530" spans="9:9">
      <c r="I530" s="5"/>
    </row>
    <row r="531" spans="9:9">
      <c r="I531" s="5"/>
    </row>
    <row r="532" spans="9:9">
      <c r="I532" s="5"/>
    </row>
    <row r="533" spans="9:9">
      <c r="I533" s="5"/>
    </row>
    <row r="534" spans="9:9">
      <c r="I534" s="5"/>
    </row>
    <row r="535" spans="9:9">
      <c r="I535" s="5"/>
    </row>
    <row r="536" spans="9:9">
      <c r="I536" s="5"/>
    </row>
    <row r="537" spans="9:9">
      <c r="I537" s="5"/>
    </row>
    <row r="538" spans="9:9">
      <c r="I538" s="5"/>
    </row>
    <row r="539" spans="9:9">
      <c r="I539" s="5"/>
    </row>
    <row r="540" spans="9:9">
      <c r="I540" s="5"/>
    </row>
    <row r="541" spans="9:9">
      <c r="I541" s="5"/>
    </row>
    <row r="542" spans="9:9">
      <c r="I542" s="5"/>
    </row>
    <row r="543" spans="9:9">
      <c r="I543" s="5"/>
    </row>
    <row r="544" spans="9:9">
      <c r="I544" s="5"/>
    </row>
    <row r="545" spans="9:9">
      <c r="I545" s="5"/>
    </row>
    <row r="546" spans="9:9">
      <c r="I546" s="5"/>
    </row>
    <row r="547" spans="9:9">
      <c r="I547" s="5"/>
    </row>
    <row r="548" spans="9:9">
      <c r="I548" s="5"/>
    </row>
    <row r="549" spans="9:9">
      <c r="I549" s="5"/>
    </row>
    <row r="550" spans="9:9">
      <c r="I550" s="5"/>
    </row>
    <row r="551" spans="9:9">
      <c r="I551" s="5"/>
    </row>
    <row r="552" spans="9:9">
      <c r="I552" s="5"/>
    </row>
    <row r="553" spans="9:9">
      <c r="I553" s="5"/>
    </row>
    <row r="554" spans="9:9">
      <c r="I554" s="5"/>
    </row>
    <row r="555" spans="9:9">
      <c r="I555" s="5"/>
    </row>
    <row r="556" spans="9:9">
      <c r="I556" s="5"/>
    </row>
    <row r="557" spans="9:9">
      <c r="I557" s="5"/>
    </row>
    <row r="558" spans="9:9">
      <c r="I558" s="5"/>
    </row>
    <row r="559" spans="9:9">
      <c r="I559" s="5"/>
    </row>
    <row r="560" spans="9:9">
      <c r="I560" s="5"/>
    </row>
    <row r="561" spans="9:9">
      <c r="I561" s="5"/>
    </row>
    <row r="562" spans="9:9">
      <c r="I562" s="5"/>
    </row>
    <row r="563" spans="9:9">
      <c r="I563" s="5"/>
    </row>
    <row r="564" spans="9:9">
      <c r="I564" s="5"/>
    </row>
    <row r="565" spans="9:9">
      <c r="I565" s="5"/>
    </row>
    <row r="566" spans="9:9">
      <c r="I566" s="5"/>
    </row>
    <row r="567" spans="9:9">
      <c r="I567" s="5"/>
    </row>
    <row r="568" spans="9:9">
      <c r="I568" s="5"/>
    </row>
    <row r="569" spans="9:9">
      <c r="I569" s="5"/>
    </row>
    <row r="570" spans="9:9">
      <c r="I570" s="5"/>
    </row>
    <row r="571" spans="9:9">
      <c r="I571" s="5"/>
    </row>
    <row r="572" spans="9:9">
      <c r="I572" s="5"/>
    </row>
    <row r="573" spans="9:9">
      <c r="I573" s="5"/>
    </row>
    <row r="574" spans="9:9">
      <c r="I574" s="5"/>
    </row>
    <row r="575" spans="9:9">
      <c r="I575" s="5"/>
    </row>
    <row r="576" spans="9:9">
      <c r="I576" s="5"/>
    </row>
    <row r="577" spans="9:9">
      <c r="I577" s="5"/>
    </row>
    <row r="578" spans="9:9">
      <c r="I578" s="5"/>
    </row>
    <row r="579" spans="9:9">
      <c r="I579" s="5"/>
    </row>
    <row r="580" spans="9:9">
      <c r="I580" s="5"/>
    </row>
    <row r="581" spans="9:9">
      <c r="I581" s="5"/>
    </row>
    <row r="582" spans="9:9">
      <c r="I582" s="5"/>
    </row>
    <row r="583" spans="9:9">
      <c r="I583" s="5"/>
    </row>
    <row r="584" spans="9:9">
      <c r="I584" s="5"/>
    </row>
    <row r="585" spans="9:9">
      <c r="I585" s="5"/>
    </row>
    <row r="586" spans="9:9">
      <c r="I586" s="5"/>
    </row>
    <row r="587" spans="9:9">
      <c r="I587" s="5"/>
    </row>
    <row r="588" spans="9:9">
      <c r="I588" s="5"/>
    </row>
    <row r="589" spans="9:9">
      <c r="I589" s="5"/>
    </row>
    <row r="590" spans="9:9">
      <c r="I590" s="5"/>
    </row>
    <row r="591" spans="9:9">
      <c r="I591" s="5"/>
    </row>
    <row r="592" spans="9:9">
      <c r="I592" s="5"/>
    </row>
    <row r="593" spans="9:9">
      <c r="I593" s="5"/>
    </row>
    <row r="594" spans="9:9">
      <c r="I594" s="5"/>
    </row>
    <row r="595" spans="9:9">
      <c r="I595" s="5"/>
    </row>
    <row r="596" spans="9:9">
      <c r="I596" s="5"/>
    </row>
    <row r="597" spans="9:9">
      <c r="I597" s="5"/>
    </row>
    <row r="598" spans="9:9">
      <c r="I598" s="5"/>
    </row>
    <row r="599" spans="9:9">
      <c r="I599" s="5"/>
    </row>
    <row r="600" spans="9:9">
      <c r="I600" s="5"/>
    </row>
    <row r="601" spans="9:9">
      <c r="I601" s="5"/>
    </row>
    <row r="602" spans="9:9">
      <c r="I602" s="5"/>
    </row>
    <row r="603" spans="9:9">
      <c r="I603" s="5"/>
    </row>
    <row r="604" spans="9:9">
      <c r="I604" s="5"/>
    </row>
    <row r="605" spans="9:9">
      <c r="I605" s="5"/>
    </row>
    <row r="606" spans="9:9">
      <c r="I606" s="5"/>
    </row>
    <row r="607" spans="9:9">
      <c r="I607" s="5"/>
    </row>
    <row r="608" spans="9:9">
      <c r="I608" s="5"/>
    </row>
    <row r="609" spans="9:9">
      <c r="I609" s="5"/>
    </row>
    <row r="610" spans="9:9">
      <c r="I610" s="5"/>
    </row>
    <row r="611" spans="9:9">
      <c r="I611" s="5"/>
    </row>
    <row r="612" spans="9:9">
      <c r="I612" s="5"/>
    </row>
    <row r="613" spans="9:9">
      <c r="I613" s="5"/>
    </row>
    <row r="614" spans="9:9">
      <c r="I614" s="5"/>
    </row>
    <row r="615" spans="9:9">
      <c r="I615" s="5"/>
    </row>
    <row r="616" spans="9:9">
      <c r="I616" s="5"/>
    </row>
    <row r="617" spans="9:9">
      <c r="I617" s="5"/>
    </row>
    <row r="618" spans="9:9">
      <c r="I618" s="5"/>
    </row>
    <row r="619" spans="9:9">
      <c r="I619" s="5"/>
    </row>
    <row r="620" spans="9:9">
      <c r="I620" s="5"/>
    </row>
    <row r="621" spans="9:9">
      <c r="I621" s="5"/>
    </row>
    <row r="622" spans="9:9">
      <c r="I622" s="5"/>
    </row>
    <row r="623" spans="9:9">
      <c r="I623" s="5"/>
    </row>
    <row r="624" spans="9:9">
      <c r="I624" s="5"/>
    </row>
    <row r="625" spans="9:9">
      <c r="I625" s="5"/>
    </row>
    <row r="626" spans="9:9">
      <c r="I626" s="5"/>
    </row>
    <row r="627" spans="9:9">
      <c r="I627" s="5"/>
    </row>
    <row r="628" spans="9:9">
      <c r="I628" s="5"/>
    </row>
    <row r="629" spans="9:9">
      <c r="I629" s="5"/>
    </row>
    <row r="630" spans="9:9">
      <c r="I630" s="5"/>
    </row>
    <row r="631" spans="9:9">
      <c r="I631" s="5"/>
    </row>
    <row r="632" spans="9:9">
      <c r="I632" s="5"/>
    </row>
    <row r="633" spans="9:9">
      <c r="I633" s="5"/>
    </row>
    <row r="634" spans="9:9">
      <c r="I634" s="5"/>
    </row>
    <row r="635" spans="9:9">
      <c r="I635" s="5"/>
    </row>
    <row r="636" spans="9:9">
      <c r="I636" s="5"/>
    </row>
    <row r="637" spans="9:9">
      <c r="I637" s="5"/>
    </row>
    <row r="638" spans="9:9">
      <c r="I638" s="5"/>
    </row>
    <row r="639" spans="9:9">
      <c r="I639" s="5"/>
    </row>
    <row r="640" spans="9:9">
      <c r="I640" s="5"/>
    </row>
    <row r="641" spans="9:9">
      <c r="I641" s="5"/>
    </row>
    <row r="642" spans="9:9">
      <c r="I642" s="5"/>
    </row>
    <row r="643" spans="9:9">
      <c r="I643" s="5"/>
    </row>
    <row r="644" spans="9:9">
      <c r="I644" s="5"/>
    </row>
    <row r="645" spans="9:9">
      <c r="I645" s="5"/>
    </row>
    <row r="646" spans="9:9">
      <c r="I646" s="5"/>
    </row>
    <row r="647" spans="9:9">
      <c r="I647" s="5"/>
    </row>
    <row r="648" spans="9:9">
      <c r="I648" s="5"/>
    </row>
    <row r="649" spans="9:9">
      <c r="I649" s="5"/>
    </row>
    <row r="650" spans="9:9">
      <c r="I650" s="5"/>
    </row>
    <row r="651" spans="9:9">
      <c r="I651" s="5"/>
    </row>
    <row r="652" spans="9:9">
      <c r="I652" s="5"/>
    </row>
    <row r="653" spans="9:9">
      <c r="I653" s="5"/>
    </row>
    <row r="654" spans="9:9">
      <c r="I654" s="5"/>
    </row>
    <row r="655" spans="9:9">
      <c r="I655" s="5"/>
    </row>
    <row r="656" spans="9:9">
      <c r="I656" s="5"/>
    </row>
    <row r="657" spans="9:9">
      <c r="I657" s="5"/>
    </row>
    <row r="658" spans="9:9">
      <c r="I658" s="5"/>
    </row>
    <row r="659" spans="9:9">
      <c r="I659" s="5"/>
    </row>
    <row r="660" spans="9:9">
      <c r="I660" s="5"/>
    </row>
    <row r="661" spans="9:9">
      <c r="I661" s="5"/>
    </row>
    <row r="662" spans="9:9">
      <c r="I662" s="5"/>
    </row>
    <row r="663" spans="9:9">
      <c r="I663" s="5"/>
    </row>
    <row r="664" spans="9:9">
      <c r="I664" s="5"/>
    </row>
    <row r="665" spans="9:9">
      <c r="I665" s="5"/>
    </row>
    <row r="666" spans="9:9">
      <c r="I666" s="5"/>
    </row>
    <row r="667" spans="9:9">
      <c r="I667" s="5"/>
    </row>
    <row r="668" spans="9:9">
      <c r="I668" s="5"/>
    </row>
    <row r="669" spans="9:9">
      <c r="I669" s="5"/>
    </row>
    <row r="670" spans="9:9">
      <c r="I670" s="5"/>
    </row>
    <row r="671" spans="9:9">
      <c r="I671" s="5"/>
    </row>
    <row r="672" spans="9:9">
      <c r="I672" s="5"/>
    </row>
    <row r="673" spans="9:9">
      <c r="I673" s="5"/>
    </row>
    <row r="674" spans="9:9">
      <c r="I674" s="5"/>
    </row>
    <row r="675" spans="9:9">
      <c r="I675" s="5"/>
    </row>
    <row r="676" spans="9:9">
      <c r="I676" s="5"/>
    </row>
    <row r="677" spans="9:9">
      <c r="I677" s="5"/>
    </row>
    <row r="678" spans="9:9">
      <c r="I678" s="5"/>
    </row>
    <row r="679" spans="9:9">
      <c r="I679" s="5"/>
    </row>
    <row r="680" spans="9:9">
      <c r="I680" s="5"/>
    </row>
    <row r="681" spans="9:9">
      <c r="I681" s="5"/>
    </row>
    <row r="682" spans="9:9">
      <c r="I682" s="5"/>
    </row>
    <row r="683" spans="9:9">
      <c r="I683" s="5"/>
    </row>
    <row r="684" spans="9:9">
      <c r="I684" s="5"/>
    </row>
    <row r="685" spans="9:9">
      <c r="I685" s="5"/>
    </row>
    <row r="686" spans="9:9">
      <c r="I686" s="5"/>
    </row>
    <row r="687" spans="9:9">
      <c r="I687" s="5"/>
    </row>
    <row r="688" spans="9:9">
      <c r="I688" s="5"/>
    </row>
    <row r="689" spans="9:9">
      <c r="I689" s="5"/>
    </row>
    <row r="690" spans="9:9">
      <c r="I690" s="5"/>
    </row>
    <row r="691" spans="9:9">
      <c r="I691" s="5"/>
    </row>
    <row r="692" spans="9:9">
      <c r="I692" s="5"/>
    </row>
    <row r="693" spans="9:9">
      <c r="I693" s="5"/>
    </row>
    <row r="694" spans="9:9">
      <c r="I694" s="5"/>
    </row>
    <row r="695" spans="9:9">
      <c r="I695" s="5"/>
    </row>
    <row r="696" spans="9:9">
      <c r="I696" s="5"/>
    </row>
    <row r="697" spans="9:9">
      <c r="I697" s="5"/>
    </row>
    <row r="698" spans="9:9">
      <c r="I698" s="5"/>
    </row>
    <row r="699" spans="9:9">
      <c r="I699" s="5"/>
    </row>
    <row r="700" spans="9:9">
      <c r="I700" s="5"/>
    </row>
    <row r="701" spans="9:9">
      <c r="I701" s="5"/>
    </row>
    <row r="702" spans="9:9">
      <c r="I702" s="5"/>
    </row>
    <row r="703" spans="9:9">
      <c r="I703" s="5"/>
    </row>
    <row r="704" spans="9:9">
      <c r="I704" s="5"/>
    </row>
    <row r="705" spans="9:9">
      <c r="I705" s="5"/>
    </row>
    <row r="706" spans="9:9">
      <c r="I706" s="5"/>
    </row>
    <row r="707" spans="9:9">
      <c r="I707" s="5"/>
    </row>
    <row r="708" spans="9:9">
      <c r="I708" s="5"/>
    </row>
    <row r="709" spans="9:9">
      <c r="I709" s="5"/>
    </row>
    <row r="710" spans="9:9">
      <c r="I710" s="5"/>
    </row>
    <row r="711" spans="9:9">
      <c r="I711" s="5"/>
    </row>
    <row r="712" spans="9:9">
      <c r="I712" s="5"/>
    </row>
    <row r="713" spans="9:9">
      <c r="I713" s="5"/>
    </row>
    <row r="714" spans="9:9">
      <c r="I714" s="5"/>
    </row>
    <row r="715" spans="9:9">
      <c r="I715" s="5"/>
    </row>
    <row r="716" spans="9:9">
      <c r="I716" s="5"/>
    </row>
    <row r="717" spans="9:9">
      <c r="I717" s="5"/>
    </row>
    <row r="718" spans="9:9">
      <c r="I718" s="5"/>
    </row>
    <row r="719" spans="9:9">
      <c r="I719" s="5"/>
    </row>
    <row r="720" spans="9:9">
      <c r="I720" s="5"/>
    </row>
    <row r="721" spans="9:9">
      <c r="I721" s="5"/>
    </row>
    <row r="722" spans="9:9">
      <c r="I722" s="5"/>
    </row>
    <row r="723" spans="9:9">
      <c r="I723" s="5"/>
    </row>
    <row r="724" spans="9:9">
      <c r="I724" s="5"/>
    </row>
    <row r="725" spans="9:9">
      <c r="I725" s="5"/>
    </row>
    <row r="726" spans="9:9">
      <c r="I726" s="5"/>
    </row>
    <row r="727" spans="9:9">
      <c r="I727" s="5"/>
    </row>
    <row r="728" spans="9:9">
      <c r="I728" s="5"/>
    </row>
    <row r="729" spans="9:9">
      <c r="I729" s="5"/>
    </row>
    <row r="730" spans="9:9">
      <c r="I730" s="5"/>
    </row>
    <row r="731" spans="9:9">
      <c r="I731" s="5"/>
    </row>
    <row r="732" spans="9:9">
      <c r="I732" s="5"/>
    </row>
    <row r="733" spans="9:9">
      <c r="I733" s="5"/>
    </row>
    <row r="734" spans="9:9">
      <c r="I734" s="5"/>
    </row>
    <row r="735" spans="9:9">
      <c r="I735" s="5"/>
    </row>
    <row r="736" spans="9:9">
      <c r="I736" s="5"/>
    </row>
    <row r="737" spans="9:9">
      <c r="I737" s="5"/>
    </row>
    <row r="738" spans="9:9">
      <c r="I738" s="5"/>
    </row>
    <row r="739" spans="9:9">
      <c r="I739" s="5"/>
    </row>
    <row r="740" spans="9:9">
      <c r="I740" s="5"/>
    </row>
    <row r="741" spans="9:9">
      <c r="I741" s="5"/>
    </row>
    <row r="742" spans="9:9">
      <c r="I742" s="5"/>
    </row>
    <row r="743" spans="9:9">
      <c r="I743" s="5"/>
    </row>
    <row r="744" spans="9:9">
      <c r="I744" s="5"/>
    </row>
    <row r="745" spans="9:9">
      <c r="I745" s="5"/>
    </row>
    <row r="746" spans="9:9">
      <c r="I746" s="5"/>
    </row>
    <row r="747" spans="9:9">
      <c r="I747" s="5"/>
    </row>
    <row r="748" spans="9:9">
      <c r="I748" s="5"/>
    </row>
    <row r="749" spans="9:9">
      <c r="I749" s="5"/>
    </row>
    <row r="750" spans="9:9">
      <c r="I750" s="5"/>
    </row>
    <row r="751" spans="9:9">
      <c r="I751" s="5"/>
    </row>
    <row r="752" spans="9:9">
      <c r="I752" s="5"/>
    </row>
    <row r="753" spans="9:9">
      <c r="I753" s="5"/>
    </row>
    <row r="754" spans="9:9">
      <c r="I754" s="5"/>
    </row>
    <row r="755" spans="9:9">
      <c r="I755" s="5"/>
    </row>
    <row r="756" spans="9:9">
      <c r="I756" s="5"/>
    </row>
    <row r="757" spans="9:9">
      <c r="I757" s="5"/>
    </row>
    <row r="758" spans="9:9">
      <c r="I758" s="5"/>
    </row>
    <row r="759" spans="9:9">
      <c r="I759" s="5"/>
    </row>
    <row r="760" spans="9:9">
      <c r="I760" s="5"/>
    </row>
    <row r="761" spans="9:9">
      <c r="I761" s="5"/>
    </row>
    <row r="762" spans="9:9">
      <c r="I762" s="5"/>
    </row>
    <row r="763" spans="9:9">
      <c r="I763" s="5"/>
    </row>
    <row r="764" spans="9:9">
      <c r="I764" s="5"/>
    </row>
    <row r="765" spans="9:9">
      <c r="I765" s="5"/>
    </row>
    <row r="766" spans="9:9">
      <c r="I766" s="5"/>
    </row>
    <row r="767" spans="9:9">
      <c r="I767" s="5"/>
    </row>
    <row r="768" spans="9:9">
      <c r="I768" s="5"/>
    </row>
    <row r="769" spans="9:9">
      <c r="I769" s="5"/>
    </row>
    <row r="770" spans="9:9">
      <c r="I770" s="5"/>
    </row>
    <row r="771" spans="9:9">
      <c r="I771" s="5"/>
    </row>
    <row r="772" spans="9:9">
      <c r="I772" s="5"/>
    </row>
    <row r="773" spans="9:9">
      <c r="I773" s="5"/>
    </row>
    <row r="774" spans="9:9">
      <c r="I774" s="5"/>
    </row>
    <row r="775" spans="9:9">
      <c r="I775" s="5"/>
    </row>
    <row r="776" spans="9:9">
      <c r="I776" s="5"/>
    </row>
    <row r="777" spans="9:9">
      <c r="I777" s="5"/>
    </row>
    <row r="778" spans="9:9">
      <c r="I778" s="5"/>
    </row>
    <row r="779" spans="9:9">
      <c r="I779" s="5"/>
    </row>
    <row r="780" spans="9:9">
      <c r="I780" s="5"/>
    </row>
    <row r="781" spans="9:9">
      <c r="I781" s="5"/>
    </row>
    <row r="782" spans="9:9">
      <c r="I782" s="5"/>
    </row>
    <row r="783" spans="9:9">
      <c r="I783" s="5"/>
    </row>
    <row r="784" spans="9:9">
      <c r="I784" s="5"/>
    </row>
    <row r="785" spans="9:9">
      <c r="I785" s="5"/>
    </row>
    <row r="786" spans="9:9">
      <c r="I786" s="5"/>
    </row>
    <row r="787" spans="9:9">
      <c r="I787" s="5"/>
    </row>
    <row r="788" spans="9:9">
      <c r="I788" s="5"/>
    </row>
    <row r="789" spans="9:9">
      <c r="I789" s="5"/>
    </row>
    <row r="790" spans="9:9">
      <c r="I790" s="5"/>
    </row>
    <row r="791" spans="9:9">
      <c r="I791" s="5"/>
    </row>
    <row r="792" spans="9:9">
      <c r="I792" s="5"/>
    </row>
    <row r="793" spans="9:9">
      <c r="I793" s="5"/>
    </row>
    <row r="794" spans="9:9">
      <c r="I794" s="5"/>
    </row>
    <row r="795" spans="9:9">
      <c r="I795" s="5"/>
    </row>
    <row r="796" spans="9:9">
      <c r="I796" s="5"/>
    </row>
    <row r="797" spans="9:9">
      <c r="I797" s="5"/>
    </row>
    <row r="798" spans="9:9">
      <c r="I798" s="5"/>
    </row>
    <row r="799" spans="9:9">
      <c r="I799" s="5"/>
    </row>
    <row r="800" spans="9:9">
      <c r="I800" s="5"/>
    </row>
    <row r="801" spans="9:9">
      <c r="I801" s="5"/>
    </row>
    <row r="802" spans="9:9">
      <c r="I802" s="5"/>
    </row>
    <row r="803" spans="9:9">
      <c r="I803" s="5"/>
    </row>
    <row r="804" spans="9:9">
      <c r="I804" s="5"/>
    </row>
    <row r="805" spans="9:9">
      <c r="I805" s="5"/>
    </row>
    <row r="806" spans="9:9">
      <c r="I806" s="5"/>
    </row>
    <row r="807" spans="9:9">
      <c r="I807" s="5"/>
    </row>
    <row r="808" spans="9:9">
      <c r="I808" s="5"/>
    </row>
    <row r="809" spans="9:9">
      <c r="I809" s="5"/>
    </row>
    <row r="810" spans="9:9">
      <c r="I810" s="5"/>
    </row>
    <row r="811" spans="9:9">
      <c r="I811" s="5"/>
    </row>
    <row r="812" spans="9:9">
      <c r="I812" s="5"/>
    </row>
    <row r="813" spans="9:9">
      <c r="I813" s="5"/>
    </row>
    <row r="814" spans="9:9">
      <c r="I814" s="5"/>
    </row>
    <row r="815" spans="9:9">
      <c r="I815" s="5"/>
    </row>
    <row r="816" spans="9:9">
      <c r="I816" s="5"/>
    </row>
    <row r="817" spans="9:9">
      <c r="I817" s="5"/>
    </row>
    <row r="818" spans="9:9">
      <c r="I818" s="5"/>
    </row>
    <row r="819" spans="9:9">
      <c r="I819" s="5"/>
    </row>
    <row r="820" spans="9:9">
      <c r="I820" s="5"/>
    </row>
    <row r="821" spans="9:9">
      <c r="I821" s="5"/>
    </row>
    <row r="822" spans="9:9">
      <c r="I822" s="5"/>
    </row>
    <row r="823" spans="9:9">
      <c r="I823" s="5"/>
    </row>
    <row r="824" spans="9:9">
      <c r="I824" s="5"/>
    </row>
    <row r="825" spans="9:9">
      <c r="I825" s="5"/>
    </row>
    <row r="826" spans="9:9">
      <c r="I826" s="5"/>
    </row>
    <row r="827" spans="9:9">
      <c r="I827" s="5"/>
    </row>
    <row r="828" spans="9:9">
      <c r="I828" s="5"/>
    </row>
    <row r="829" spans="9:9">
      <c r="I829" s="5"/>
    </row>
    <row r="830" spans="9:9">
      <c r="I830" s="5"/>
    </row>
    <row r="831" spans="9:9">
      <c r="I831" s="5"/>
    </row>
    <row r="832" spans="9:9">
      <c r="I832" s="5"/>
    </row>
    <row r="833" spans="9:9">
      <c r="I833" s="5"/>
    </row>
    <row r="834" spans="9:9">
      <c r="I834" s="5"/>
    </row>
    <row r="835" spans="9:9">
      <c r="I835" s="5"/>
    </row>
    <row r="836" spans="9:9">
      <c r="I836" s="5"/>
    </row>
    <row r="837" spans="9:9">
      <c r="I837" s="5"/>
    </row>
    <row r="838" spans="9:9">
      <c r="I838" s="5"/>
    </row>
    <row r="839" spans="9:9">
      <c r="I839" s="5"/>
    </row>
    <row r="840" spans="9:9">
      <c r="I840" s="5"/>
    </row>
    <row r="841" spans="9:9">
      <c r="I841" s="5"/>
    </row>
    <row r="842" spans="9:9">
      <c r="I842" s="5"/>
    </row>
    <row r="843" spans="9:9">
      <c r="I843" s="5"/>
    </row>
    <row r="844" spans="9:9">
      <c r="I844" s="5"/>
    </row>
    <row r="845" spans="9:9">
      <c r="I845" s="5"/>
    </row>
    <row r="846" spans="9:9">
      <c r="I846" s="5"/>
    </row>
    <row r="847" spans="9:9">
      <c r="I847" s="5"/>
    </row>
    <row r="848" spans="9:9">
      <c r="I848" s="5"/>
    </row>
    <row r="849" spans="9:9">
      <c r="I849" s="5"/>
    </row>
    <row r="850" spans="9:9">
      <c r="I850" s="5"/>
    </row>
    <row r="851" spans="9:9">
      <c r="I851" s="5"/>
    </row>
    <row r="852" spans="9:9">
      <c r="I852" s="5"/>
    </row>
    <row r="853" spans="9:9">
      <c r="I853" s="5"/>
    </row>
    <row r="854" spans="9:9">
      <c r="I854" s="5"/>
    </row>
    <row r="855" spans="9:9">
      <c r="I855" s="5"/>
    </row>
    <row r="856" spans="9:9">
      <c r="I856" s="5"/>
    </row>
    <row r="857" spans="9:9">
      <c r="I857" s="5"/>
    </row>
    <row r="858" spans="9:9">
      <c r="I858" s="5"/>
    </row>
    <row r="859" spans="9:9">
      <c r="I859" s="5"/>
    </row>
    <row r="860" spans="9:9">
      <c r="I860" s="5"/>
    </row>
    <row r="861" spans="9:9">
      <c r="I861" s="5"/>
    </row>
    <row r="862" spans="9:9">
      <c r="I862" s="5"/>
    </row>
    <row r="863" spans="9:9">
      <c r="I863" s="5"/>
    </row>
    <row r="864" spans="9:9">
      <c r="I864" s="5"/>
    </row>
    <row r="865" spans="9:9">
      <c r="I865" s="5"/>
    </row>
    <row r="866" spans="9:9">
      <c r="I866" s="5"/>
    </row>
    <row r="867" spans="9:9">
      <c r="I867" s="5"/>
    </row>
    <row r="868" spans="9:9">
      <c r="I868" s="5"/>
    </row>
    <row r="869" spans="9:9">
      <c r="I869" s="5"/>
    </row>
    <row r="870" spans="9:9">
      <c r="I870" s="5"/>
    </row>
    <row r="871" spans="9:9">
      <c r="I871" s="5"/>
    </row>
    <row r="872" spans="9:9">
      <c r="I872" s="5"/>
    </row>
    <row r="873" spans="9:9">
      <c r="I873" s="5"/>
    </row>
    <row r="874" spans="9:9">
      <c r="I874" s="5"/>
    </row>
    <row r="875" spans="9:9">
      <c r="I875" s="5"/>
    </row>
    <row r="876" spans="9:9">
      <c r="I876" s="5"/>
    </row>
    <row r="877" spans="9:9">
      <c r="I877" s="5"/>
    </row>
    <row r="878" spans="9:9">
      <c r="I878" s="5"/>
    </row>
    <row r="879" spans="9:9">
      <c r="I879" s="5"/>
    </row>
    <row r="880" spans="9:9">
      <c r="I880" s="5"/>
    </row>
    <row r="881" spans="9:9">
      <c r="I881" s="5"/>
    </row>
    <row r="882" spans="9:9">
      <c r="I882" s="5"/>
    </row>
    <row r="883" spans="9:9">
      <c r="I883" s="5"/>
    </row>
    <row r="884" spans="9:9">
      <c r="I884" s="5"/>
    </row>
    <row r="885" spans="9:9">
      <c r="I885" s="5"/>
    </row>
    <row r="886" spans="9:9">
      <c r="I886" s="5"/>
    </row>
    <row r="887" spans="9:9">
      <c r="I887" s="5"/>
    </row>
    <row r="888" spans="9:9">
      <c r="I888" s="5"/>
    </row>
    <row r="889" spans="9:9">
      <c r="I889" s="5"/>
    </row>
    <row r="890" spans="9:9">
      <c r="I890" s="5"/>
    </row>
    <row r="891" spans="9:9">
      <c r="I891" s="5"/>
    </row>
    <row r="892" spans="9:9">
      <c r="I892" s="5"/>
    </row>
    <row r="893" spans="9:9">
      <c r="I893" s="5"/>
    </row>
    <row r="894" spans="9:9">
      <c r="I894" s="5"/>
    </row>
    <row r="895" spans="9:9">
      <c r="I895" s="5"/>
    </row>
    <row r="896" spans="9:9">
      <c r="I896" s="5"/>
    </row>
    <row r="897" spans="9:9">
      <c r="I897" s="5"/>
    </row>
    <row r="898" spans="9:9">
      <c r="I898" s="5"/>
    </row>
    <row r="899" spans="9:9">
      <c r="I899" s="5"/>
    </row>
    <row r="900" spans="9:9">
      <c r="I900" s="5"/>
    </row>
    <row r="901" spans="9:9">
      <c r="I901" s="5"/>
    </row>
    <row r="902" spans="9:9">
      <c r="I902" s="5"/>
    </row>
    <row r="903" spans="9:9">
      <c r="I903" s="5"/>
    </row>
    <row r="904" spans="9:9">
      <c r="I904" s="5"/>
    </row>
    <row r="905" spans="9:9">
      <c r="I905" s="5"/>
    </row>
    <row r="906" spans="9:9">
      <c r="I906" s="5"/>
    </row>
    <row r="907" spans="9:9">
      <c r="I907" s="5"/>
    </row>
    <row r="908" spans="9:9">
      <c r="I908" s="5"/>
    </row>
    <row r="909" spans="9:9">
      <c r="I909" s="5"/>
    </row>
    <row r="910" spans="9:9">
      <c r="I910" s="5"/>
    </row>
    <row r="911" spans="9:9">
      <c r="I911" s="5"/>
    </row>
    <row r="912" spans="9:9">
      <c r="I912" s="5"/>
    </row>
    <row r="913" spans="9:9">
      <c r="I913" s="5"/>
    </row>
    <row r="914" spans="9:9">
      <c r="I914" s="5"/>
    </row>
    <row r="915" spans="9:9">
      <c r="I915" s="5"/>
    </row>
    <row r="916" spans="9:9">
      <c r="I916" s="5"/>
    </row>
    <row r="917" spans="9:9">
      <c r="I917" s="5"/>
    </row>
    <row r="918" spans="9:9">
      <c r="I918" s="5"/>
    </row>
    <row r="919" spans="9:9">
      <c r="I919" s="5"/>
    </row>
    <row r="920" spans="9:9">
      <c r="I920" s="5"/>
    </row>
  </sheetData>
  <autoFilter ref="B9:Z41" xr:uid="{4E4B07A7-66B5-4848-8F53-6AF44B8AFB3F}"/>
  <mergeCells count="5">
    <mergeCell ref="K8:L8"/>
    <mergeCell ref="B7:C7"/>
    <mergeCell ref="B3:L3"/>
    <mergeCell ref="B5:L5"/>
    <mergeCell ref="B4:L4"/>
  </mergeCells>
  <phoneticPr fontId="0" type="noConversion"/>
  <conditionalFormatting sqref="B50">
    <cfRule type="cellIs" dxfId="19" priority="9" stopIfTrue="1" operator="equal">
      <formula>"NO"</formula>
    </cfRule>
    <cfRule type="cellIs" dxfId="18" priority="10" stopIfTrue="1" operator="equal">
      <formula>"NO"</formula>
    </cfRule>
    <cfRule type="cellIs" dxfId="17" priority="11" stopIfTrue="1" operator="equal">
      <formula>"NO"</formula>
    </cfRule>
  </conditionalFormatting>
  <conditionalFormatting sqref="L10:L41">
    <cfRule type="cellIs" dxfId="16" priority="1" stopIfTrue="1" operator="equal">
      <formula>"NO"</formula>
    </cfRule>
    <cfRule type="cellIs" dxfId="15" priority="2" stopIfTrue="1" operator="equal">
      <formula>"NO"</formula>
    </cfRule>
  </conditionalFormatting>
  <conditionalFormatting sqref="Z10">
    <cfRule type="cellIs" dxfId="14" priority="5" stopIfTrue="1" operator="equal">
      <formula>"NO"</formula>
    </cfRule>
    <cfRule type="cellIs" dxfId="13" priority="6" stopIfTrue="1" operator="equal">
      <formula>"NO"</formula>
    </cfRule>
  </conditionalFormatting>
  <conditionalFormatting sqref="Z10:Z41">
    <cfRule type="cellIs" dxfId="12" priority="3" stopIfTrue="1" operator="equal">
      <formula>"NO"</formula>
    </cfRule>
    <cfRule type="cellIs" dxfId="11" priority="4" stopIfTrue="1" operator="equal">
      <formula>"NO"</formula>
    </cfRule>
  </conditionalFormatting>
  <printOptions horizontalCentered="1"/>
  <pageMargins left="0.74803149606299213" right="0.39370078740157483" top="0.47244094488188981" bottom="0.62992125984251968" header="0" footer="0"/>
  <pageSetup paperSize="9" scale="60" fitToHeight="18" orientation="portrait" r:id="rId1"/>
  <headerFooter alignWithMargins="0">
    <oddFooter>Página 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45360-EAA5-4617-8CD8-C83F243C5D41}">
  <sheetPr codeName="Hoja8">
    <tabColor rgb="FFFFFF00"/>
    <pageSetUpPr fitToPage="1"/>
  </sheetPr>
  <dimension ref="B2:Y1124"/>
  <sheetViews>
    <sheetView showGridLines="0" zoomScaleNormal="100" workbookViewId="0">
      <selection activeCell="S9" sqref="S9"/>
    </sheetView>
  </sheetViews>
  <sheetFormatPr baseColWidth="10" defaultColWidth="11.44140625" defaultRowHeight="13.8"/>
  <cols>
    <col min="1" max="1" width="11.44140625" style="35"/>
    <col min="2" max="2" width="10" style="32" customWidth="1"/>
    <col min="3" max="3" width="13" style="32" customWidth="1"/>
    <col min="4" max="4" width="30.5546875" style="60" customWidth="1"/>
    <col min="5" max="5" width="22" style="60" bestFit="1" customWidth="1"/>
    <col min="6" max="6" width="8.6640625" style="60" customWidth="1"/>
    <col min="7" max="7" width="15.33203125" style="35" customWidth="1"/>
    <col min="8" max="8" width="16" style="35" customWidth="1"/>
    <col min="9" max="9" width="12.44140625" style="61" customWidth="1"/>
    <col min="10" max="10" width="12.5546875" style="32" customWidth="1"/>
    <col min="11" max="11" width="8.6640625" style="35" customWidth="1"/>
    <col min="12" max="12" width="11.44140625" style="32"/>
    <col min="13" max="13" width="10.5546875" style="33" customWidth="1"/>
    <col min="14" max="14" width="9.88671875" style="34" customWidth="1"/>
    <col min="15" max="19" width="11.44140625" style="35"/>
    <col min="20" max="20" width="16" style="35" bestFit="1" customWidth="1"/>
    <col min="21" max="21" width="16.109375" style="35" bestFit="1" customWidth="1"/>
    <col min="22" max="16384" width="11.44140625" style="35"/>
  </cols>
  <sheetData>
    <row r="2" spans="2:25" ht="14.4" thickBot="1"/>
    <row r="3" spans="2:25" ht="15.6">
      <c r="B3" s="268" t="s">
        <v>1500</v>
      </c>
      <c r="C3" s="269"/>
      <c r="D3" s="269"/>
      <c r="E3" s="269"/>
      <c r="F3" s="269"/>
      <c r="G3" s="269"/>
      <c r="H3" s="269"/>
      <c r="I3" s="269"/>
      <c r="J3" s="269"/>
      <c r="K3" s="269"/>
      <c r="L3" s="270"/>
    </row>
    <row r="4" spans="2:25" ht="36" customHeight="1">
      <c r="B4" s="274" t="s">
        <v>1605</v>
      </c>
      <c r="C4" s="264"/>
      <c r="D4" s="264"/>
      <c r="E4" s="264"/>
      <c r="F4" s="264"/>
      <c r="G4" s="264"/>
      <c r="H4" s="264"/>
      <c r="I4" s="264"/>
      <c r="J4" s="264"/>
      <c r="K4" s="264"/>
      <c r="L4" s="265"/>
    </row>
    <row r="5" spans="2:25">
      <c r="B5" s="271" t="s">
        <v>1501</v>
      </c>
      <c r="C5" s="272"/>
      <c r="D5" s="272"/>
      <c r="E5" s="272"/>
      <c r="F5" s="272"/>
      <c r="G5" s="272"/>
      <c r="H5" s="272"/>
      <c r="I5" s="272"/>
      <c r="J5" s="272"/>
      <c r="K5" s="272"/>
      <c r="L5" s="273"/>
    </row>
    <row r="6" spans="2:25" ht="26.25" customHeight="1">
      <c r="B6" s="111"/>
      <c r="C6" s="76"/>
      <c r="D6" s="76"/>
      <c r="E6" s="76"/>
      <c r="F6" s="76"/>
      <c r="G6" s="76"/>
      <c r="H6" s="117" t="s">
        <v>1601</v>
      </c>
      <c r="I6" s="116" t="s">
        <v>1600</v>
      </c>
      <c r="J6" s="117" t="s">
        <v>1602</v>
      </c>
      <c r="L6" s="112"/>
    </row>
    <row r="7" spans="2:25">
      <c r="B7" s="266"/>
      <c r="C7" s="267"/>
      <c r="D7" s="36"/>
      <c r="E7" s="209" t="s">
        <v>660</v>
      </c>
      <c r="F7" s="36"/>
      <c r="H7" s="113">
        <f>+RESUMEN!D16</f>
        <v>0</v>
      </c>
      <c r="I7" s="113">
        <f>+H7+1</f>
        <v>1</v>
      </c>
      <c r="J7" s="113">
        <f>+I7+1</f>
        <v>2</v>
      </c>
      <c r="L7" s="37"/>
    </row>
    <row r="8" spans="2:25" ht="14.4" thickBot="1">
      <c r="B8" s="197"/>
      <c r="C8" s="198"/>
      <c r="D8" s="199"/>
      <c r="E8" s="199"/>
      <c r="F8" s="199"/>
      <c r="G8" s="200"/>
      <c r="H8" s="200"/>
      <c r="I8" s="201"/>
      <c r="J8" s="198"/>
      <c r="K8" s="264"/>
      <c r="L8" s="265"/>
      <c r="M8" s="34"/>
    </row>
    <row r="9" spans="2:25" ht="31.2" thickBot="1">
      <c r="B9" s="166" t="s">
        <v>659</v>
      </c>
      <c r="C9" s="167" t="s">
        <v>1497</v>
      </c>
      <c r="D9" s="167" t="s">
        <v>661</v>
      </c>
      <c r="E9" s="167" t="s">
        <v>656</v>
      </c>
      <c r="F9" s="167" t="s">
        <v>1623</v>
      </c>
      <c r="G9" s="167" t="s">
        <v>657</v>
      </c>
      <c r="H9" s="167" t="s">
        <v>658</v>
      </c>
      <c r="I9" s="167" t="s">
        <v>1498</v>
      </c>
      <c r="J9" s="167" t="s">
        <v>1496</v>
      </c>
      <c r="K9" s="167" t="s">
        <v>1393</v>
      </c>
      <c r="L9" s="167" t="s">
        <v>1499</v>
      </c>
      <c r="M9" s="206" t="s">
        <v>1494</v>
      </c>
      <c r="N9" s="206" t="s">
        <v>1495</v>
      </c>
      <c r="O9" s="206" t="s">
        <v>1576</v>
      </c>
      <c r="P9" s="207" t="s">
        <v>1577</v>
      </c>
      <c r="Q9" s="196"/>
      <c r="S9" s="208" t="s">
        <v>1619</v>
      </c>
      <c r="T9" s="40" t="s">
        <v>657</v>
      </c>
      <c r="U9" s="40" t="s">
        <v>658</v>
      </c>
      <c r="V9" s="40" t="s">
        <v>1498</v>
      </c>
      <c r="W9" s="41" t="s">
        <v>1496</v>
      </c>
      <c r="X9" s="40" t="s">
        <v>1393</v>
      </c>
      <c r="Y9" s="42" t="s">
        <v>1499</v>
      </c>
    </row>
    <row r="10" spans="2:25" ht="12.9" customHeight="1">
      <c r="B10" s="43">
        <v>500100</v>
      </c>
      <c r="C10" s="43">
        <v>210105001</v>
      </c>
      <c r="D10" s="44" t="s">
        <v>687</v>
      </c>
      <c r="E10" s="45" t="s">
        <v>688</v>
      </c>
      <c r="F10" s="43">
        <f>IF(ISERROR(S10)=TRUE,"N/C",S10)</f>
        <v>0</v>
      </c>
      <c r="G10" s="46">
        <f t="shared" ref="G10:L10" si="0">IF(ISERROR(T10)=TRUE,"N/C",T10)</f>
        <v>0</v>
      </c>
      <c r="H10" s="46">
        <f t="shared" si="0"/>
        <v>0</v>
      </c>
      <c r="I10" s="118">
        <f t="shared" si="0"/>
        <v>0</v>
      </c>
      <c r="J10" s="48" t="str">
        <f t="shared" si="0"/>
        <v>N/C</v>
      </c>
      <c r="K10" s="118" t="str">
        <f t="shared" si="0"/>
        <v>N/C</v>
      </c>
      <c r="L10" s="43" t="str">
        <f t="shared" si="0"/>
        <v>N / C</v>
      </c>
      <c r="M10" s="202" t="s">
        <v>1570</v>
      </c>
      <c r="N10" s="203">
        <f>CONTROL!C25</f>
        <v>0.5</v>
      </c>
      <c r="O10" s="204" t="e">
        <f>+H10/G10</f>
        <v>#DIV/0!</v>
      </c>
      <c r="P10" s="205" t="e">
        <f>+I10-O10</f>
        <v>#DIV/0!</v>
      </c>
      <c r="Q10">
        <f>IF(L10="N / C",1,0)</f>
        <v>1</v>
      </c>
      <c r="R10" s="35">
        <f>IF(Q10=1,R9+1,R9)</f>
        <v>1</v>
      </c>
      <c r="S10" s="43"/>
      <c r="T10" s="46"/>
      <c r="U10" s="46"/>
      <c r="V10" s="47"/>
      <c r="W10" s="48" t="e">
        <f>VLOOKUP($F10,$M$10:$N$16,2,0)</f>
        <v>#N/A</v>
      </c>
      <c r="X10" s="49" t="e">
        <f>+W10-V10</f>
        <v>#N/A</v>
      </c>
      <c r="Y10" s="39" t="str">
        <f>IF(ISERROR(IF(X10&lt;0,"NO","SI")=TRUE),"N / C",(IF(X10&lt;0,"NO","SI")))</f>
        <v>N / C</v>
      </c>
    </row>
    <row r="11" spans="2:25" ht="12.9" customHeight="1">
      <c r="B11" s="39">
        <v>500200</v>
      </c>
      <c r="C11" s="39">
        <v>210205002</v>
      </c>
      <c r="D11" s="50" t="s">
        <v>834</v>
      </c>
      <c r="E11" s="51" t="s">
        <v>688</v>
      </c>
      <c r="F11" s="43">
        <f t="shared" ref="F11:F74" si="1">IF(ISERROR(S11)=TRUE,"N/C",S11)</f>
        <v>0</v>
      </c>
      <c r="G11" s="46">
        <f t="shared" ref="G11:G74" si="2">IF(ISERROR(T11)=TRUE,"N/C",T11)</f>
        <v>0</v>
      </c>
      <c r="H11" s="46">
        <f t="shared" ref="H11:H74" si="3">IF(ISERROR(U11)=TRUE,"N/C",U11)</f>
        <v>0</v>
      </c>
      <c r="I11" s="118">
        <f t="shared" ref="I11:I74" si="4">IF(ISERROR(V11)=TRUE,"N/C",V11)</f>
        <v>0</v>
      </c>
      <c r="J11" s="48" t="str">
        <f t="shared" ref="J11:J74" si="5">IF(ISERROR(W11)=TRUE,"N/C",W11)</f>
        <v>N/C</v>
      </c>
      <c r="K11" s="118" t="str">
        <f t="shared" ref="K11:K74" si="6">IF(ISERROR(X11)=TRUE,"N/C",X11)</f>
        <v>N/C</v>
      </c>
      <c r="L11" s="39" t="str">
        <f t="shared" ref="L11:L74" si="7">IF(ISERROR(Y11)=TRUE,"N/C",Y11)</f>
        <v>N / C</v>
      </c>
      <c r="M11" s="38">
        <v>1</v>
      </c>
      <c r="N11" s="203">
        <f>CONTROL!C26</f>
        <v>0.65</v>
      </c>
      <c r="O11" s="74" t="e">
        <f t="shared" ref="O11:O74" si="8">+H11/G11</f>
        <v>#DIV/0!</v>
      </c>
      <c r="P11" s="27" t="e">
        <f t="shared" ref="P11:P74" si="9">+I11-O11</f>
        <v>#DIV/0!</v>
      </c>
      <c r="Q11">
        <f t="shared" ref="Q11:Q74" si="10">IF(L11="N / C",1,0)</f>
        <v>1</v>
      </c>
      <c r="R11" s="35">
        <f t="shared" ref="R11:R74" si="11">IF(Q11=1,R10+1,R10)</f>
        <v>2</v>
      </c>
      <c r="S11" s="43"/>
      <c r="T11" s="46"/>
      <c r="U11" s="46"/>
      <c r="V11" s="47"/>
      <c r="W11" s="48" t="e">
        <f t="shared" ref="W11:W74" si="12">VLOOKUP($F11,$M$10:$N$16,2,0)</f>
        <v>#N/A</v>
      </c>
      <c r="X11" s="49" t="e">
        <f t="shared" ref="X11:X74" si="13">+W11-V11</f>
        <v>#N/A</v>
      </c>
      <c r="Y11" s="39" t="str">
        <f t="shared" ref="Y11:Y74" si="14">IF(ISERROR(IF(X11&lt;0,"NO","SI")=TRUE),"N / C",(IF(X11&lt;0,"NO","SI")))</f>
        <v>N / C</v>
      </c>
    </row>
    <row r="12" spans="2:25" ht="12.9" customHeight="1">
      <c r="B12" s="39">
        <v>500400</v>
      </c>
      <c r="C12" s="39">
        <v>210405004</v>
      </c>
      <c r="D12" s="50" t="s">
        <v>1151</v>
      </c>
      <c r="E12" s="51" t="s">
        <v>688</v>
      </c>
      <c r="F12" s="43">
        <f t="shared" si="1"/>
        <v>0</v>
      </c>
      <c r="G12" s="46">
        <f t="shared" si="2"/>
        <v>0</v>
      </c>
      <c r="H12" s="46">
        <f t="shared" si="3"/>
        <v>0</v>
      </c>
      <c r="I12" s="118">
        <f t="shared" si="4"/>
        <v>0</v>
      </c>
      <c r="J12" s="48" t="str">
        <f t="shared" si="5"/>
        <v>N/C</v>
      </c>
      <c r="K12" s="118" t="str">
        <f t="shared" si="6"/>
        <v>N/C</v>
      </c>
      <c r="L12" s="39" t="str">
        <f t="shared" si="7"/>
        <v>N / C</v>
      </c>
      <c r="M12" s="38">
        <v>2</v>
      </c>
      <c r="N12" s="203">
        <f>CONTROL!C27</f>
        <v>0.7</v>
      </c>
      <c r="O12" s="74" t="e">
        <f t="shared" si="8"/>
        <v>#DIV/0!</v>
      </c>
      <c r="P12" s="27" t="e">
        <f t="shared" si="9"/>
        <v>#DIV/0!</v>
      </c>
      <c r="Q12">
        <f t="shared" si="10"/>
        <v>1</v>
      </c>
      <c r="R12" s="35">
        <f t="shared" si="11"/>
        <v>3</v>
      </c>
      <c r="S12" s="43"/>
      <c r="T12" s="46"/>
      <c r="U12" s="46"/>
      <c r="V12" s="47"/>
      <c r="W12" s="48" t="e">
        <f t="shared" si="12"/>
        <v>#N/A</v>
      </c>
      <c r="X12" s="49" t="e">
        <f t="shared" si="13"/>
        <v>#N/A</v>
      </c>
      <c r="Y12" s="39" t="str">
        <f t="shared" si="14"/>
        <v>N / C</v>
      </c>
    </row>
    <row r="13" spans="2:25" ht="12.9" customHeight="1">
      <c r="B13" s="39">
        <v>502100</v>
      </c>
      <c r="C13" s="39">
        <v>212105021</v>
      </c>
      <c r="D13" s="146" t="s">
        <v>994</v>
      </c>
      <c r="E13" s="51" t="s">
        <v>688</v>
      </c>
      <c r="F13" s="43">
        <f t="shared" si="1"/>
        <v>0</v>
      </c>
      <c r="G13" s="46">
        <f t="shared" si="2"/>
        <v>0</v>
      </c>
      <c r="H13" s="46">
        <f t="shared" si="3"/>
        <v>0</v>
      </c>
      <c r="I13" s="118">
        <f t="shared" si="4"/>
        <v>0</v>
      </c>
      <c r="J13" s="48" t="str">
        <f t="shared" si="5"/>
        <v>N/C</v>
      </c>
      <c r="K13" s="118" t="str">
        <f t="shared" si="6"/>
        <v>N/C</v>
      </c>
      <c r="L13" s="39" t="str">
        <f t="shared" si="7"/>
        <v>N / C</v>
      </c>
      <c r="M13" s="38">
        <v>3</v>
      </c>
      <c r="N13" s="203">
        <f>CONTROL!C28</f>
        <v>0.7</v>
      </c>
      <c r="O13" s="74" t="e">
        <f t="shared" si="8"/>
        <v>#DIV/0!</v>
      </c>
      <c r="P13" s="27" t="e">
        <f t="shared" si="9"/>
        <v>#DIV/0!</v>
      </c>
      <c r="Q13">
        <f t="shared" si="10"/>
        <v>1</v>
      </c>
      <c r="R13" s="35">
        <f t="shared" si="11"/>
        <v>4</v>
      </c>
      <c r="S13" s="43"/>
      <c r="T13" s="46"/>
      <c r="U13" s="46"/>
      <c r="V13" s="47"/>
      <c r="W13" s="48" t="e">
        <f t="shared" si="12"/>
        <v>#N/A</v>
      </c>
      <c r="X13" s="49" t="e">
        <f t="shared" si="13"/>
        <v>#N/A</v>
      </c>
      <c r="Y13" s="39" t="str">
        <f t="shared" si="14"/>
        <v>N / C</v>
      </c>
    </row>
    <row r="14" spans="2:25" ht="12.9" customHeight="1">
      <c r="B14" s="39">
        <v>503000</v>
      </c>
      <c r="C14" s="39">
        <v>213005030</v>
      </c>
      <c r="D14" s="50" t="s">
        <v>749</v>
      </c>
      <c r="E14" s="51" t="s">
        <v>688</v>
      </c>
      <c r="F14" s="43">
        <f t="shared" si="1"/>
        <v>0</v>
      </c>
      <c r="G14" s="46">
        <f t="shared" si="2"/>
        <v>0</v>
      </c>
      <c r="H14" s="46">
        <f t="shared" si="3"/>
        <v>0</v>
      </c>
      <c r="I14" s="118">
        <f t="shared" si="4"/>
        <v>0</v>
      </c>
      <c r="J14" s="48" t="str">
        <f t="shared" si="5"/>
        <v>N/C</v>
      </c>
      <c r="K14" s="118" t="str">
        <f t="shared" si="6"/>
        <v>N/C</v>
      </c>
      <c r="L14" s="39" t="str">
        <f t="shared" si="7"/>
        <v>N / C</v>
      </c>
      <c r="M14" s="38">
        <v>4</v>
      </c>
      <c r="N14" s="203">
        <f>CONTROL!C29</f>
        <v>0.8</v>
      </c>
      <c r="O14" s="74" t="e">
        <f t="shared" si="8"/>
        <v>#DIV/0!</v>
      </c>
      <c r="P14" s="27" t="e">
        <f t="shared" si="9"/>
        <v>#DIV/0!</v>
      </c>
      <c r="Q14">
        <f t="shared" si="10"/>
        <v>1</v>
      </c>
      <c r="R14" s="35">
        <f t="shared" si="11"/>
        <v>5</v>
      </c>
      <c r="S14" s="43"/>
      <c r="T14" s="46"/>
      <c r="U14" s="46"/>
      <c r="V14" s="47"/>
      <c r="W14" s="48" t="e">
        <f t="shared" si="12"/>
        <v>#N/A</v>
      </c>
      <c r="X14" s="49" t="e">
        <f t="shared" si="13"/>
        <v>#N/A</v>
      </c>
      <c r="Y14" s="39" t="str">
        <f t="shared" si="14"/>
        <v>N / C</v>
      </c>
    </row>
    <row r="15" spans="2:25" ht="12.9" customHeight="1">
      <c r="B15" s="39">
        <v>503100</v>
      </c>
      <c r="C15" s="39">
        <v>213105031</v>
      </c>
      <c r="D15" s="50" t="s">
        <v>787</v>
      </c>
      <c r="E15" s="51" t="s">
        <v>688</v>
      </c>
      <c r="F15" s="43">
        <f t="shared" si="1"/>
        <v>0</v>
      </c>
      <c r="G15" s="46">
        <f t="shared" si="2"/>
        <v>0</v>
      </c>
      <c r="H15" s="46">
        <f t="shared" si="3"/>
        <v>0</v>
      </c>
      <c r="I15" s="118">
        <f t="shared" si="4"/>
        <v>0</v>
      </c>
      <c r="J15" s="48" t="str">
        <f t="shared" si="5"/>
        <v>N/C</v>
      </c>
      <c r="K15" s="118" t="str">
        <f t="shared" si="6"/>
        <v>N/C</v>
      </c>
      <c r="L15" s="39" t="str">
        <f t="shared" si="7"/>
        <v>N / C</v>
      </c>
      <c r="M15" s="38">
        <v>5</v>
      </c>
      <c r="N15" s="203">
        <f>CONTROL!C30</f>
        <v>0.8</v>
      </c>
      <c r="O15" s="74" t="e">
        <f t="shared" si="8"/>
        <v>#DIV/0!</v>
      </c>
      <c r="P15" s="27" t="e">
        <f t="shared" si="9"/>
        <v>#DIV/0!</v>
      </c>
      <c r="Q15">
        <f t="shared" si="10"/>
        <v>1</v>
      </c>
      <c r="R15" s="35">
        <f t="shared" si="11"/>
        <v>6</v>
      </c>
      <c r="S15" s="43"/>
      <c r="T15" s="46"/>
      <c r="U15" s="46"/>
      <c r="V15" s="47"/>
      <c r="W15" s="48" t="e">
        <f t="shared" si="12"/>
        <v>#N/A</v>
      </c>
      <c r="X15" s="49" t="e">
        <f t="shared" si="13"/>
        <v>#N/A</v>
      </c>
      <c r="Y15" s="39" t="str">
        <f t="shared" si="14"/>
        <v>N / C</v>
      </c>
    </row>
    <row r="16" spans="2:25" ht="12.9" customHeight="1">
      <c r="B16" s="39">
        <v>503400</v>
      </c>
      <c r="C16" s="39">
        <v>213405034</v>
      </c>
      <c r="D16" s="50" t="s">
        <v>616</v>
      </c>
      <c r="E16" s="51" t="s">
        <v>688</v>
      </c>
      <c r="F16" s="43">
        <f t="shared" si="1"/>
        <v>0</v>
      </c>
      <c r="G16" s="46">
        <f t="shared" si="2"/>
        <v>0</v>
      </c>
      <c r="H16" s="46">
        <f t="shared" si="3"/>
        <v>0</v>
      </c>
      <c r="I16" s="118">
        <f t="shared" si="4"/>
        <v>0</v>
      </c>
      <c r="J16" s="48" t="str">
        <f t="shared" si="5"/>
        <v>N/C</v>
      </c>
      <c r="K16" s="118" t="str">
        <f t="shared" si="6"/>
        <v>N/C</v>
      </c>
      <c r="L16" s="39" t="str">
        <f t="shared" si="7"/>
        <v>N / C</v>
      </c>
      <c r="M16" s="38">
        <v>6</v>
      </c>
      <c r="N16" s="203">
        <f>CONTROL!C31</f>
        <v>0.8</v>
      </c>
      <c r="O16" s="74" t="e">
        <f t="shared" si="8"/>
        <v>#DIV/0!</v>
      </c>
      <c r="P16" s="27" t="e">
        <f t="shared" si="9"/>
        <v>#DIV/0!</v>
      </c>
      <c r="Q16">
        <f t="shared" si="10"/>
        <v>1</v>
      </c>
      <c r="R16" s="35">
        <f t="shared" si="11"/>
        <v>7</v>
      </c>
      <c r="S16" s="43"/>
      <c r="T16" s="46"/>
      <c r="U16" s="46"/>
      <c r="V16" s="47"/>
      <c r="W16" s="48" t="e">
        <f t="shared" si="12"/>
        <v>#N/A</v>
      </c>
      <c r="X16" s="49" t="e">
        <f t="shared" si="13"/>
        <v>#N/A</v>
      </c>
      <c r="Y16" s="39" t="str">
        <f t="shared" si="14"/>
        <v>N / C</v>
      </c>
    </row>
    <row r="17" spans="2:25" ht="12.9" customHeight="1">
      <c r="B17" s="39">
        <v>503600</v>
      </c>
      <c r="C17" s="39">
        <v>213605036</v>
      </c>
      <c r="D17" s="50" t="s">
        <v>1152</v>
      </c>
      <c r="E17" s="51" t="s">
        <v>688</v>
      </c>
      <c r="F17" s="43">
        <f t="shared" si="1"/>
        <v>0</v>
      </c>
      <c r="G17" s="46">
        <f t="shared" si="2"/>
        <v>0</v>
      </c>
      <c r="H17" s="46">
        <f t="shared" si="3"/>
        <v>0</v>
      </c>
      <c r="I17" s="118">
        <f t="shared" si="4"/>
        <v>0</v>
      </c>
      <c r="J17" s="48" t="str">
        <f t="shared" si="5"/>
        <v>N/C</v>
      </c>
      <c r="K17" s="118" t="str">
        <f t="shared" si="6"/>
        <v>N/C</v>
      </c>
      <c r="L17" s="39" t="str">
        <f t="shared" si="7"/>
        <v>N / C</v>
      </c>
      <c r="O17" s="74" t="e">
        <f t="shared" si="8"/>
        <v>#DIV/0!</v>
      </c>
      <c r="P17" s="27" t="e">
        <f t="shared" si="9"/>
        <v>#DIV/0!</v>
      </c>
      <c r="Q17">
        <f t="shared" si="10"/>
        <v>1</v>
      </c>
      <c r="R17" s="35">
        <f t="shared" si="11"/>
        <v>8</v>
      </c>
      <c r="S17" s="43"/>
      <c r="T17" s="46"/>
      <c r="U17" s="46"/>
      <c r="V17" s="47"/>
      <c r="W17" s="48" t="e">
        <f t="shared" si="12"/>
        <v>#N/A</v>
      </c>
      <c r="X17" s="49" t="e">
        <f t="shared" si="13"/>
        <v>#N/A</v>
      </c>
      <c r="Y17" s="39" t="str">
        <f t="shared" si="14"/>
        <v>N / C</v>
      </c>
    </row>
    <row r="18" spans="2:25" ht="12.9" customHeight="1">
      <c r="B18" s="39">
        <v>503800</v>
      </c>
      <c r="C18" s="39">
        <v>213805038</v>
      </c>
      <c r="D18" s="50" t="s">
        <v>1153</v>
      </c>
      <c r="E18" s="51" t="s">
        <v>688</v>
      </c>
      <c r="F18" s="43">
        <f t="shared" si="1"/>
        <v>0</v>
      </c>
      <c r="G18" s="46">
        <f t="shared" si="2"/>
        <v>0</v>
      </c>
      <c r="H18" s="46">
        <f t="shared" si="3"/>
        <v>0</v>
      </c>
      <c r="I18" s="118">
        <f t="shared" si="4"/>
        <v>0</v>
      </c>
      <c r="J18" s="48" t="str">
        <f t="shared" si="5"/>
        <v>N/C</v>
      </c>
      <c r="K18" s="118" t="str">
        <f t="shared" si="6"/>
        <v>N/C</v>
      </c>
      <c r="L18" s="39" t="str">
        <f t="shared" si="7"/>
        <v>N / C</v>
      </c>
      <c r="O18" s="74" t="e">
        <f t="shared" si="8"/>
        <v>#DIV/0!</v>
      </c>
      <c r="P18" s="27" t="e">
        <f t="shared" si="9"/>
        <v>#DIV/0!</v>
      </c>
      <c r="Q18">
        <f t="shared" si="10"/>
        <v>1</v>
      </c>
      <c r="R18" s="35">
        <f t="shared" si="11"/>
        <v>9</v>
      </c>
      <c r="S18" s="43"/>
      <c r="T18" s="46"/>
      <c r="U18" s="46"/>
      <c r="V18" s="47"/>
      <c r="W18" s="48" t="e">
        <f t="shared" si="12"/>
        <v>#N/A</v>
      </c>
      <c r="X18" s="49" t="e">
        <f t="shared" si="13"/>
        <v>#N/A</v>
      </c>
      <c r="Y18" s="39" t="str">
        <f t="shared" si="14"/>
        <v>N / C</v>
      </c>
    </row>
    <row r="19" spans="2:25" ht="12.9" customHeight="1">
      <c r="B19" s="39">
        <v>504000</v>
      </c>
      <c r="C19" s="39">
        <v>214005040</v>
      </c>
      <c r="D19" s="50" t="s">
        <v>1070</v>
      </c>
      <c r="E19" s="51" t="s">
        <v>688</v>
      </c>
      <c r="F19" s="43">
        <f t="shared" si="1"/>
        <v>0</v>
      </c>
      <c r="G19" s="129">
        <f t="shared" si="2"/>
        <v>0</v>
      </c>
      <c r="H19" s="129">
        <f t="shared" si="3"/>
        <v>0</v>
      </c>
      <c r="I19" s="118">
        <f t="shared" si="4"/>
        <v>0</v>
      </c>
      <c r="J19" s="48" t="str">
        <f t="shared" si="5"/>
        <v>N/C</v>
      </c>
      <c r="K19" s="118" t="str">
        <f t="shared" si="6"/>
        <v>N/C</v>
      </c>
      <c r="L19" s="39" t="str">
        <f t="shared" si="7"/>
        <v>N / C</v>
      </c>
      <c r="O19" s="74" t="e">
        <f t="shared" si="8"/>
        <v>#DIV/0!</v>
      </c>
      <c r="P19" s="27" t="e">
        <f t="shared" si="9"/>
        <v>#DIV/0!</v>
      </c>
      <c r="Q19">
        <f t="shared" si="10"/>
        <v>1</v>
      </c>
      <c r="R19" s="35">
        <f t="shared" si="11"/>
        <v>10</v>
      </c>
      <c r="S19" s="43"/>
      <c r="T19" s="46"/>
      <c r="U19" s="46"/>
      <c r="V19" s="47"/>
      <c r="W19" s="48" t="e">
        <f t="shared" si="12"/>
        <v>#N/A</v>
      </c>
      <c r="X19" s="49" t="e">
        <f t="shared" si="13"/>
        <v>#N/A</v>
      </c>
      <c r="Y19" s="39" t="str">
        <f t="shared" si="14"/>
        <v>N / C</v>
      </c>
    </row>
    <row r="20" spans="2:25" ht="12.9" customHeight="1">
      <c r="B20" s="39">
        <v>504200</v>
      </c>
      <c r="C20" s="39">
        <v>214205042</v>
      </c>
      <c r="D20" s="50" t="s">
        <v>545</v>
      </c>
      <c r="E20" s="51" t="s">
        <v>688</v>
      </c>
      <c r="F20" s="43">
        <f t="shared" si="1"/>
        <v>0</v>
      </c>
      <c r="G20" s="46">
        <f t="shared" si="2"/>
        <v>0</v>
      </c>
      <c r="H20" s="46">
        <f t="shared" si="3"/>
        <v>0</v>
      </c>
      <c r="I20" s="118">
        <f t="shared" si="4"/>
        <v>0</v>
      </c>
      <c r="J20" s="48" t="str">
        <f t="shared" si="5"/>
        <v>N/C</v>
      </c>
      <c r="K20" s="118" t="str">
        <f t="shared" si="6"/>
        <v>N/C</v>
      </c>
      <c r="L20" s="39" t="str">
        <f t="shared" si="7"/>
        <v>N / C</v>
      </c>
      <c r="O20" s="74" t="e">
        <f t="shared" si="8"/>
        <v>#DIV/0!</v>
      </c>
      <c r="P20" s="27" t="e">
        <f t="shared" si="9"/>
        <v>#DIV/0!</v>
      </c>
      <c r="Q20">
        <f t="shared" si="10"/>
        <v>1</v>
      </c>
      <c r="R20" s="35">
        <f t="shared" si="11"/>
        <v>11</v>
      </c>
      <c r="S20" s="43"/>
      <c r="T20" s="46"/>
      <c r="U20" s="46"/>
      <c r="V20" s="47"/>
      <c r="W20" s="48" t="e">
        <f t="shared" si="12"/>
        <v>#N/A</v>
      </c>
      <c r="X20" s="49" t="e">
        <f t="shared" si="13"/>
        <v>#N/A</v>
      </c>
      <c r="Y20" s="39" t="str">
        <f t="shared" si="14"/>
        <v>N / C</v>
      </c>
    </row>
    <row r="21" spans="2:25" ht="12.9" customHeight="1">
      <c r="B21" s="39">
        <v>504400</v>
      </c>
      <c r="C21" s="39">
        <v>214405044</v>
      </c>
      <c r="D21" s="50" t="s">
        <v>750</v>
      </c>
      <c r="E21" s="51" t="s">
        <v>688</v>
      </c>
      <c r="F21" s="43">
        <f t="shared" si="1"/>
        <v>0</v>
      </c>
      <c r="G21" s="46">
        <f t="shared" si="2"/>
        <v>0</v>
      </c>
      <c r="H21" s="46">
        <f t="shared" si="3"/>
        <v>0</v>
      </c>
      <c r="I21" s="118">
        <f t="shared" si="4"/>
        <v>0</v>
      </c>
      <c r="J21" s="48" t="str">
        <f t="shared" si="5"/>
        <v>N/C</v>
      </c>
      <c r="K21" s="118" t="str">
        <f t="shared" si="6"/>
        <v>N/C</v>
      </c>
      <c r="L21" s="39" t="str">
        <f t="shared" si="7"/>
        <v>N / C</v>
      </c>
      <c r="O21" s="74" t="e">
        <f t="shared" si="8"/>
        <v>#DIV/0!</v>
      </c>
      <c r="P21" s="27" t="e">
        <f t="shared" si="9"/>
        <v>#DIV/0!</v>
      </c>
      <c r="Q21">
        <f t="shared" si="10"/>
        <v>1</v>
      </c>
      <c r="R21" s="35">
        <f t="shared" si="11"/>
        <v>12</v>
      </c>
      <c r="S21" s="43"/>
      <c r="T21" s="46"/>
      <c r="U21" s="46"/>
      <c r="V21" s="47"/>
      <c r="W21" s="48" t="e">
        <f t="shared" si="12"/>
        <v>#N/A</v>
      </c>
      <c r="X21" s="49" t="e">
        <f t="shared" si="13"/>
        <v>#N/A</v>
      </c>
      <c r="Y21" s="39" t="str">
        <f t="shared" si="14"/>
        <v>N / C</v>
      </c>
    </row>
    <row r="22" spans="2:25" ht="12.9" customHeight="1">
      <c r="B22" s="39">
        <v>504500</v>
      </c>
      <c r="C22" s="39">
        <v>214505045</v>
      </c>
      <c r="D22" s="50" t="s">
        <v>788</v>
      </c>
      <c r="E22" s="51" t="s">
        <v>688</v>
      </c>
      <c r="F22" s="43">
        <f t="shared" si="1"/>
        <v>0</v>
      </c>
      <c r="G22" s="46">
        <f t="shared" si="2"/>
        <v>0</v>
      </c>
      <c r="H22" s="46">
        <f t="shared" si="3"/>
        <v>0</v>
      </c>
      <c r="I22" s="118">
        <f t="shared" si="4"/>
        <v>0</v>
      </c>
      <c r="J22" s="48" t="str">
        <f t="shared" si="5"/>
        <v>N/C</v>
      </c>
      <c r="K22" s="118" t="str">
        <f t="shared" si="6"/>
        <v>N/C</v>
      </c>
      <c r="L22" s="39" t="str">
        <f t="shared" si="7"/>
        <v>N / C</v>
      </c>
      <c r="O22" s="74" t="e">
        <f t="shared" si="8"/>
        <v>#DIV/0!</v>
      </c>
      <c r="P22" s="27" t="e">
        <f t="shared" si="9"/>
        <v>#DIV/0!</v>
      </c>
      <c r="Q22">
        <f t="shared" si="10"/>
        <v>1</v>
      </c>
      <c r="R22" s="35">
        <f t="shared" si="11"/>
        <v>13</v>
      </c>
      <c r="S22" s="43"/>
      <c r="T22" s="46"/>
      <c r="U22" s="46"/>
      <c r="V22" s="47"/>
      <c r="W22" s="48" t="e">
        <f t="shared" si="12"/>
        <v>#N/A</v>
      </c>
      <c r="X22" s="49" t="e">
        <f t="shared" si="13"/>
        <v>#N/A</v>
      </c>
      <c r="Y22" s="39" t="str">
        <f t="shared" si="14"/>
        <v>N / C</v>
      </c>
    </row>
    <row r="23" spans="2:25" ht="12.9" customHeight="1">
      <c r="B23" s="39">
        <v>505100</v>
      </c>
      <c r="C23" s="39">
        <v>215105051</v>
      </c>
      <c r="D23" s="50" t="s">
        <v>1304</v>
      </c>
      <c r="E23" s="51" t="s">
        <v>688</v>
      </c>
      <c r="F23" s="43">
        <f t="shared" si="1"/>
        <v>0</v>
      </c>
      <c r="G23" s="46">
        <f t="shared" si="2"/>
        <v>0</v>
      </c>
      <c r="H23" s="46">
        <f t="shared" si="3"/>
        <v>0</v>
      </c>
      <c r="I23" s="118">
        <f t="shared" si="4"/>
        <v>0</v>
      </c>
      <c r="J23" s="48" t="str">
        <f t="shared" si="5"/>
        <v>N/C</v>
      </c>
      <c r="K23" s="118" t="str">
        <f t="shared" si="6"/>
        <v>N/C</v>
      </c>
      <c r="L23" s="39" t="str">
        <f t="shared" si="7"/>
        <v>N / C</v>
      </c>
      <c r="O23" s="74" t="e">
        <f t="shared" si="8"/>
        <v>#DIV/0!</v>
      </c>
      <c r="P23" s="27" t="e">
        <f t="shared" si="9"/>
        <v>#DIV/0!</v>
      </c>
      <c r="Q23">
        <f t="shared" si="10"/>
        <v>1</v>
      </c>
      <c r="R23" s="35">
        <f t="shared" si="11"/>
        <v>14</v>
      </c>
      <c r="S23" s="43"/>
      <c r="T23" s="46"/>
      <c r="U23" s="46"/>
      <c r="V23" s="47"/>
      <c r="W23" s="48" t="e">
        <f t="shared" si="12"/>
        <v>#N/A</v>
      </c>
      <c r="X23" s="49" t="e">
        <f t="shared" si="13"/>
        <v>#N/A</v>
      </c>
      <c r="Y23" s="39" t="str">
        <f t="shared" si="14"/>
        <v>N / C</v>
      </c>
    </row>
    <row r="24" spans="2:25" ht="12.9" customHeight="1">
      <c r="B24" s="39">
        <v>505500</v>
      </c>
      <c r="C24" s="39">
        <v>215505055</v>
      </c>
      <c r="D24" s="50" t="s">
        <v>798</v>
      </c>
      <c r="E24" s="51" t="s">
        <v>688</v>
      </c>
      <c r="F24" s="43">
        <f t="shared" si="1"/>
        <v>0</v>
      </c>
      <c r="G24" s="46">
        <f t="shared" si="2"/>
        <v>0</v>
      </c>
      <c r="H24" s="46">
        <f t="shared" si="3"/>
        <v>0</v>
      </c>
      <c r="I24" s="118">
        <f t="shared" si="4"/>
        <v>0</v>
      </c>
      <c r="J24" s="48" t="str">
        <f t="shared" si="5"/>
        <v>N/C</v>
      </c>
      <c r="K24" s="118" t="str">
        <f t="shared" si="6"/>
        <v>N/C</v>
      </c>
      <c r="L24" s="39" t="str">
        <f t="shared" si="7"/>
        <v>N / C</v>
      </c>
      <c r="O24" s="74" t="e">
        <f t="shared" si="8"/>
        <v>#DIV/0!</v>
      </c>
      <c r="P24" s="27" t="e">
        <f t="shared" si="9"/>
        <v>#DIV/0!</v>
      </c>
      <c r="Q24">
        <f t="shared" si="10"/>
        <v>1</v>
      </c>
      <c r="R24" s="35">
        <f t="shared" si="11"/>
        <v>15</v>
      </c>
      <c r="S24" s="43"/>
      <c r="T24" s="46"/>
      <c r="U24" s="46"/>
      <c r="V24" s="47"/>
      <c r="W24" s="48" t="e">
        <f t="shared" si="12"/>
        <v>#N/A</v>
      </c>
      <c r="X24" s="49" t="e">
        <f t="shared" si="13"/>
        <v>#N/A</v>
      </c>
      <c r="Y24" s="39" t="str">
        <f t="shared" si="14"/>
        <v>N / C</v>
      </c>
    </row>
    <row r="25" spans="2:25" ht="12.9" customHeight="1">
      <c r="B25" s="39">
        <v>505900</v>
      </c>
      <c r="C25" s="39">
        <v>215905059</v>
      </c>
      <c r="D25" s="50" t="s">
        <v>858</v>
      </c>
      <c r="E25" s="51" t="s">
        <v>688</v>
      </c>
      <c r="F25" s="43">
        <f t="shared" si="1"/>
        <v>0</v>
      </c>
      <c r="G25" s="46">
        <f t="shared" si="2"/>
        <v>0</v>
      </c>
      <c r="H25" s="46">
        <f t="shared" si="3"/>
        <v>0</v>
      </c>
      <c r="I25" s="118">
        <f t="shared" si="4"/>
        <v>0</v>
      </c>
      <c r="J25" s="48" t="str">
        <f t="shared" si="5"/>
        <v>N/C</v>
      </c>
      <c r="K25" s="118" t="str">
        <f t="shared" si="6"/>
        <v>N/C</v>
      </c>
      <c r="L25" s="39" t="str">
        <f t="shared" si="7"/>
        <v>N / C</v>
      </c>
      <c r="O25" s="74" t="e">
        <f t="shared" si="8"/>
        <v>#DIV/0!</v>
      </c>
      <c r="P25" s="27" t="e">
        <f t="shared" si="9"/>
        <v>#DIV/0!</v>
      </c>
      <c r="Q25">
        <f t="shared" si="10"/>
        <v>1</v>
      </c>
      <c r="R25" s="35">
        <f t="shared" si="11"/>
        <v>16</v>
      </c>
      <c r="S25" s="43"/>
      <c r="T25" s="46"/>
      <c r="U25" s="46"/>
      <c r="V25" s="47"/>
      <c r="W25" s="48" t="e">
        <f t="shared" si="12"/>
        <v>#N/A</v>
      </c>
      <c r="X25" s="49" t="e">
        <f t="shared" si="13"/>
        <v>#N/A</v>
      </c>
      <c r="Y25" s="39" t="str">
        <f t="shared" si="14"/>
        <v>N / C</v>
      </c>
    </row>
    <row r="26" spans="2:25" ht="12.9" customHeight="1">
      <c r="B26" s="39">
        <v>507900</v>
      </c>
      <c r="C26" s="39">
        <v>217905079</v>
      </c>
      <c r="D26" s="50" t="s">
        <v>617</v>
      </c>
      <c r="E26" s="51" t="s">
        <v>688</v>
      </c>
      <c r="F26" s="43">
        <f t="shared" si="1"/>
        <v>0</v>
      </c>
      <c r="G26" s="46">
        <f t="shared" si="2"/>
        <v>0</v>
      </c>
      <c r="H26" s="46">
        <f t="shared" si="3"/>
        <v>0</v>
      </c>
      <c r="I26" s="118">
        <f t="shared" si="4"/>
        <v>0</v>
      </c>
      <c r="J26" s="48" t="str">
        <f t="shared" si="5"/>
        <v>N/C</v>
      </c>
      <c r="K26" s="118" t="str">
        <f t="shared" si="6"/>
        <v>N/C</v>
      </c>
      <c r="L26" s="39" t="str">
        <f t="shared" si="7"/>
        <v>N / C</v>
      </c>
      <c r="O26" s="74" t="e">
        <f t="shared" si="8"/>
        <v>#DIV/0!</v>
      </c>
      <c r="P26" s="27" t="e">
        <f t="shared" si="9"/>
        <v>#DIV/0!</v>
      </c>
      <c r="Q26">
        <f t="shared" si="10"/>
        <v>1</v>
      </c>
      <c r="R26" s="35">
        <f t="shared" si="11"/>
        <v>17</v>
      </c>
      <c r="S26" s="43"/>
      <c r="T26" s="46"/>
      <c r="U26" s="46"/>
      <c r="V26" s="47"/>
      <c r="W26" s="48" t="e">
        <f t="shared" si="12"/>
        <v>#N/A</v>
      </c>
      <c r="X26" s="49" t="e">
        <f t="shared" si="13"/>
        <v>#N/A</v>
      </c>
      <c r="Y26" s="39" t="str">
        <f t="shared" si="14"/>
        <v>N / C</v>
      </c>
    </row>
    <row r="27" spans="2:25" ht="12.9" customHeight="1">
      <c r="B27" s="39">
        <v>508600</v>
      </c>
      <c r="C27" s="39">
        <v>218605086</v>
      </c>
      <c r="D27" s="50" t="s">
        <v>1154</v>
      </c>
      <c r="E27" s="51" t="s">
        <v>688</v>
      </c>
      <c r="F27" s="43">
        <f t="shared" si="1"/>
        <v>0</v>
      </c>
      <c r="G27" s="46">
        <f t="shared" si="2"/>
        <v>0</v>
      </c>
      <c r="H27" s="46">
        <f t="shared" si="3"/>
        <v>0</v>
      </c>
      <c r="I27" s="118">
        <f t="shared" si="4"/>
        <v>0</v>
      </c>
      <c r="J27" s="48" t="str">
        <f t="shared" si="5"/>
        <v>N/C</v>
      </c>
      <c r="K27" s="118" t="str">
        <f t="shared" si="6"/>
        <v>N/C</v>
      </c>
      <c r="L27" s="39" t="str">
        <f t="shared" si="7"/>
        <v>N / C</v>
      </c>
      <c r="O27" s="74" t="e">
        <f t="shared" si="8"/>
        <v>#DIV/0!</v>
      </c>
      <c r="P27" s="27" t="e">
        <f t="shared" si="9"/>
        <v>#DIV/0!</v>
      </c>
      <c r="Q27">
        <f t="shared" si="10"/>
        <v>1</v>
      </c>
      <c r="R27" s="35">
        <f t="shared" si="11"/>
        <v>18</v>
      </c>
      <c r="S27" s="43"/>
      <c r="T27" s="46"/>
      <c r="U27" s="46"/>
      <c r="V27" s="47"/>
      <c r="W27" s="48" t="e">
        <f t="shared" si="12"/>
        <v>#N/A</v>
      </c>
      <c r="X27" s="49" t="e">
        <f t="shared" si="13"/>
        <v>#N/A</v>
      </c>
      <c r="Y27" s="39" t="str">
        <f t="shared" si="14"/>
        <v>N / C</v>
      </c>
    </row>
    <row r="28" spans="2:25" ht="12.9" customHeight="1">
      <c r="B28" s="39">
        <v>508800</v>
      </c>
      <c r="C28" s="39">
        <v>218805088</v>
      </c>
      <c r="D28" s="50" t="s">
        <v>618</v>
      </c>
      <c r="E28" s="51" t="s">
        <v>688</v>
      </c>
      <c r="F28" s="43">
        <f t="shared" si="1"/>
        <v>0</v>
      </c>
      <c r="G28" s="46">
        <f t="shared" si="2"/>
        <v>0</v>
      </c>
      <c r="H28" s="46">
        <f t="shared" si="3"/>
        <v>0</v>
      </c>
      <c r="I28" s="118">
        <f t="shared" si="4"/>
        <v>0</v>
      </c>
      <c r="J28" s="48" t="str">
        <f t="shared" si="5"/>
        <v>N/C</v>
      </c>
      <c r="K28" s="118" t="str">
        <f t="shared" si="6"/>
        <v>N/C</v>
      </c>
      <c r="L28" s="39" t="str">
        <f t="shared" si="7"/>
        <v>N / C</v>
      </c>
      <c r="O28" s="74" t="e">
        <f t="shared" si="8"/>
        <v>#DIV/0!</v>
      </c>
      <c r="P28" s="27" t="e">
        <f t="shared" si="9"/>
        <v>#DIV/0!</v>
      </c>
      <c r="Q28">
        <f t="shared" si="10"/>
        <v>1</v>
      </c>
      <c r="R28" s="35">
        <f t="shared" si="11"/>
        <v>19</v>
      </c>
      <c r="S28" s="43"/>
      <c r="T28" s="46"/>
      <c r="U28" s="46"/>
      <c r="V28" s="47"/>
      <c r="W28" s="48" t="e">
        <f t="shared" si="12"/>
        <v>#N/A</v>
      </c>
      <c r="X28" s="49" t="e">
        <f t="shared" si="13"/>
        <v>#N/A</v>
      </c>
      <c r="Y28" s="39" t="str">
        <f t="shared" si="14"/>
        <v>N / C</v>
      </c>
    </row>
    <row r="29" spans="2:25" ht="12.9" customHeight="1">
      <c r="B29" s="39">
        <v>509100</v>
      </c>
      <c r="C29" s="39">
        <v>219105091</v>
      </c>
      <c r="D29" s="50" t="s">
        <v>995</v>
      </c>
      <c r="E29" s="51" t="s">
        <v>688</v>
      </c>
      <c r="F29" s="43">
        <f t="shared" si="1"/>
        <v>0</v>
      </c>
      <c r="G29" s="46">
        <f t="shared" si="2"/>
        <v>0</v>
      </c>
      <c r="H29" s="46">
        <f t="shared" si="3"/>
        <v>0</v>
      </c>
      <c r="I29" s="118">
        <f t="shared" si="4"/>
        <v>0</v>
      </c>
      <c r="J29" s="48" t="str">
        <f t="shared" si="5"/>
        <v>N/C</v>
      </c>
      <c r="K29" s="118" t="str">
        <f t="shared" si="6"/>
        <v>N/C</v>
      </c>
      <c r="L29" s="39" t="str">
        <f t="shared" si="7"/>
        <v>N / C</v>
      </c>
      <c r="O29" s="74" t="e">
        <f t="shared" si="8"/>
        <v>#DIV/0!</v>
      </c>
      <c r="P29" s="27" t="e">
        <f t="shared" si="9"/>
        <v>#DIV/0!</v>
      </c>
      <c r="Q29">
        <f t="shared" si="10"/>
        <v>1</v>
      </c>
      <c r="R29" s="35">
        <f t="shared" si="11"/>
        <v>20</v>
      </c>
      <c r="S29" s="43"/>
      <c r="T29" s="46"/>
      <c r="U29" s="46"/>
      <c r="V29" s="47"/>
      <c r="W29" s="48" t="e">
        <f t="shared" si="12"/>
        <v>#N/A</v>
      </c>
      <c r="X29" s="49" t="e">
        <f t="shared" si="13"/>
        <v>#N/A</v>
      </c>
      <c r="Y29" s="39" t="str">
        <f t="shared" si="14"/>
        <v>N / C</v>
      </c>
    </row>
    <row r="30" spans="2:25" ht="12.9" customHeight="1">
      <c r="B30" s="39">
        <v>509300</v>
      </c>
      <c r="C30" s="39">
        <v>219305093</v>
      </c>
      <c r="D30" s="50" t="s">
        <v>751</v>
      </c>
      <c r="E30" s="51" t="s">
        <v>688</v>
      </c>
      <c r="F30" s="43">
        <f t="shared" si="1"/>
        <v>0</v>
      </c>
      <c r="G30" s="46">
        <f t="shared" si="2"/>
        <v>0</v>
      </c>
      <c r="H30" s="46">
        <f t="shared" si="3"/>
        <v>0</v>
      </c>
      <c r="I30" s="118">
        <f t="shared" si="4"/>
        <v>0</v>
      </c>
      <c r="J30" s="48" t="str">
        <f t="shared" si="5"/>
        <v>N/C</v>
      </c>
      <c r="K30" s="118" t="str">
        <f t="shared" si="6"/>
        <v>N/C</v>
      </c>
      <c r="L30" s="39" t="str">
        <f t="shared" si="7"/>
        <v>N / C</v>
      </c>
      <c r="O30" s="74" t="e">
        <f t="shared" si="8"/>
        <v>#DIV/0!</v>
      </c>
      <c r="P30" s="27" t="e">
        <f t="shared" si="9"/>
        <v>#DIV/0!</v>
      </c>
      <c r="Q30">
        <f t="shared" si="10"/>
        <v>1</v>
      </c>
      <c r="R30" s="35">
        <f t="shared" si="11"/>
        <v>21</v>
      </c>
      <c r="S30" s="43"/>
      <c r="T30" s="46"/>
      <c r="U30" s="46"/>
      <c r="V30" s="47"/>
      <c r="W30" s="48" t="e">
        <f t="shared" si="12"/>
        <v>#N/A</v>
      </c>
      <c r="X30" s="49" t="e">
        <f t="shared" si="13"/>
        <v>#N/A</v>
      </c>
      <c r="Y30" s="39" t="str">
        <f t="shared" si="14"/>
        <v>N / C</v>
      </c>
    </row>
    <row r="31" spans="2:25" ht="12.9" customHeight="1">
      <c r="B31" s="39">
        <v>510100</v>
      </c>
      <c r="C31" s="39">
        <v>210105101</v>
      </c>
      <c r="D31" s="50" t="s">
        <v>1155</v>
      </c>
      <c r="E31" s="51" t="s">
        <v>688</v>
      </c>
      <c r="F31" s="43">
        <f t="shared" si="1"/>
        <v>0</v>
      </c>
      <c r="G31" s="46">
        <f t="shared" si="2"/>
        <v>0</v>
      </c>
      <c r="H31" s="46">
        <f t="shared" si="3"/>
        <v>0</v>
      </c>
      <c r="I31" s="118">
        <f t="shared" si="4"/>
        <v>0</v>
      </c>
      <c r="J31" s="48" t="str">
        <f t="shared" si="5"/>
        <v>N/C</v>
      </c>
      <c r="K31" s="118" t="str">
        <f t="shared" si="6"/>
        <v>N/C</v>
      </c>
      <c r="L31" s="39" t="str">
        <f t="shared" si="7"/>
        <v>N / C</v>
      </c>
      <c r="O31" s="74" t="e">
        <f t="shared" si="8"/>
        <v>#DIV/0!</v>
      </c>
      <c r="P31" s="27" t="e">
        <f t="shared" si="9"/>
        <v>#DIV/0!</v>
      </c>
      <c r="Q31">
        <f t="shared" si="10"/>
        <v>1</v>
      </c>
      <c r="R31" s="35">
        <f t="shared" si="11"/>
        <v>22</v>
      </c>
      <c r="S31" s="43"/>
      <c r="T31" s="46"/>
      <c r="U31" s="46"/>
      <c r="V31" s="47"/>
      <c r="W31" s="48" t="e">
        <f t="shared" si="12"/>
        <v>#N/A</v>
      </c>
      <c r="X31" s="49" t="e">
        <f t="shared" si="13"/>
        <v>#N/A</v>
      </c>
      <c r="Y31" s="39" t="str">
        <f t="shared" si="14"/>
        <v>N / C</v>
      </c>
    </row>
    <row r="32" spans="2:25" ht="12.9" customHeight="1">
      <c r="B32" s="39">
        <v>510700</v>
      </c>
      <c r="C32" s="39">
        <v>210705107</v>
      </c>
      <c r="D32" s="50" t="s">
        <v>752</v>
      </c>
      <c r="E32" s="51" t="s">
        <v>688</v>
      </c>
      <c r="F32" s="43">
        <f t="shared" si="1"/>
        <v>0</v>
      </c>
      <c r="G32" s="129">
        <f t="shared" si="2"/>
        <v>0</v>
      </c>
      <c r="H32" s="129">
        <f t="shared" si="3"/>
        <v>0</v>
      </c>
      <c r="I32" s="118">
        <f t="shared" si="4"/>
        <v>0</v>
      </c>
      <c r="J32" s="48" t="str">
        <f t="shared" si="5"/>
        <v>N/C</v>
      </c>
      <c r="K32" s="118" t="str">
        <f t="shared" si="6"/>
        <v>N/C</v>
      </c>
      <c r="L32" s="39" t="str">
        <f t="shared" si="7"/>
        <v>N / C</v>
      </c>
      <c r="O32" s="74" t="e">
        <f t="shared" si="8"/>
        <v>#DIV/0!</v>
      </c>
      <c r="P32" s="27" t="e">
        <f t="shared" si="9"/>
        <v>#DIV/0!</v>
      </c>
      <c r="Q32">
        <f t="shared" si="10"/>
        <v>1</v>
      </c>
      <c r="R32" s="35">
        <f t="shared" si="11"/>
        <v>23</v>
      </c>
      <c r="S32" s="43"/>
      <c r="T32" s="46"/>
      <c r="U32" s="46"/>
      <c r="V32" s="47"/>
      <c r="W32" s="48" t="e">
        <f t="shared" si="12"/>
        <v>#N/A</v>
      </c>
      <c r="X32" s="49" t="e">
        <f t="shared" si="13"/>
        <v>#N/A</v>
      </c>
      <c r="Y32" s="39" t="str">
        <f t="shared" si="14"/>
        <v>N / C</v>
      </c>
    </row>
    <row r="33" spans="2:25" ht="12.9" customHeight="1">
      <c r="B33" s="39">
        <v>511300</v>
      </c>
      <c r="C33" s="39">
        <v>211305113</v>
      </c>
      <c r="D33" s="50" t="s">
        <v>1156</v>
      </c>
      <c r="E33" s="51" t="s">
        <v>688</v>
      </c>
      <c r="F33" s="43">
        <f t="shared" si="1"/>
        <v>0</v>
      </c>
      <c r="G33" s="46">
        <f t="shared" si="2"/>
        <v>0</v>
      </c>
      <c r="H33" s="46">
        <f t="shared" si="3"/>
        <v>0</v>
      </c>
      <c r="I33" s="118">
        <f t="shared" si="4"/>
        <v>0</v>
      </c>
      <c r="J33" s="48" t="str">
        <f t="shared" si="5"/>
        <v>N/C</v>
      </c>
      <c r="K33" s="118" t="str">
        <f t="shared" si="6"/>
        <v>N/C</v>
      </c>
      <c r="L33" s="39" t="str">
        <f t="shared" si="7"/>
        <v>N / C</v>
      </c>
      <c r="O33" s="74" t="e">
        <f t="shared" si="8"/>
        <v>#DIV/0!</v>
      </c>
      <c r="P33" s="27" t="e">
        <f t="shared" si="9"/>
        <v>#DIV/0!</v>
      </c>
      <c r="Q33">
        <f t="shared" si="10"/>
        <v>1</v>
      </c>
      <c r="R33" s="35">
        <f t="shared" si="11"/>
        <v>24</v>
      </c>
      <c r="S33" s="43"/>
      <c r="T33" s="46"/>
      <c r="U33" s="46"/>
      <c r="V33" s="47"/>
      <c r="W33" s="48" t="e">
        <f t="shared" si="12"/>
        <v>#N/A</v>
      </c>
      <c r="X33" s="49" t="e">
        <f t="shared" si="13"/>
        <v>#N/A</v>
      </c>
      <c r="Y33" s="39" t="str">
        <f t="shared" si="14"/>
        <v>N / C</v>
      </c>
    </row>
    <row r="34" spans="2:25" ht="12.9" customHeight="1">
      <c r="B34" s="39">
        <v>512000</v>
      </c>
      <c r="C34" s="39">
        <v>212005120</v>
      </c>
      <c r="D34" s="50" t="s">
        <v>1157</v>
      </c>
      <c r="E34" s="51" t="s">
        <v>688</v>
      </c>
      <c r="F34" s="43">
        <f t="shared" si="1"/>
        <v>0</v>
      </c>
      <c r="G34" s="46">
        <f t="shared" si="2"/>
        <v>0</v>
      </c>
      <c r="H34" s="46">
        <f t="shared" si="3"/>
        <v>0</v>
      </c>
      <c r="I34" s="118">
        <f t="shared" si="4"/>
        <v>0</v>
      </c>
      <c r="J34" s="48" t="str">
        <f t="shared" si="5"/>
        <v>N/C</v>
      </c>
      <c r="K34" s="118" t="str">
        <f t="shared" si="6"/>
        <v>N/C</v>
      </c>
      <c r="L34" s="39" t="str">
        <f t="shared" si="7"/>
        <v>N / C</v>
      </c>
      <c r="O34" s="74" t="e">
        <f t="shared" si="8"/>
        <v>#DIV/0!</v>
      </c>
      <c r="P34" s="27" t="e">
        <f t="shared" si="9"/>
        <v>#DIV/0!</v>
      </c>
      <c r="Q34">
        <f t="shared" si="10"/>
        <v>1</v>
      </c>
      <c r="R34" s="35">
        <f t="shared" si="11"/>
        <v>25</v>
      </c>
      <c r="S34" s="43"/>
      <c r="T34" s="46"/>
      <c r="U34" s="46"/>
      <c r="V34" s="47"/>
      <c r="W34" s="48" t="e">
        <f t="shared" si="12"/>
        <v>#N/A</v>
      </c>
      <c r="X34" s="49" t="e">
        <f t="shared" si="13"/>
        <v>#N/A</v>
      </c>
      <c r="Y34" s="39" t="str">
        <f t="shared" si="14"/>
        <v>N / C</v>
      </c>
    </row>
    <row r="35" spans="2:25" ht="12.9" customHeight="1">
      <c r="B35" s="39">
        <v>512500</v>
      </c>
      <c r="C35" s="39">
        <v>212505125</v>
      </c>
      <c r="D35" s="50" t="s">
        <v>619</v>
      </c>
      <c r="E35" s="51" t="s">
        <v>688</v>
      </c>
      <c r="F35" s="43">
        <f t="shared" si="1"/>
        <v>0</v>
      </c>
      <c r="G35" s="46">
        <f t="shared" si="2"/>
        <v>0</v>
      </c>
      <c r="H35" s="46">
        <f t="shared" si="3"/>
        <v>0</v>
      </c>
      <c r="I35" s="118">
        <f t="shared" si="4"/>
        <v>0</v>
      </c>
      <c r="J35" s="48" t="str">
        <f t="shared" si="5"/>
        <v>N/C</v>
      </c>
      <c r="K35" s="118" t="str">
        <f t="shared" si="6"/>
        <v>N/C</v>
      </c>
      <c r="L35" s="39" t="str">
        <f t="shared" si="7"/>
        <v>N / C</v>
      </c>
      <c r="O35" s="74" t="e">
        <f t="shared" si="8"/>
        <v>#DIV/0!</v>
      </c>
      <c r="P35" s="27" t="e">
        <f t="shared" si="9"/>
        <v>#DIV/0!</v>
      </c>
      <c r="Q35">
        <f t="shared" si="10"/>
        <v>1</v>
      </c>
      <c r="R35" s="35">
        <f t="shared" si="11"/>
        <v>26</v>
      </c>
      <c r="S35" s="43"/>
      <c r="T35" s="46"/>
      <c r="U35" s="46"/>
      <c r="V35" s="47"/>
      <c r="W35" s="48" t="e">
        <f t="shared" si="12"/>
        <v>#N/A</v>
      </c>
      <c r="X35" s="49" t="e">
        <f t="shared" si="13"/>
        <v>#N/A</v>
      </c>
      <c r="Y35" s="39" t="str">
        <f t="shared" si="14"/>
        <v>N / C</v>
      </c>
    </row>
    <row r="36" spans="2:25" ht="12.9" customHeight="1">
      <c r="B36" s="39">
        <v>512900</v>
      </c>
      <c r="C36" s="39">
        <v>212905129</v>
      </c>
      <c r="D36" s="50" t="s">
        <v>862</v>
      </c>
      <c r="E36" s="51" t="s">
        <v>688</v>
      </c>
      <c r="F36" s="43">
        <f t="shared" si="1"/>
        <v>0</v>
      </c>
      <c r="G36" s="46">
        <f t="shared" si="2"/>
        <v>0</v>
      </c>
      <c r="H36" s="46">
        <f t="shared" si="3"/>
        <v>0</v>
      </c>
      <c r="I36" s="118">
        <f t="shared" si="4"/>
        <v>0</v>
      </c>
      <c r="J36" s="48" t="str">
        <f t="shared" si="5"/>
        <v>N/C</v>
      </c>
      <c r="K36" s="118" t="str">
        <f t="shared" si="6"/>
        <v>N/C</v>
      </c>
      <c r="L36" s="39" t="str">
        <f t="shared" si="7"/>
        <v>N / C</v>
      </c>
      <c r="O36" s="74" t="e">
        <f t="shared" si="8"/>
        <v>#DIV/0!</v>
      </c>
      <c r="P36" s="27" t="e">
        <f t="shared" si="9"/>
        <v>#DIV/0!</v>
      </c>
      <c r="Q36">
        <f t="shared" si="10"/>
        <v>1</v>
      </c>
      <c r="R36" s="35">
        <f t="shared" si="11"/>
        <v>27</v>
      </c>
      <c r="S36" s="43"/>
      <c r="T36" s="46"/>
      <c r="U36" s="46"/>
      <c r="V36" s="47"/>
      <c r="W36" s="48" t="e">
        <f t="shared" si="12"/>
        <v>#N/A</v>
      </c>
      <c r="X36" s="49" t="e">
        <f t="shared" si="13"/>
        <v>#N/A</v>
      </c>
      <c r="Y36" s="39" t="str">
        <f t="shared" si="14"/>
        <v>N / C</v>
      </c>
    </row>
    <row r="37" spans="2:25" ht="12.9" customHeight="1">
      <c r="B37" s="39">
        <v>513400</v>
      </c>
      <c r="C37" s="39">
        <v>213405134</v>
      </c>
      <c r="D37" s="50" t="s">
        <v>1158</v>
      </c>
      <c r="E37" s="51" t="s">
        <v>688</v>
      </c>
      <c r="F37" s="43">
        <f t="shared" si="1"/>
        <v>0</v>
      </c>
      <c r="G37" s="46">
        <f t="shared" si="2"/>
        <v>0</v>
      </c>
      <c r="H37" s="46">
        <f t="shared" si="3"/>
        <v>0</v>
      </c>
      <c r="I37" s="118">
        <f t="shared" si="4"/>
        <v>0</v>
      </c>
      <c r="J37" s="48" t="str">
        <f t="shared" si="5"/>
        <v>N/C</v>
      </c>
      <c r="K37" s="118" t="str">
        <f t="shared" si="6"/>
        <v>N/C</v>
      </c>
      <c r="L37" s="39" t="str">
        <f t="shared" si="7"/>
        <v>N / C</v>
      </c>
      <c r="O37" s="74" t="e">
        <f t="shared" si="8"/>
        <v>#DIV/0!</v>
      </c>
      <c r="P37" s="27" t="e">
        <f t="shared" si="9"/>
        <v>#DIV/0!</v>
      </c>
      <c r="Q37">
        <f t="shared" si="10"/>
        <v>1</v>
      </c>
      <c r="R37" s="35">
        <f t="shared" si="11"/>
        <v>28</v>
      </c>
      <c r="S37" s="43"/>
      <c r="T37" s="46"/>
      <c r="U37" s="46"/>
      <c r="V37" s="47"/>
      <c r="W37" s="48" t="e">
        <f t="shared" si="12"/>
        <v>#N/A</v>
      </c>
      <c r="X37" s="49" t="e">
        <f t="shared" si="13"/>
        <v>#N/A</v>
      </c>
      <c r="Y37" s="39" t="str">
        <f t="shared" si="14"/>
        <v>N / C</v>
      </c>
    </row>
    <row r="38" spans="2:25" ht="12.9" customHeight="1">
      <c r="B38" s="39">
        <v>513800</v>
      </c>
      <c r="C38" s="39">
        <v>213805138</v>
      </c>
      <c r="D38" s="50" t="s">
        <v>1159</v>
      </c>
      <c r="E38" s="51" t="s">
        <v>688</v>
      </c>
      <c r="F38" s="43">
        <f t="shared" si="1"/>
        <v>0</v>
      </c>
      <c r="G38" s="46">
        <f t="shared" si="2"/>
        <v>0</v>
      </c>
      <c r="H38" s="46">
        <f t="shared" si="3"/>
        <v>0</v>
      </c>
      <c r="I38" s="118">
        <f t="shared" si="4"/>
        <v>0</v>
      </c>
      <c r="J38" s="48" t="str">
        <f t="shared" si="5"/>
        <v>N/C</v>
      </c>
      <c r="K38" s="118" t="str">
        <f t="shared" si="6"/>
        <v>N/C</v>
      </c>
      <c r="L38" s="39" t="str">
        <f t="shared" si="7"/>
        <v>N / C</v>
      </c>
      <c r="O38" s="74" t="e">
        <f t="shared" si="8"/>
        <v>#DIV/0!</v>
      </c>
      <c r="P38" s="27" t="e">
        <f t="shared" si="9"/>
        <v>#DIV/0!</v>
      </c>
      <c r="Q38">
        <f t="shared" si="10"/>
        <v>1</v>
      </c>
      <c r="R38" s="35">
        <f t="shared" si="11"/>
        <v>29</v>
      </c>
      <c r="S38" s="43"/>
      <c r="T38" s="46"/>
      <c r="U38" s="46"/>
      <c r="V38" s="47"/>
      <c r="W38" s="48" t="e">
        <f t="shared" si="12"/>
        <v>#N/A</v>
      </c>
      <c r="X38" s="49" t="e">
        <f t="shared" si="13"/>
        <v>#N/A</v>
      </c>
      <c r="Y38" s="39" t="str">
        <f t="shared" si="14"/>
        <v>N / C</v>
      </c>
    </row>
    <row r="39" spans="2:25" ht="12.9" customHeight="1">
      <c r="B39" s="39">
        <v>514200</v>
      </c>
      <c r="C39" s="39">
        <v>214205142</v>
      </c>
      <c r="D39" s="50" t="s">
        <v>1305</v>
      </c>
      <c r="E39" s="51" t="s">
        <v>688</v>
      </c>
      <c r="F39" s="43">
        <f t="shared" si="1"/>
        <v>0</v>
      </c>
      <c r="G39" s="46">
        <f t="shared" si="2"/>
        <v>0</v>
      </c>
      <c r="H39" s="46">
        <f t="shared" si="3"/>
        <v>0</v>
      </c>
      <c r="I39" s="118">
        <f t="shared" si="4"/>
        <v>0</v>
      </c>
      <c r="J39" s="48" t="str">
        <f t="shared" si="5"/>
        <v>N/C</v>
      </c>
      <c r="K39" s="118" t="str">
        <f t="shared" si="6"/>
        <v>N/C</v>
      </c>
      <c r="L39" s="39" t="str">
        <f t="shared" si="7"/>
        <v>N / C</v>
      </c>
      <c r="O39" s="74" t="e">
        <f t="shared" si="8"/>
        <v>#DIV/0!</v>
      </c>
      <c r="P39" s="27" t="e">
        <f t="shared" si="9"/>
        <v>#DIV/0!</v>
      </c>
      <c r="Q39">
        <f t="shared" si="10"/>
        <v>1</v>
      </c>
      <c r="R39" s="35">
        <f t="shared" si="11"/>
        <v>30</v>
      </c>
      <c r="S39" s="43"/>
      <c r="T39" s="46"/>
      <c r="U39" s="46"/>
      <c r="V39" s="47"/>
      <c r="W39" s="48" t="e">
        <f t="shared" si="12"/>
        <v>#N/A</v>
      </c>
      <c r="X39" s="49" t="e">
        <f t="shared" si="13"/>
        <v>#N/A</v>
      </c>
      <c r="Y39" s="39" t="str">
        <f t="shared" si="14"/>
        <v>N / C</v>
      </c>
    </row>
    <row r="40" spans="2:25" ht="12.9" customHeight="1">
      <c r="B40" s="39">
        <v>514500</v>
      </c>
      <c r="C40" s="39">
        <v>214505145</v>
      </c>
      <c r="D40" s="50" t="s">
        <v>1160</v>
      </c>
      <c r="E40" s="51" t="s">
        <v>688</v>
      </c>
      <c r="F40" s="43">
        <f t="shared" si="1"/>
        <v>0</v>
      </c>
      <c r="G40" s="129">
        <f t="shared" si="2"/>
        <v>0</v>
      </c>
      <c r="H40" s="129">
        <f t="shared" si="3"/>
        <v>0</v>
      </c>
      <c r="I40" s="118">
        <f t="shared" si="4"/>
        <v>0</v>
      </c>
      <c r="J40" s="48" t="str">
        <f t="shared" si="5"/>
        <v>N/C</v>
      </c>
      <c r="K40" s="118" t="str">
        <f t="shared" si="6"/>
        <v>N/C</v>
      </c>
      <c r="L40" s="39" t="str">
        <f t="shared" si="7"/>
        <v>N / C</v>
      </c>
      <c r="O40" s="74" t="e">
        <f t="shared" si="8"/>
        <v>#DIV/0!</v>
      </c>
      <c r="P40" s="27" t="e">
        <f t="shared" si="9"/>
        <v>#DIV/0!</v>
      </c>
      <c r="Q40">
        <f t="shared" si="10"/>
        <v>1</v>
      </c>
      <c r="R40" s="35">
        <f t="shared" si="11"/>
        <v>31</v>
      </c>
      <c r="S40" s="43"/>
      <c r="T40" s="46"/>
      <c r="U40" s="46"/>
      <c r="V40" s="47"/>
      <c r="W40" s="48" t="e">
        <f t="shared" si="12"/>
        <v>#N/A</v>
      </c>
      <c r="X40" s="49" t="e">
        <f t="shared" si="13"/>
        <v>#N/A</v>
      </c>
      <c r="Y40" s="39" t="str">
        <f t="shared" si="14"/>
        <v>N / C</v>
      </c>
    </row>
    <row r="41" spans="2:25" ht="12.9" customHeight="1">
      <c r="B41" s="39">
        <v>514700</v>
      </c>
      <c r="C41" s="39">
        <v>214705147</v>
      </c>
      <c r="D41" s="50" t="s">
        <v>1306</v>
      </c>
      <c r="E41" s="51" t="s">
        <v>688</v>
      </c>
      <c r="F41" s="43">
        <f t="shared" si="1"/>
        <v>0</v>
      </c>
      <c r="G41" s="46">
        <f t="shared" si="2"/>
        <v>0</v>
      </c>
      <c r="H41" s="46">
        <f t="shared" si="3"/>
        <v>0</v>
      </c>
      <c r="I41" s="118">
        <f t="shared" si="4"/>
        <v>0</v>
      </c>
      <c r="J41" s="48" t="str">
        <f t="shared" si="5"/>
        <v>N/C</v>
      </c>
      <c r="K41" s="118" t="str">
        <f t="shared" si="6"/>
        <v>N/C</v>
      </c>
      <c r="L41" s="39" t="str">
        <f t="shared" si="7"/>
        <v>N / C</v>
      </c>
      <c r="O41" s="74" t="e">
        <f t="shared" si="8"/>
        <v>#DIV/0!</v>
      </c>
      <c r="P41" s="27" t="e">
        <f t="shared" si="9"/>
        <v>#DIV/0!</v>
      </c>
      <c r="Q41">
        <f t="shared" si="10"/>
        <v>1</v>
      </c>
      <c r="R41" s="35">
        <f t="shared" si="11"/>
        <v>32</v>
      </c>
      <c r="S41" s="43"/>
      <c r="T41" s="46"/>
      <c r="U41" s="46"/>
      <c r="V41" s="47"/>
      <c r="W41" s="48" t="e">
        <f t="shared" si="12"/>
        <v>#N/A</v>
      </c>
      <c r="X41" s="49" t="e">
        <f t="shared" si="13"/>
        <v>#N/A</v>
      </c>
      <c r="Y41" s="39" t="str">
        <f t="shared" si="14"/>
        <v>N / C</v>
      </c>
    </row>
    <row r="42" spans="2:25" ht="12.9" customHeight="1">
      <c r="B42" s="39">
        <v>514800</v>
      </c>
      <c r="C42" s="39">
        <v>214805148</v>
      </c>
      <c r="D42" s="50" t="s">
        <v>1161</v>
      </c>
      <c r="E42" s="51" t="s">
        <v>688</v>
      </c>
      <c r="F42" s="43">
        <f t="shared" si="1"/>
        <v>0</v>
      </c>
      <c r="G42" s="46">
        <f t="shared" si="2"/>
        <v>0</v>
      </c>
      <c r="H42" s="46">
        <f t="shared" si="3"/>
        <v>0</v>
      </c>
      <c r="I42" s="118">
        <f t="shared" si="4"/>
        <v>0</v>
      </c>
      <c r="J42" s="48" t="str">
        <f t="shared" si="5"/>
        <v>N/C</v>
      </c>
      <c r="K42" s="118" t="str">
        <f t="shared" si="6"/>
        <v>N/C</v>
      </c>
      <c r="L42" s="39" t="str">
        <f t="shared" si="7"/>
        <v>N / C</v>
      </c>
      <c r="O42" s="74" t="e">
        <f t="shared" si="8"/>
        <v>#DIV/0!</v>
      </c>
      <c r="P42" s="27" t="e">
        <f t="shared" si="9"/>
        <v>#DIV/0!</v>
      </c>
      <c r="Q42">
        <f t="shared" si="10"/>
        <v>1</v>
      </c>
      <c r="R42" s="35">
        <f t="shared" si="11"/>
        <v>33</v>
      </c>
      <c r="S42" s="43"/>
      <c r="T42" s="46"/>
      <c r="U42" s="46"/>
      <c r="V42" s="47"/>
      <c r="W42" s="48" t="e">
        <f t="shared" si="12"/>
        <v>#N/A</v>
      </c>
      <c r="X42" s="49" t="e">
        <f t="shared" si="13"/>
        <v>#N/A</v>
      </c>
      <c r="Y42" s="39" t="str">
        <f t="shared" si="14"/>
        <v>N / C</v>
      </c>
    </row>
    <row r="43" spans="2:25" ht="12.9" customHeight="1">
      <c r="B43" s="39">
        <v>515000</v>
      </c>
      <c r="C43" s="39">
        <v>215005150</v>
      </c>
      <c r="D43" s="146" t="s">
        <v>835</v>
      </c>
      <c r="E43" s="51" t="s">
        <v>688</v>
      </c>
      <c r="F43" s="43">
        <f t="shared" si="1"/>
        <v>0</v>
      </c>
      <c r="G43" s="46">
        <f t="shared" si="2"/>
        <v>0</v>
      </c>
      <c r="H43" s="46">
        <f t="shared" si="3"/>
        <v>0</v>
      </c>
      <c r="I43" s="118">
        <f t="shared" si="4"/>
        <v>0</v>
      </c>
      <c r="J43" s="48" t="str">
        <f t="shared" si="5"/>
        <v>N/C</v>
      </c>
      <c r="K43" s="118" t="str">
        <f t="shared" si="6"/>
        <v>N/C</v>
      </c>
      <c r="L43" s="39" t="str">
        <f t="shared" si="7"/>
        <v>N / C</v>
      </c>
      <c r="O43" s="74" t="e">
        <f t="shared" si="8"/>
        <v>#DIV/0!</v>
      </c>
      <c r="P43" s="27" t="e">
        <f t="shared" si="9"/>
        <v>#DIV/0!</v>
      </c>
      <c r="Q43">
        <f t="shared" si="10"/>
        <v>1</v>
      </c>
      <c r="R43" s="35">
        <f t="shared" si="11"/>
        <v>34</v>
      </c>
      <c r="S43" s="43"/>
      <c r="T43" s="46"/>
      <c r="U43" s="46"/>
      <c r="V43" s="47"/>
      <c r="W43" s="48" t="e">
        <f t="shared" si="12"/>
        <v>#N/A</v>
      </c>
      <c r="X43" s="49" t="e">
        <f t="shared" si="13"/>
        <v>#N/A</v>
      </c>
      <c r="Y43" s="39" t="str">
        <f t="shared" si="14"/>
        <v>N / C</v>
      </c>
    </row>
    <row r="44" spans="2:25" ht="12.9" customHeight="1">
      <c r="B44" s="39">
        <v>515400</v>
      </c>
      <c r="C44" s="39">
        <v>215405154</v>
      </c>
      <c r="D44" s="50" t="s">
        <v>789</v>
      </c>
      <c r="E44" s="51" t="s">
        <v>688</v>
      </c>
      <c r="F44" s="43">
        <f t="shared" si="1"/>
        <v>0</v>
      </c>
      <c r="G44" s="46">
        <f t="shared" si="2"/>
        <v>0</v>
      </c>
      <c r="H44" s="46">
        <f t="shared" si="3"/>
        <v>0</v>
      </c>
      <c r="I44" s="118">
        <f t="shared" si="4"/>
        <v>0</v>
      </c>
      <c r="J44" s="48" t="str">
        <f t="shared" si="5"/>
        <v>N/C</v>
      </c>
      <c r="K44" s="118" t="str">
        <f t="shared" si="6"/>
        <v>N/C</v>
      </c>
      <c r="L44" s="39" t="str">
        <f t="shared" si="7"/>
        <v>N / C</v>
      </c>
      <c r="O44" s="74" t="e">
        <f t="shared" si="8"/>
        <v>#DIV/0!</v>
      </c>
      <c r="P44" s="27" t="e">
        <f t="shared" si="9"/>
        <v>#DIV/0!</v>
      </c>
      <c r="Q44">
        <f t="shared" si="10"/>
        <v>1</v>
      </c>
      <c r="R44" s="35">
        <f t="shared" si="11"/>
        <v>35</v>
      </c>
      <c r="S44" s="43"/>
      <c r="T44" s="46"/>
      <c r="U44" s="46"/>
      <c r="V44" s="47"/>
      <c r="W44" s="48" t="e">
        <f t="shared" si="12"/>
        <v>#N/A</v>
      </c>
      <c r="X44" s="49" t="e">
        <f t="shared" si="13"/>
        <v>#N/A</v>
      </c>
      <c r="Y44" s="39" t="str">
        <f t="shared" si="14"/>
        <v>N / C</v>
      </c>
    </row>
    <row r="45" spans="2:25" ht="12.9" customHeight="1">
      <c r="B45" s="39">
        <v>517200</v>
      </c>
      <c r="C45" s="39">
        <v>217205172</v>
      </c>
      <c r="D45" s="50" t="s">
        <v>836</v>
      </c>
      <c r="E45" s="51" t="s">
        <v>688</v>
      </c>
      <c r="F45" s="43">
        <f t="shared" si="1"/>
        <v>0</v>
      </c>
      <c r="G45" s="46">
        <f t="shared" si="2"/>
        <v>0</v>
      </c>
      <c r="H45" s="46">
        <f t="shared" si="3"/>
        <v>0</v>
      </c>
      <c r="I45" s="118">
        <f t="shared" si="4"/>
        <v>0</v>
      </c>
      <c r="J45" s="48" t="str">
        <f t="shared" si="5"/>
        <v>N/C</v>
      </c>
      <c r="K45" s="118" t="str">
        <f t="shared" si="6"/>
        <v>N/C</v>
      </c>
      <c r="L45" s="39" t="str">
        <f t="shared" si="7"/>
        <v>N / C</v>
      </c>
      <c r="O45" s="74" t="e">
        <f t="shared" si="8"/>
        <v>#DIV/0!</v>
      </c>
      <c r="P45" s="27" t="e">
        <f t="shared" si="9"/>
        <v>#DIV/0!</v>
      </c>
      <c r="Q45">
        <f t="shared" si="10"/>
        <v>1</v>
      </c>
      <c r="R45" s="35">
        <f t="shared" si="11"/>
        <v>36</v>
      </c>
      <c r="S45" s="43"/>
      <c r="T45" s="46"/>
      <c r="U45" s="46"/>
      <c r="V45" s="47"/>
      <c r="W45" s="48" t="e">
        <f t="shared" si="12"/>
        <v>#N/A</v>
      </c>
      <c r="X45" s="49" t="e">
        <f t="shared" si="13"/>
        <v>#N/A</v>
      </c>
      <c r="Y45" s="39" t="str">
        <f t="shared" si="14"/>
        <v>N / C</v>
      </c>
    </row>
    <row r="46" spans="2:25" ht="12.9" customHeight="1">
      <c r="B46" s="39">
        <v>519000</v>
      </c>
      <c r="C46" s="39">
        <v>219005190</v>
      </c>
      <c r="D46" s="50" t="s">
        <v>996</v>
      </c>
      <c r="E46" s="51" t="s">
        <v>688</v>
      </c>
      <c r="F46" s="43">
        <f t="shared" si="1"/>
        <v>0</v>
      </c>
      <c r="G46" s="46">
        <f t="shared" si="2"/>
        <v>0</v>
      </c>
      <c r="H46" s="46">
        <f t="shared" si="3"/>
        <v>0</v>
      </c>
      <c r="I46" s="118">
        <f t="shared" si="4"/>
        <v>0</v>
      </c>
      <c r="J46" s="48" t="str">
        <f t="shared" si="5"/>
        <v>N/C</v>
      </c>
      <c r="K46" s="118" t="str">
        <f t="shared" si="6"/>
        <v>N/C</v>
      </c>
      <c r="L46" s="39" t="str">
        <f t="shared" si="7"/>
        <v>N / C</v>
      </c>
      <c r="O46" s="74" t="e">
        <f t="shared" si="8"/>
        <v>#DIV/0!</v>
      </c>
      <c r="P46" s="27" t="e">
        <f t="shared" si="9"/>
        <v>#DIV/0!</v>
      </c>
      <c r="Q46">
        <f t="shared" si="10"/>
        <v>1</v>
      </c>
      <c r="R46" s="35">
        <f t="shared" si="11"/>
        <v>37</v>
      </c>
      <c r="S46" s="43"/>
      <c r="T46" s="46"/>
      <c r="U46" s="46"/>
      <c r="V46" s="47"/>
      <c r="W46" s="48" t="e">
        <f t="shared" si="12"/>
        <v>#N/A</v>
      </c>
      <c r="X46" s="49" t="e">
        <f t="shared" si="13"/>
        <v>#N/A</v>
      </c>
      <c r="Y46" s="39" t="str">
        <f t="shared" si="14"/>
        <v>N / C</v>
      </c>
    </row>
    <row r="47" spans="2:25" ht="12.9" customHeight="1">
      <c r="B47" s="39">
        <v>519700</v>
      </c>
      <c r="C47" s="39">
        <v>219705197</v>
      </c>
      <c r="D47" s="50" t="s">
        <v>620</v>
      </c>
      <c r="E47" s="51" t="s">
        <v>688</v>
      </c>
      <c r="F47" s="43">
        <f t="shared" si="1"/>
        <v>0</v>
      </c>
      <c r="G47" s="46">
        <f t="shared" si="2"/>
        <v>0</v>
      </c>
      <c r="H47" s="46">
        <f t="shared" si="3"/>
        <v>0</v>
      </c>
      <c r="I47" s="118">
        <f t="shared" si="4"/>
        <v>0</v>
      </c>
      <c r="J47" s="48" t="str">
        <f t="shared" si="5"/>
        <v>N/C</v>
      </c>
      <c r="K47" s="118" t="str">
        <f t="shared" si="6"/>
        <v>N/C</v>
      </c>
      <c r="L47" s="39" t="str">
        <f t="shared" si="7"/>
        <v>N / C</v>
      </c>
      <c r="O47" s="74" t="e">
        <f t="shared" si="8"/>
        <v>#DIV/0!</v>
      </c>
      <c r="P47" s="27" t="e">
        <f t="shared" si="9"/>
        <v>#DIV/0!</v>
      </c>
      <c r="Q47">
        <f t="shared" si="10"/>
        <v>1</v>
      </c>
      <c r="R47" s="35">
        <f t="shared" si="11"/>
        <v>38</v>
      </c>
      <c r="S47" s="43"/>
      <c r="T47" s="46"/>
      <c r="U47" s="46"/>
      <c r="V47" s="47"/>
      <c r="W47" s="48" t="e">
        <f t="shared" si="12"/>
        <v>#N/A</v>
      </c>
      <c r="X47" s="49" t="e">
        <f t="shared" si="13"/>
        <v>#N/A</v>
      </c>
      <c r="Y47" s="39" t="str">
        <f t="shared" si="14"/>
        <v>N / C</v>
      </c>
    </row>
    <row r="48" spans="2:25" ht="12.9" customHeight="1">
      <c r="B48" s="39">
        <v>520600</v>
      </c>
      <c r="C48" s="39">
        <v>210605206</v>
      </c>
      <c r="D48" s="50" t="s">
        <v>1173</v>
      </c>
      <c r="E48" s="51" t="s">
        <v>688</v>
      </c>
      <c r="F48" s="43">
        <f t="shared" si="1"/>
        <v>0</v>
      </c>
      <c r="G48" s="46">
        <f t="shared" si="2"/>
        <v>0</v>
      </c>
      <c r="H48" s="46">
        <f t="shared" si="3"/>
        <v>0</v>
      </c>
      <c r="I48" s="118">
        <f t="shared" si="4"/>
        <v>0</v>
      </c>
      <c r="J48" s="48" t="str">
        <f t="shared" si="5"/>
        <v>N/C</v>
      </c>
      <c r="K48" s="118" t="str">
        <f t="shared" si="6"/>
        <v>N/C</v>
      </c>
      <c r="L48" s="39" t="str">
        <f t="shared" si="7"/>
        <v>N / C</v>
      </c>
      <c r="O48" s="74" t="e">
        <f t="shared" si="8"/>
        <v>#DIV/0!</v>
      </c>
      <c r="P48" s="27" t="e">
        <f t="shared" si="9"/>
        <v>#DIV/0!</v>
      </c>
      <c r="Q48">
        <f t="shared" si="10"/>
        <v>1</v>
      </c>
      <c r="R48" s="35">
        <f t="shared" si="11"/>
        <v>39</v>
      </c>
      <c r="S48" s="43"/>
      <c r="T48" s="46"/>
      <c r="U48" s="46"/>
      <c r="V48" s="47"/>
      <c r="W48" s="48" t="e">
        <f t="shared" si="12"/>
        <v>#N/A</v>
      </c>
      <c r="X48" s="49" t="e">
        <f t="shared" si="13"/>
        <v>#N/A</v>
      </c>
      <c r="Y48" s="39" t="str">
        <f t="shared" si="14"/>
        <v>N / C</v>
      </c>
    </row>
    <row r="49" spans="2:25" ht="12.9" customHeight="1">
      <c r="B49" s="39">
        <v>520900</v>
      </c>
      <c r="C49" s="39">
        <v>210905209</v>
      </c>
      <c r="D49" s="50" t="s">
        <v>990</v>
      </c>
      <c r="E49" s="51" t="s">
        <v>688</v>
      </c>
      <c r="F49" s="43">
        <f t="shared" si="1"/>
        <v>0</v>
      </c>
      <c r="G49" s="46">
        <f t="shared" si="2"/>
        <v>0</v>
      </c>
      <c r="H49" s="46">
        <f t="shared" si="3"/>
        <v>0</v>
      </c>
      <c r="I49" s="118">
        <f t="shared" si="4"/>
        <v>0</v>
      </c>
      <c r="J49" s="48" t="str">
        <f t="shared" si="5"/>
        <v>N/C</v>
      </c>
      <c r="K49" s="118" t="str">
        <f t="shared" si="6"/>
        <v>N/C</v>
      </c>
      <c r="L49" s="39" t="str">
        <f t="shared" si="7"/>
        <v>N / C</v>
      </c>
      <c r="O49" s="74" t="e">
        <f t="shared" si="8"/>
        <v>#DIV/0!</v>
      </c>
      <c r="P49" s="27" t="e">
        <f t="shared" si="9"/>
        <v>#DIV/0!</v>
      </c>
      <c r="Q49">
        <f t="shared" si="10"/>
        <v>1</v>
      </c>
      <c r="R49" s="35">
        <f t="shared" si="11"/>
        <v>40</v>
      </c>
      <c r="S49" s="43"/>
      <c r="T49" s="46"/>
      <c r="U49" s="46"/>
      <c r="V49" s="47"/>
      <c r="W49" s="48" t="e">
        <f t="shared" si="12"/>
        <v>#N/A</v>
      </c>
      <c r="X49" s="49" t="e">
        <f t="shared" si="13"/>
        <v>#N/A</v>
      </c>
      <c r="Y49" s="39" t="str">
        <f t="shared" si="14"/>
        <v>N / C</v>
      </c>
    </row>
    <row r="50" spans="2:25" ht="12.9" customHeight="1">
      <c r="B50" s="39">
        <v>521200</v>
      </c>
      <c r="C50" s="39">
        <v>211205212</v>
      </c>
      <c r="D50" s="50" t="s">
        <v>621</v>
      </c>
      <c r="E50" s="51" t="s">
        <v>688</v>
      </c>
      <c r="F50" s="43">
        <f t="shared" si="1"/>
        <v>0</v>
      </c>
      <c r="G50" s="46">
        <f t="shared" si="2"/>
        <v>0</v>
      </c>
      <c r="H50" s="46">
        <f t="shared" si="3"/>
        <v>0</v>
      </c>
      <c r="I50" s="118">
        <f t="shared" si="4"/>
        <v>0</v>
      </c>
      <c r="J50" s="48" t="str">
        <f t="shared" si="5"/>
        <v>N/C</v>
      </c>
      <c r="K50" s="118" t="str">
        <f t="shared" si="6"/>
        <v>N/C</v>
      </c>
      <c r="L50" s="39" t="str">
        <f t="shared" si="7"/>
        <v>N / C</v>
      </c>
      <c r="O50" s="74" t="e">
        <f t="shared" si="8"/>
        <v>#DIV/0!</v>
      </c>
      <c r="P50" s="27" t="e">
        <f t="shared" si="9"/>
        <v>#DIV/0!</v>
      </c>
      <c r="Q50">
        <f t="shared" si="10"/>
        <v>1</v>
      </c>
      <c r="R50" s="35">
        <f t="shared" si="11"/>
        <v>41</v>
      </c>
      <c r="S50" s="43"/>
      <c r="T50" s="46"/>
      <c r="U50" s="46"/>
      <c r="V50" s="47"/>
      <c r="W50" s="48" t="e">
        <f t="shared" si="12"/>
        <v>#N/A</v>
      </c>
      <c r="X50" s="49" t="e">
        <f t="shared" si="13"/>
        <v>#N/A</v>
      </c>
      <c r="Y50" s="39" t="str">
        <f t="shared" si="14"/>
        <v>N / C</v>
      </c>
    </row>
    <row r="51" spans="2:25" ht="12.9" customHeight="1">
      <c r="B51" s="39">
        <v>523400</v>
      </c>
      <c r="C51" s="39">
        <v>213405234</v>
      </c>
      <c r="D51" s="50" t="s">
        <v>837</v>
      </c>
      <c r="E51" s="51" t="s">
        <v>688</v>
      </c>
      <c r="F51" s="43">
        <f t="shared" si="1"/>
        <v>0</v>
      </c>
      <c r="G51" s="46">
        <f t="shared" si="2"/>
        <v>0</v>
      </c>
      <c r="H51" s="46">
        <f t="shared" si="3"/>
        <v>0</v>
      </c>
      <c r="I51" s="118">
        <f t="shared" si="4"/>
        <v>0</v>
      </c>
      <c r="J51" s="48" t="str">
        <f t="shared" si="5"/>
        <v>N/C</v>
      </c>
      <c r="K51" s="118" t="str">
        <f t="shared" si="6"/>
        <v>N/C</v>
      </c>
      <c r="L51" s="39" t="str">
        <f t="shared" si="7"/>
        <v>N / C</v>
      </c>
      <c r="O51" s="74" t="e">
        <f t="shared" si="8"/>
        <v>#DIV/0!</v>
      </c>
      <c r="P51" s="27" t="e">
        <f t="shared" si="9"/>
        <v>#DIV/0!</v>
      </c>
      <c r="Q51">
        <f t="shared" si="10"/>
        <v>1</v>
      </c>
      <c r="R51" s="35">
        <f t="shared" si="11"/>
        <v>42</v>
      </c>
      <c r="S51" s="43"/>
      <c r="T51" s="46"/>
      <c r="U51" s="46"/>
      <c r="V51" s="47"/>
      <c r="W51" s="48" t="e">
        <f t="shared" si="12"/>
        <v>#N/A</v>
      </c>
      <c r="X51" s="49" t="e">
        <f t="shared" si="13"/>
        <v>#N/A</v>
      </c>
      <c r="Y51" s="39" t="str">
        <f t="shared" si="14"/>
        <v>N / C</v>
      </c>
    </row>
    <row r="52" spans="2:25" ht="12.9" customHeight="1">
      <c r="B52" s="39">
        <v>523700</v>
      </c>
      <c r="C52" s="39">
        <v>213705237</v>
      </c>
      <c r="D52" s="50" t="s">
        <v>622</v>
      </c>
      <c r="E52" s="51" t="s">
        <v>688</v>
      </c>
      <c r="F52" s="43">
        <f t="shared" si="1"/>
        <v>0</v>
      </c>
      <c r="G52" s="129">
        <f t="shared" si="2"/>
        <v>0</v>
      </c>
      <c r="H52" s="129">
        <f t="shared" si="3"/>
        <v>0</v>
      </c>
      <c r="I52" s="118">
        <f t="shared" si="4"/>
        <v>0</v>
      </c>
      <c r="J52" s="48" t="str">
        <f t="shared" si="5"/>
        <v>N/C</v>
      </c>
      <c r="K52" s="118" t="str">
        <f t="shared" si="6"/>
        <v>N/C</v>
      </c>
      <c r="L52" s="39" t="str">
        <f t="shared" si="7"/>
        <v>N / C</v>
      </c>
      <c r="O52" s="74" t="e">
        <f t="shared" si="8"/>
        <v>#DIV/0!</v>
      </c>
      <c r="P52" s="27" t="e">
        <f t="shared" si="9"/>
        <v>#DIV/0!</v>
      </c>
      <c r="Q52">
        <f t="shared" si="10"/>
        <v>1</v>
      </c>
      <c r="R52" s="35">
        <f t="shared" si="11"/>
        <v>43</v>
      </c>
      <c r="S52" s="43"/>
      <c r="T52" s="46"/>
      <c r="U52" s="46"/>
      <c r="V52" s="47"/>
      <c r="W52" s="48" t="e">
        <f t="shared" si="12"/>
        <v>#N/A</v>
      </c>
      <c r="X52" s="49" t="e">
        <f t="shared" si="13"/>
        <v>#N/A</v>
      </c>
      <c r="Y52" s="39" t="str">
        <f t="shared" si="14"/>
        <v>N / C</v>
      </c>
    </row>
    <row r="53" spans="2:25" ht="12.9" customHeight="1">
      <c r="B53" s="39">
        <v>524000</v>
      </c>
      <c r="C53" s="39">
        <v>214005240</v>
      </c>
      <c r="D53" s="50" t="s">
        <v>623</v>
      </c>
      <c r="E53" s="51" t="s">
        <v>688</v>
      </c>
      <c r="F53" s="43">
        <f t="shared" si="1"/>
        <v>0</v>
      </c>
      <c r="G53" s="46">
        <f t="shared" si="2"/>
        <v>0</v>
      </c>
      <c r="H53" s="46">
        <f t="shared" si="3"/>
        <v>0</v>
      </c>
      <c r="I53" s="118">
        <f t="shared" si="4"/>
        <v>0</v>
      </c>
      <c r="J53" s="48" t="str">
        <f t="shared" si="5"/>
        <v>N/C</v>
      </c>
      <c r="K53" s="118" t="str">
        <f t="shared" si="6"/>
        <v>N/C</v>
      </c>
      <c r="L53" s="39" t="str">
        <f t="shared" si="7"/>
        <v>N / C</v>
      </c>
      <c r="O53" s="74" t="e">
        <f t="shared" si="8"/>
        <v>#DIV/0!</v>
      </c>
      <c r="P53" s="27" t="e">
        <f t="shared" si="9"/>
        <v>#DIV/0!</v>
      </c>
      <c r="Q53">
        <f t="shared" si="10"/>
        <v>1</v>
      </c>
      <c r="R53" s="35">
        <f t="shared" si="11"/>
        <v>44</v>
      </c>
      <c r="S53" s="43"/>
      <c r="T53" s="46"/>
      <c r="U53" s="46"/>
      <c r="V53" s="47"/>
      <c r="W53" s="48" t="e">
        <f t="shared" si="12"/>
        <v>#N/A</v>
      </c>
      <c r="X53" s="49" t="e">
        <f t="shared" si="13"/>
        <v>#N/A</v>
      </c>
      <c r="Y53" s="39" t="str">
        <f t="shared" si="14"/>
        <v>N / C</v>
      </c>
    </row>
    <row r="54" spans="2:25" ht="12.9" customHeight="1">
      <c r="B54" s="39">
        <v>525000</v>
      </c>
      <c r="C54" s="39">
        <v>215005250</v>
      </c>
      <c r="D54" s="146" t="s">
        <v>624</v>
      </c>
      <c r="E54" s="51" t="s">
        <v>688</v>
      </c>
      <c r="F54" s="43">
        <f t="shared" si="1"/>
        <v>0</v>
      </c>
      <c r="G54" s="129">
        <f t="shared" si="2"/>
        <v>0</v>
      </c>
      <c r="H54" s="129">
        <f t="shared" si="3"/>
        <v>0</v>
      </c>
      <c r="I54" s="118">
        <f t="shared" si="4"/>
        <v>0</v>
      </c>
      <c r="J54" s="48" t="str">
        <f t="shared" si="5"/>
        <v>N/C</v>
      </c>
      <c r="K54" s="118" t="str">
        <f t="shared" si="6"/>
        <v>N/C</v>
      </c>
      <c r="L54" s="39" t="str">
        <f t="shared" si="7"/>
        <v>N / C</v>
      </c>
      <c r="O54" s="74" t="e">
        <f t="shared" si="8"/>
        <v>#DIV/0!</v>
      </c>
      <c r="P54" s="27" t="e">
        <f t="shared" si="9"/>
        <v>#DIV/0!</v>
      </c>
      <c r="Q54">
        <f t="shared" si="10"/>
        <v>1</v>
      </c>
      <c r="R54" s="35">
        <f t="shared" si="11"/>
        <v>45</v>
      </c>
      <c r="S54" s="43"/>
      <c r="T54" s="46"/>
      <c r="U54" s="46"/>
      <c r="V54" s="47"/>
      <c r="W54" s="48" t="e">
        <f t="shared" si="12"/>
        <v>#N/A</v>
      </c>
      <c r="X54" s="49" t="e">
        <f t="shared" si="13"/>
        <v>#N/A</v>
      </c>
      <c r="Y54" s="39" t="str">
        <f t="shared" si="14"/>
        <v>N / C</v>
      </c>
    </row>
    <row r="55" spans="2:25" ht="12.9" customHeight="1">
      <c r="B55" s="39">
        <v>526400</v>
      </c>
      <c r="C55" s="39">
        <v>216405264</v>
      </c>
      <c r="D55" s="50" t="s">
        <v>1162</v>
      </c>
      <c r="E55" s="51" t="s">
        <v>688</v>
      </c>
      <c r="F55" s="43">
        <f t="shared" si="1"/>
        <v>0</v>
      </c>
      <c r="G55" s="46">
        <f t="shared" si="2"/>
        <v>0</v>
      </c>
      <c r="H55" s="46">
        <f t="shared" si="3"/>
        <v>0</v>
      </c>
      <c r="I55" s="118">
        <f t="shared" si="4"/>
        <v>0</v>
      </c>
      <c r="J55" s="48" t="str">
        <f t="shared" si="5"/>
        <v>N/C</v>
      </c>
      <c r="K55" s="118" t="str">
        <f t="shared" si="6"/>
        <v>N/C</v>
      </c>
      <c r="L55" s="39" t="str">
        <f t="shared" si="7"/>
        <v>N / C</v>
      </c>
      <c r="O55" s="74" t="e">
        <f t="shared" si="8"/>
        <v>#DIV/0!</v>
      </c>
      <c r="P55" s="27" t="e">
        <f t="shared" si="9"/>
        <v>#DIV/0!</v>
      </c>
      <c r="Q55">
        <f t="shared" si="10"/>
        <v>1</v>
      </c>
      <c r="R55" s="35">
        <f t="shared" si="11"/>
        <v>46</v>
      </c>
      <c r="S55" s="43"/>
      <c r="T55" s="46"/>
      <c r="U55" s="46"/>
      <c r="V55" s="47"/>
      <c r="W55" s="48" t="e">
        <f t="shared" si="12"/>
        <v>#N/A</v>
      </c>
      <c r="X55" s="49" t="e">
        <f t="shared" si="13"/>
        <v>#N/A</v>
      </c>
      <c r="Y55" s="39" t="str">
        <f t="shared" si="14"/>
        <v>N / C</v>
      </c>
    </row>
    <row r="56" spans="2:25" ht="12.9" customHeight="1">
      <c r="B56" s="39">
        <v>526600</v>
      </c>
      <c r="C56" s="39">
        <v>216605266</v>
      </c>
      <c r="D56" s="50" t="s">
        <v>753</v>
      </c>
      <c r="E56" s="51" t="s">
        <v>688</v>
      </c>
      <c r="F56" s="43">
        <f t="shared" si="1"/>
        <v>0</v>
      </c>
      <c r="G56" s="46">
        <f t="shared" si="2"/>
        <v>0</v>
      </c>
      <c r="H56" s="46">
        <f t="shared" si="3"/>
        <v>0</v>
      </c>
      <c r="I56" s="118">
        <f t="shared" si="4"/>
        <v>0</v>
      </c>
      <c r="J56" s="48" t="str">
        <f t="shared" si="5"/>
        <v>N/C</v>
      </c>
      <c r="K56" s="118" t="str">
        <f t="shared" si="6"/>
        <v>N/C</v>
      </c>
      <c r="L56" s="39" t="str">
        <f t="shared" si="7"/>
        <v>N / C</v>
      </c>
      <c r="O56" s="74" t="e">
        <f t="shared" si="8"/>
        <v>#DIV/0!</v>
      </c>
      <c r="P56" s="27" t="e">
        <f t="shared" si="9"/>
        <v>#DIV/0!</v>
      </c>
      <c r="Q56">
        <f t="shared" si="10"/>
        <v>1</v>
      </c>
      <c r="R56" s="35">
        <f t="shared" si="11"/>
        <v>47</v>
      </c>
      <c r="S56" s="43"/>
      <c r="T56" s="46"/>
      <c r="U56" s="46"/>
      <c r="V56" s="47"/>
      <c r="W56" s="48" t="e">
        <f t="shared" si="12"/>
        <v>#N/A</v>
      </c>
      <c r="X56" s="49" t="e">
        <f t="shared" si="13"/>
        <v>#N/A</v>
      </c>
      <c r="Y56" s="39" t="str">
        <f t="shared" si="14"/>
        <v>N / C</v>
      </c>
    </row>
    <row r="57" spans="2:25" ht="12.9" customHeight="1">
      <c r="B57" s="39">
        <v>528200</v>
      </c>
      <c r="C57" s="39">
        <v>218205282</v>
      </c>
      <c r="D57" s="50" t="s">
        <v>921</v>
      </c>
      <c r="E57" s="51" t="s">
        <v>688</v>
      </c>
      <c r="F57" s="43">
        <f t="shared" si="1"/>
        <v>0</v>
      </c>
      <c r="G57" s="46">
        <f t="shared" si="2"/>
        <v>0</v>
      </c>
      <c r="H57" s="46">
        <f t="shared" si="3"/>
        <v>0</v>
      </c>
      <c r="I57" s="118">
        <f t="shared" si="4"/>
        <v>0</v>
      </c>
      <c r="J57" s="48" t="str">
        <f t="shared" si="5"/>
        <v>N/C</v>
      </c>
      <c r="K57" s="118" t="str">
        <f t="shared" si="6"/>
        <v>N/C</v>
      </c>
      <c r="L57" s="39" t="str">
        <f t="shared" si="7"/>
        <v>N / C</v>
      </c>
      <c r="O57" s="74" t="e">
        <f t="shared" si="8"/>
        <v>#DIV/0!</v>
      </c>
      <c r="P57" s="27" t="e">
        <f t="shared" si="9"/>
        <v>#DIV/0!</v>
      </c>
      <c r="Q57">
        <f t="shared" si="10"/>
        <v>1</v>
      </c>
      <c r="R57" s="35">
        <f t="shared" si="11"/>
        <v>48</v>
      </c>
      <c r="S57" s="43"/>
      <c r="T57" s="46"/>
      <c r="U57" s="46"/>
      <c r="V57" s="47"/>
      <c r="W57" s="48" t="e">
        <f t="shared" si="12"/>
        <v>#N/A</v>
      </c>
      <c r="X57" s="49" t="e">
        <f t="shared" si="13"/>
        <v>#N/A</v>
      </c>
      <c r="Y57" s="39" t="str">
        <f t="shared" si="14"/>
        <v>N / C</v>
      </c>
    </row>
    <row r="58" spans="2:25" ht="12.9" customHeight="1">
      <c r="B58" s="39">
        <v>528400</v>
      </c>
      <c r="C58" s="39">
        <v>218405284</v>
      </c>
      <c r="D58" s="50" t="s">
        <v>838</v>
      </c>
      <c r="E58" s="51" t="s">
        <v>688</v>
      </c>
      <c r="F58" s="43">
        <f t="shared" si="1"/>
        <v>0</v>
      </c>
      <c r="G58" s="46">
        <f t="shared" si="2"/>
        <v>0</v>
      </c>
      <c r="H58" s="46">
        <f t="shared" si="3"/>
        <v>0</v>
      </c>
      <c r="I58" s="118">
        <f t="shared" si="4"/>
        <v>0</v>
      </c>
      <c r="J58" s="48" t="str">
        <f t="shared" si="5"/>
        <v>N/C</v>
      </c>
      <c r="K58" s="118" t="str">
        <f t="shared" si="6"/>
        <v>N/C</v>
      </c>
      <c r="L58" s="39" t="str">
        <f t="shared" si="7"/>
        <v>N / C</v>
      </c>
      <c r="O58" s="74" t="e">
        <f t="shared" si="8"/>
        <v>#DIV/0!</v>
      </c>
      <c r="P58" s="27" t="e">
        <f t="shared" si="9"/>
        <v>#DIV/0!</v>
      </c>
      <c r="Q58">
        <f t="shared" si="10"/>
        <v>1</v>
      </c>
      <c r="R58" s="35">
        <f t="shared" si="11"/>
        <v>49</v>
      </c>
      <c r="S58" s="43"/>
      <c r="T58" s="46"/>
      <c r="U58" s="46"/>
      <c r="V58" s="47"/>
      <c r="W58" s="48" t="e">
        <f t="shared" si="12"/>
        <v>#N/A</v>
      </c>
      <c r="X58" s="49" t="e">
        <f t="shared" si="13"/>
        <v>#N/A</v>
      </c>
      <c r="Y58" s="39" t="str">
        <f t="shared" si="14"/>
        <v>N / C</v>
      </c>
    </row>
    <row r="59" spans="2:25" ht="12.9" customHeight="1">
      <c r="B59" s="39">
        <v>530600</v>
      </c>
      <c r="C59" s="39">
        <v>210605306</v>
      </c>
      <c r="D59" s="50" t="s">
        <v>790</v>
      </c>
      <c r="E59" s="51" t="s">
        <v>688</v>
      </c>
      <c r="F59" s="43">
        <f t="shared" si="1"/>
        <v>0</v>
      </c>
      <c r="G59" s="129">
        <f t="shared" si="2"/>
        <v>0</v>
      </c>
      <c r="H59" s="129">
        <f t="shared" si="3"/>
        <v>0</v>
      </c>
      <c r="I59" s="118">
        <f t="shared" si="4"/>
        <v>0</v>
      </c>
      <c r="J59" s="48" t="str">
        <f t="shared" si="5"/>
        <v>N/C</v>
      </c>
      <c r="K59" s="118" t="str">
        <f t="shared" si="6"/>
        <v>N/C</v>
      </c>
      <c r="L59" s="39" t="str">
        <f t="shared" si="7"/>
        <v>N / C</v>
      </c>
      <c r="O59" s="74" t="e">
        <f t="shared" si="8"/>
        <v>#DIV/0!</v>
      </c>
      <c r="P59" s="27" t="e">
        <f t="shared" si="9"/>
        <v>#DIV/0!</v>
      </c>
      <c r="Q59">
        <f t="shared" si="10"/>
        <v>1</v>
      </c>
      <c r="R59" s="35">
        <f t="shared" si="11"/>
        <v>50</v>
      </c>
      <c r="S59" s="43"/>
      <c r="T59" s="46"/>
      <c r="U59" s="46"/>
      <c r="V59" s="47"/>
      <c r="W59" s="48" t="e">
        <f t="shared" si="12"/>
        <v>#N/A</v>
      </c>
      <c r="X59" s="49" t="e">
        <f t="shared" si="13"/>
        <v>#N/A</v>
      </c>
      <c r="Y59" s="39" t="str">
        <f t="shared" si="14"/>
        <v>N / C</v>
      </c>
    </row>
    <row r="60" spans="2:25" ht="12.9" customHeight="1">
      <c r="B60" s="39">
        <v>530800</v>
      </c>
      <c r="C60" s="39">
        <v>210805308</v>
      </c>
      <c r="D60" s="148" t="s">
        <v>169</v>
      </c>
      <c r="E60" s="54" t="s">
        <v>688</v>
      </c>
      <c r="F60" s="43">
        <f t="shared" si="1"/>
        <v>0</v>
      </c>
      <c r="G60" s="46">
        <f t="shared" si="2"/>
        <v>0</v>
      </c>
      <c r="H60" s="46">
        <f t="shared" si="3"/>
        <v>0</v>
      </c>
      <c r="I60" s="118">
        <f t="shared" si="4"/>
        <v>0</v>
      </c>
      <c r="J60" s="48" t="str">
        <f t="shared" si="5"/>
        <v>N/C</v>
      </c>
      <c r="K60" s="118" t="str">
        <f t="shared" si="6"/>
        <v>N/C</v>
      </c>
      <c r="L60" s="39" t="str">
        <f t="shared" si="7"/>
        <v>N / C</v>
      </c>
      <c r="O60" s="74" t="e">
        <f t="shared" si="8"/>
        <v>#DIV/0!</v>
      </c>
      <c r="P60" s="27" t="e">
        <f t="shared" si="9"/>
        <v>#DIV/0!</v>
      </c>
      <c r="Q60">
        <f t="shared" si="10"/>
        <v>1</v>
      </c>
      <c r="R60" s="35">
        <f t="shared" si="11"/>
        <v>51</v>
      </c>
      <c r="S60" s="43"/>
      <c r="T60" s="46"/>
      <c r="U60" s="46"/>
      <c r="V60" s="47"/>
      <c r="W60" s="48" t="e">
        <f t="shared" si="12"/>
        <v>#N/A</v>
      </c>
      <c r="X60" s="49" t="e">
        <f t="shared" si="13"/>
        <v>#N/A</v>
      </c>
      <c r="Y60" s="39" t="str">
        <f t="shared" si="14"/>
        <v>N / C</v>
      </c>
    </row>
    <row r="61" spans="2:25" ht="12.9" customHeight="1">
      <c r="B61" s="39">
        <v>531000</v>
      </c>
      <c r="C61" s="39">
        <v>211005310</v>
      </c>
      <c r="D61" s="50" t="s">
        <v>1307</v>
      </c>
      <c r="E61" s="51" t="s">
        <v>688</v>
      </c>
      <c r="F61" s="43">
        <f t="shared" si="1"/>
        <v>0</v>
      </c>
      <c r="G61" s="46">
        <f t="shared" si="2"/>
        <v>0</v>
      </c>
      <c r="H61" s="46">
        <f t="shared" si="3"/>
        <v>0</v>
      </c>
      <c r="I61" s="118">
        <f t="shared" si="4"/>
        <v>0</v>
      </c>
      <c r="J61" s="48" t="str">
        <f t="shared" si="5"/>
        <v>N/C</v>
      </c>
      <c r="K61" s="118" t="str">
        <f t="shared" si="6"/>
        <v>N/C</v>
      </c>
      <c r="L61" s="39" t="str">
        <f t="shared" si="7"/>
        <v>N / C</v>
      </c>
      <c r="O61" s="74" t="e">
        <f t="shared" si="8"/>
        <v>#DIV/0!</v>
      </c>
      <c r="P61" s="27" t="e">
        <f t="shared" si="9"/>
        <v>#DIV/0!</v>
      </c>
      <c r="Q61">
        <f t="shared" si="10"/>
        <v>1</v>
      </c>
      <c r="R61" s="35">
        <f t="shared" si="11"/>
        <v>52</v>
      </c>
      <c r="S61" s="43"/>
      <c r="T61" s="46"/>
      <c r="U61" s="46"/>
      <c r="V61" s="47"/>
      <c r="W61" s="48" t="e">
        <f t="shared" si="12"/>
        <v>#N/A</v>
      </c>
      <c r="X61" s="49" t="e">
        <f t="shared" si="13"/>
        <v>#N/A</v>
      </c>
      <c r="Y61" s="39" t="str">
        <f t="shared" si="14"/>
        <v>N / C</v>
      </c>
    </row>
    <row r="62" spans="2:25" ht="12.9" customHeight="1">
      <c r="B62" s="39">
        <v>531300</v>
      </c>
      <c r="C62" s="39">
        <v>211305313</v>
      </c>
      <c r="D62" s="50" t="s">
        <v>791</v>
      </c>
      <c r="E62" s="51" t="s">
        <v>688</v>
      </c>
      <c r="F62" s="43">
        <f t="shared" si="1"/>
        <v>0</v>
      </c>
      <c r="G62" s="46">
        <f t="shared" si="2"/>
        <v>0</v>
      </c>
      <c r="H62" s="46">
        <f t="shared" si="3"/>
        <v>0</v>
      </c>
      <c r="I62" s="118">
        <f t="shared" si="4"/>
        <v>0</v>
      </c>
      <c r="J62" s="48" t="str">
        <f t="shared" si="5"/>
        <v>N/C</v>
      </c>
      <c r="K62" s="118" t="str">
        <f t="shared" si="6"/>
        <v>N/C</v>
      </c>
      <c r="L62" s="39" t="str">
        <f t="shared" si="7"/>
        <v>N / C</v>
      </c>
      <c r="O62" s="74" t="e">
        <f t="shared" si="8"/>
        <v>#DIV/0!</v>
      </c>
      <c r="P62" s="27" t="e">
        <f t="shared" si="9"/>
        <v>#DIV/0!</v>
      </c>
      <c r="Q62">
        <f t="shared" si="10"/>
        <v>1</v>
      </c>
      <c r="R62" s="35">
        <f t="shared" si="11"/>
        <v>53</v>
      </c>
      <c r="S62" s="43"/>
      <c r="T62" s="46"/>
      <c r="U62" s="46"/>
      <c r="V62" s="47"/>
      <c r="W62" s="48" t="e">
        <f t="shared" si="12"/>
        <v>#N/A</v>
      </c>
      <c r="X62" s="49" t="e">
        <f t="shared" si="13"/>
        <v>#N/A</v>
      </c>
      <c r="Y62" s="39" t="str">
        <f t="shared" si="14"/>
        <v>N / C</v>
      </c>
    </row>
    <row r="63" spans="2:25" ht="12.9" customHeight="1">
      <c r="B63" s="39">
        <v>531500</v>
      </c>
      <c r="C63" s="39">
        <v>211505315</v>
      </c>
      <c r="D63" s="50" t="s">
        <v>754</v>
      </c>
      <c r="E63" s="51" t="s">
        <v>688</v>
      </c>
      <c r="F63" s="43">
        <f t="shared" si="1"/>
        <v>0</v>
      </c>
      <c r="G63" s="46">
        <f t="shared" si="2"/>
        <v>0</v>
      </c>
      <c r="H63" s="46">
        <f t="shared" si="3"/>
        <v>0</v>
      </c>
      <c r="I63" s="118">
        <f t="shared" si="4"/>
        <v>0</v>
      </c>
      <c r="J63" s="48" t="str">
        <f t="shared" si="5"/>
        <v>N/C</v>
      </c>
      <c r="K63" s="118" t="str">
        <f t="shared" si="6"/>
        <v>N/C</v>
      </c>
      <c r="L63" s="39" t="str">
        <f t="shared" si="7"/>
        <v>N / C</v>
      </c>
      <c r="O63" s="74" t="e">
        <f t="shared" si="8"/>
        <v>#DIV/0!</v>
      </c>
      <c r="P63" s="27" t="e">
        <f t="shared" si="9"/>
        <v>#DIV/0!</v>
      </c>
      <c r="Q63">
        <f t="shared" si="10"/>
        <v>1</v>
      </c>
      <c r="R63" s="35">
        <f t="shared" si="11"/>
        <v>54</v>
      </c>
      <c r="S63" s="43"/>
      <c r="T63" s="46"/>
      <c r="U63" s="46"/>
      <c r="V63" s="47"/>
      <c r="W63" s="48" t="e">
        <f t="shared" si="12"/>
        <v>#N/A</v>
      </c>
      <c r="X63" s="49" t="e">
        <f t="shared" si="13"/>
        <v>#N/A</v>
      </c>
      <c r="Y63" s="39" t="str">
        <f t="shared" si="14"/>
        <v>N / C</v>
      </c>
    </row>
    <row r="64" spans="2:25" ht="12.9" customHeight="1">
      <c r="B64" s="39">
        <v>531800</v>
      </c>
      <c r="C64" s="39">
        <v>211805318</v>
      </c>
      <c r="D64" s="50" t="s">
        <v>839</v>
      </c>
      <c r="E64" s="51" t="s">
        <v>688</v>
      </c>
      <c r="F64" s="43">
        <f t="shared" si="1"/>
        <v>0</v>
      </c>
      <c r="G64" s="46">
        <f t="shared" si="2"/>
        <v>0</v>
      </c>
      <c r="H64" s="46">
        <f t="shared" si="3"/>
        <v>0</v>
      </c>
      <c r="I64" s="118">
        <f t="shared" si="4"/>
        <v>0</v>
      </c>
      <c r="J64" s="48" t="str">
        <f t="shared" si="5"/>
        <v>N/C</v>
      </c>
      <c r="K64" s="118" t="str">
        <f t="shared" si="6"/>
        <v>N/C</v>
      </c>
      <c r="L64" s="39" t="str">
        <f t="shared" si="7"/>
        <v>N / C</v>
      </c>
      <c r="O64" s="74" t="e">
        <f t="shared" si="8"/>
        <v>#DIV/0!</v>
      </c>
      <c r="P64" s="27" t="e">
        <f t="shared" si="9"/>
        <v>#DIV/0!</v>
      </c>
      <c r="Q64">
        <f t="shared" si="10"/>
        <v>1</v>
      </c>
      <c r="R64" s="35">
        <f t="shared" si="11"/>
        <v>55</v>
      </c>
      <c r="S64" s="43"/>
      <c r="T64" s="46"/>
      <c r="U64" s="46"/>
      <c r="V64" s="47"/>
      <c r="W64" s="48" t="e">
        <f t="shared" si="12"/>
        <v>#N/A</v>
      </c>
      <c r="X64" s="49" t="e">
        <f t="shared" si="13"/>
        <v>#N/A</v>
      </c>
      <c r="Y64" s="39" t="str">
        <f t="shared" si="14"/>
        <v>N / C</v>
      </c>
    </row>
    <row r="65" spans="2:25" ht="12.9" customHeight="1">
      <c r="B65" s="39">
        <v>532100</v>
      </c>
      <c r="C65" s="39">
        <v>212105321</v>
      </c>
      <c r="D65" s="50" t="s">
        <v>840</v>
      </c>
      <c r="E65" s="51" t="s">
        <v>688</v>
      </c>
      <c r="F65" s="43">
        <f t="shared" si="1"/>
        <v>0</v>
      </c>
      <c r="G65" s="46">
        <f t="shared" si="2"/>
        <v>0</v>
      </c>
      <c r="H65" s="46">
        <f t="shared" si="3"/>
        <v>0</v>
      </c>
      <c r="I65" s="118">
        <f t="shared" si="4"/>
        <v>0</v>
      </c>
      <c r="J65" s="48" t="str">
        <f t="shared" si="5"/>
        <v>N/C</v>
      </c>
      <c r="K65" s="118" t="str">
        <f t="shared" si="6"/>
        <v>N/C</v>
      </c>
      <c r="L65" s="39" t="str">
        <f t="shared" si="7"/>
        <v>N / C</v>
      </c>
      <c r="O65" s="74" t="e">
        <f t="shared" si="8"/>
        <v>#DIV/0!</v>
      </c>
      <c r="P65" s="27" t="e">
        <f t="shared" si="9"/>
        <v>#DIV/0!</v>
      </c>
      <c r="Q65">
        <f t="shared" si="10"/>
        <v>1</v>
      </c>
      <c r="R65" s="35">
        <f t="shared" si="11"/>
        <v>56</v>
      </c>
      <c r="S65" s="43"/>
      <c r="T65" s="46"/>
      <c r="U65" s="46"/>
      <c r="V65" s="47"/>
      <c r="W65" s="48" t="e">
        <f t="shared" si="12"/>
        <v>#N/A</v>
      </c>
      <c r="X65" s="49" t="e">
        <f t="shared" si="13"/>
        <v>#N/A</v>
      </c>
      <c r="Y65" s="39" t="str">
        <f t="shared" si="14"/>
        <v>N / C</v>
      </c>
    </row>
    <row r="66" spans="2:25" ht="12.9" customHeight="1">
      <c r="B66" s="39">
        <v>534700</v>
      </c>
      <c r="C66" s="39">
        <v>214705347</v>
      </c>
      <c r="D66" s="50" t="s">
        <v>792</v>
      </c>
      <c r="E66" s="51" t="s">
        <v>688</v>
      </c>
      <c r="F66" s="43">
        <f t="shared" si="1"/>
        <v>0</v>
      </c>
      <c r="G66" s="46">
        <f t="shared" si="2"/>
        <v>0</v>
      </c>
      <c r="H66" s="46">
        <f t="shared" si="3"/>
        <v>0</v>
      </c>
      <c r="I66" s="118">
        <f t="shared" si="4"/>
        <v>0</v>
      </c>
      <c r="J66" s="48" t="str">
        <f t="shared" si="5"/>
        <v>N/C</v>
      </c>
      <c r="K66" s="118" t="str">
        <f t="shared" si="6"/>
        <v>N/C</v>
      </c>
      <c r="L66" s="39" t="str">
        <f t="shared" si="7"/>
        <v>N / C</v>
      </c>
      <c r="O66" s="74" t="e">
        <f t="shared" si="8"/>
        <v>#DIV/0!</v>
      </c>
      <c r="P66" s="27" t="e">
        <f t="shared" si="9"/>
        <v>#DIV/0!</v>
      </c>
      <c r="Q66">
        <f t="shared" si="10"/>
        <v>1</v>
      </c>
      <c r="R66" s="35">
        <f t="shared" si="11"/>
        <v>57</v>
      </c>
      <c r="S66" s="43"/>
      <c r="T66" s="46"/>
      <c r="U66" s="46"/>
      <c r="V66" s="47"/>
      <c r="W66" s="48" t="e">
        <f t="shared" si="12"/>
        <v>#N/A</v>
      </c>
      <c r="X66" s="49" t="e">
        <f t="shared" si="13"/>
        <v>#N/A</v>
      </c>
      <c r="Y66" s="39" t="str">
        <f t="shared" si="14"/>
        <v>N / C</v>
      </c>
    </row>
    <row r="67" spans="2:25" ht="12.9" customHeight="1">
      <c r="B67" s="39">
        <v>535300</v>
      </c>
      <c r="C67" s="39">
        <v>215305353</v>
      </c>
      <c r="D67" s="50" t="s">
        <v>793</v>
      </c>
      <c r="E67" s="51" t="s">
        <v>688</v>
      </c>
      <c r="F67" s="43">
        <f t="shared" si="1"/>
        <v>0</v>
      </c>
      <c r="G67" s="46">
        <f t="shared" si="2"/>
        <v>0</v>
      </c>
      <c r="H67" s="46">
        <f t="shared" si="3"/>
        <v>0</v>
      </c>
      <c r="I67" s="118">
        <f t="shared" si="4"/>
        <v>0</v>
      </c>
      <c r="J67" s="48" t="str">
        <f t="shared" si="5"/>
        <v>N/C</v>
      </c>
      <c r="K67" s="118" t="str">
        <f t="shared" si="6"/>
        <v>N/C</v>
      </c>
      <c r="L67" s="39" t="str">
        <f t="shared" si="7"/>
        <v>N / C</v>
      </c>
      <c r="O67" s="74" t="e">
        <f t="shared" si="8"/>
        <v>#DIV/0!</v>
      </c>
      <c r="P67" s="27" t="e">
        <f t="shared" si="9"/>
        <v>#DIV/0!</v>
      </c>
      <c r="Q67">
        <f t="shared" si="10"/>
        <v>1</v>
      </c>
      <c r="R67" s="35">
        <f t="shared" si="11"/>
        <v>58</v>
      </c>
      <c r="S67" s="43"/>
      <c r="T67" s="46"/>
      <c r="U67" s="46"/>
      <c r="V67" s="47"/>
      <c r="W67" s="48" t="e">
        <f t="shared" si="12"/>
        <v>#N/A</v>
      </c>
      <c r="X67" s="49" t="e">
        <f t="shared" si="13"/>
        <v>#N/A</v>
      </c>
      <c r="Y67" s="39" t="str">
        <f t="shared" si="14"/>
        <v>N / C</v>
      </c>
    </row>
    <row r="68" spans="2:25" ht="12.9" customHeight="1">
      <c r="B68" s="39">
        <v>536000</v>
      </c>
      <c r="C68" s="39">
        <v>216005360</v>
      </c>
      <c r="D68" s="50" t="s">
        <v>922</v>
      </c>
      <c r="E68" s="51" t="s">
        <v>688</v>
      </c>
      <c r="F68" s="43">
        <f t="shared" si="1"/>
        <v>0</v>
      </c>
      <c r="G68" s="46">
        <f t="shared" si="2"/>
        <v>0</v>
      </c>
      <c r="H68" s="46">
        <f t="shared" si="3"/>
        <v>0</v>
      </c>
      <c r="I68" s="118">
        <f t="shared" si="4"/>
        <v>0</v>
      </c>
      <c r="J68" s="48" t="str">
        <f t="shared" si="5"/>
        <v>N/C</v>
      </c>
      <c r="K68" s="118" t="str">
        <f t="shared" si="6"/>
        <v>N/C</v>
      </c>
      <c r="L68" s="39" t="str">
        <f t="shared" si="7"/>
        <v>N / C</v>
      </c>
      <c r="O68" s="74" t="e">
        <f t="shared" si="8"/>
        <v>#DIV/0!</v>
      </c>
      <c r="P68" s="27" t="e">
        <f t="shared" si="9"/>
        <v>#DIV/0!</v>
      </c>
      <c r="Q68">
        <f t="shared" si="10"/>
        <v>1</v>
      </c>
      <c r="R68" s="35">
        <f t="shared" si="11"/>
        <v>59</v>
      </c>
      <c r="S68" s="43"/>
      <c r="T68" s="46"/>
      <c r="U68" s="46"/>
      <c r="V68" s="47"/>
      <c r="W68" s="48" t="e">
        <f t="shared" si="12"/>
        <v>#N/A</v>
      </c>
      <c r="X68" s="49" t="e">
        <f t="shared" si="13"/>
        <v>#N/A</v>
      </c>
      <c r="Y68" s="39" t="str">
        <f t="shared" si="14"/>
        <v>N / C</v>
      </c>
    </row>
    <row r="69" spans="2:25" ht="12.9" customHeight="1">
      <c r="B69" s="39">
        <v>536100</v>
      </c>
      <c r="C69" s="39">
        <v>216105361</v>
      </c>
      <c r="D69" s="50" t="s">
        <v>1071</v>
      </c>
      <c r="E69" s="51" t="s">
        <v>688</v>
      </c>
      <c r="F69" s="43">
        <f t="shared" si="1"/>
        <v>0</v>
      </c>
      <c r="G69" s="46">
        <f t="shared" si="2"/>
        <v>0</v>
      </c>
      <c r="H69" s="46">
        <f t="shared" si="3"/>
        <v>0</v>
      </c>
      <c r="I69" s="118">
        <f t="shared" si="4"/>
        <v>0</v>
      </c>
      <c r="J69" s="48" t="str">
        <f t="shared" si="5"/>
        <v>N/C</v>
      </c>
      <c r="K69" s="118" t="str">
        <f t="shared" si="6"/>
        <v>N/C</v>
      </c>
      <c r="L69" s="39" t="str">
        <f t="shared" si="7"/>
        <v>N / C</v>
      </c>
      <c r="O69" s="74" t="e">
        <f t="shared" si="8"/>
        <v>#DIV/0!</v>
      </c>
      <c r="P69" s="27" t="e">
        <f t="shared" si="9"/>
        <v>#DIV/0!</v>
      </c>
      <c r="Q69">
        <f t="shared" si="10"/>
        <v>1</v>
      </c>
      <c r="R69" s="35">
        <f t="shared" si="11"/>
        <v>60</v>
      </c>
      <c r="S69" s="43"/>
      <c r="T69" s="46"/>
      <c r="U69" s="46"/>
      <c r="V69" s="47"/>
      <c r="W69" s="48" t="e">
        <f t="shared" si="12"/>
        <v>#N/A</v>
      </c>
      <c r="X69" s="49" t="e">
        <f t="shared" si="13"/>
        <v>#N/A</v>
      </c>
      <c r="Y69" s="39" t="str">
        <f t="shared" si="14"/>
        <v>N / C</v>
      </c>
    </row>
    <row r="70" spans="2:25" ht="12.9" customHeight="1">
      <c r="B70" s="39">
        <v>536400</v>
      </c>
      <c r="C70" s="39">
        <v>216405364</v>
      </c>
      <c r="D70" s="50" t="s">
        <v>1308</v>
      </c>
      <c r="E70" s="51" t="s">
        <v>688</v>
      </c>
      <c r="F70" s="43">
        <f t="shared" si="1"/>
        <v>0</v>
      </c>
      <c r="G70" s="129">
        <f t="shared" si="2"/>
        <v>0</v>
      </c>
      <c r="H70" s="129">
        <f t="shared" si="3"/>
        <v>0</v>
      </c>
      <c r="I70" s="118">
        <f t="shared" si="4"/>
        <v>0</v>
      </c>
      <c r="J70" s="48" t="str">
        <f t="shared" si="5"/>
        <v>N/C</v>
      </c>
      <c r="K70" s="118" t="str">
        <f t="shared" si="6"/>
        <v>N/C</v>
      </c>
      <c r="L70" s="39" t="str">
        <f t="shared" si="7"/>
        <v>N / C</v>
      </c>
      <c r="O70" s="74" t="e">
        <f t="shared" si="8"/>
        <v>#DIV/0!</v>
      </c>
      <c r="P70" s="27" t="e">
        <f t="shared" si="9"/>
        <v>#DIV/0!</v>
      </c>
      <c r="Q70">
        <f t="shared" si="10"/>
        <v>1</v>
      </c>
      <c r="R70" s="35">
        <f t="shared" si="11"/>
        <v>61</v>
      </c>
      <c r="S70" s="43"/>
      <c r="T70" s="46"/>
      <c r="U70" s="46"/>
      <c r="V70" s="47"/>
      <c r="W70" s="48" t="e">
        <f t="shared" si="12"/>
        <v>#N/A</v>
      </c>
      <c r="X70" s="49" t="e">
        <f t="shared" si="13"/>
        <v>#N/A</v>
      </c>
      <c r="Y70" s="39" t="str">
        <f t="shared" si="14"/>
        <v>N / C</v>
      </c>
    </row>
    <row r="71" spans="2:25" ht="12.9" customHeight="1">
      <c r="B71" s="39">
        <v>536800</v>
      </c>
      <c r="C71" s="39">
        <v>216805368</v>
      </c>
      <c r="D71" s="53" t="s">
        <v>737</v>
      </c>
      <c r="E71" s="54" t="s">
        <v>688</v>
      </c>
      <c r="F71" s="43">
        <f t="shared" si="1"/>
        <v>0</v>
      </c>
      <c r="G71" s="129">
        <f t="shared" si="2"/>
        <v>0</v>
      </c>
      <c r="H71" s="129">
        <f t="shared" si="3"/>
        <v>0</v>
      </c>
      <c r="I71" s="118">
        <f t="shared" si="4"/>
        <v>0</v>
      </c>
      <c r="J71" s="48" t="str">
        <f t="shared" si="5"/>
        <v>N/C</v>
      </c>
      <c r="K71" s="118" t="str">
        <f t="shared" si="6"/>
        <v>N/C</v>
      </c>
      <c r="L71" s="39" t="str">
        <f t="shared" si="7"/>
        <v>N / C</v>
      </c>
      <c r="O71" s="74" t="e">
        <f t="shared" si="8"/>
        <v>#DIV/0!</v>
      </c>
      <c r="P71" s="27" t="e">
        <f t="shared" si="9"/>
        <v>#DIV/0!</v>
      </c>
      <c r="Q71">
        <f t="shared" si="10"/>
        <v>1</v>
      </c>
      <c r="R71" s="35">
        <f t="shared" si="11"/>
        <v>62</v>
      </c>
      <c r="S71" s="43"/>
      <c r="T71" s="46"/>
      <c r="U71" s="46"/>
      <c r="V71" s="47"/>
      <c r="W71" s="48" t="e">
        <f t="shared" si="12"/>
        <v>#N/A</v>
      </c>
      <c r="X71" s="49" t="e">
        <f t="shared" si="13"/>
        <v>#N/A</v>
      </c>
      <c r="Y71" s="39" t="str">
        <f t="shared" si="14"/>
        <v>N / C</v>
      </c>
    </row>
    <row r="72" spans="2:25" ht="12.9" customHeight="1">
      <c r="B72" s="39">
        <v>537600</v>
      </c>
      <c r="C72" s="39">
        <v>217605376</v>
      </c>
      <c r="D72" s="50" t="s">
        <v>923</v>
      </c>
      <c r="E72" s="51" t="s">
        <v>688</v>
      </c>
      <c r="F72" s="43">
        <f t="shared" si="1"/>
        <v>0</v>
      </c>
      <c r="G72" s="46">
        <f t="shared" si="2"/>
        <v>0</v>
      </c>
      <c r="H72" s="46">
        <f t="shared" si="3"/>
        <v>0</v>
      </c>
      <c r="I72" s="118">
        <f t="shared" si="4"/>
        <v>0</v>
      </c>
      <c r="J72" s="48" t="str">
        <f t="shared" si="5"/>
        <v>N/C</v>
      </c>
      <c r="K72" s="118" t="str">
        <f t="shared" si="6"/>
        <v>N/C</v>
      </c>
      <c r="L72" s="39" t="str">
        <f t="shared" si="7"/>
        <v>N / C</v>
      </c>
      <c r="O72" s="74" t="e">
        <f t="shared" si="8"/>
        <v>#DIV/0!</v>
      </c>
      <c r="P72" s="27" t="e">
        <f t="shared" si="9"/>
        <v>#DIV/0!</v>
      </c>
      <c r="Q72">
        <f t="shared" si="10"/>
        <v>1</v>
      </c>
      <c r="R72" s="35">
        <f t="shared" si="11"/>
        <v>63</v>
      </c>
      <c r="S72" s="43"/>
      <c r="T72" s="46"/>
      <c r="U72" s="46"/>
      <c r="V72" s="47"/>
      <c r="W72" s="48" t="e">
        <f t="shared" si="12"/>
        <v>#N/A</v>
      </c>
      <c r="X72" s="49" t="e">
        <f t="shared" si="13"/>
        <v>#N/A</v>
      </c>
      <c r="Y72" s="39" t="str">
        <f t="shared" si="14"/>
        <v>N / C</v>
      </c>
    </row>
    <row r="73" spans="2:25" ht="12.9" customHeight="1">
      <c r="B73" s="39">
        <v>538000</v>
      </c>
      <c r="C73" s="39">
        <v>218005380</v>
      </c>
      <c r="D73" s="50" t="s">
        <v>1072</v>
      </c>
      <c r="E73" s="51" t="s">
        <v>688</v>
      </c>
      <c r="F73" s="43">
        <f t="shared" si="1"/>
        <v>0</v>
      </c>
      <c r="G73" s="46">
        <f t="shared" si="2"/>
        <v>0</v>
      </c>
      <c r="H73" s="46">
        <f t="shared" si="3"/>
        <v>0</v>
      </c>
      <c r="I73" s="118">
        <f t="shared" si="4"/>
        <v>0</v>
      </c>
      <c r="J73" s="48" t="str">
        <f t="shared" si="5"/>
        <v>N/C</v>
      </c>
      <c r="K73" s="118" t="str">
        <f t="shared" si="6"/>
        <v>N/C</v>
      </c>
      <c r="L73" s="39" t="str">
        <f t="shared" si="7"/>
        <v>N / C</v>
      </c>
      <c r="O73" s="74" t="e">
        <f t="shared" si="8"/>
        <v>#DIV/0!</v>
      </c>
      <c r="P73" s="27" t="e">
        <f t="shared" si="9"/>
        <v>#DIV/0!</v>
      </c>
      <c r="Q73">
        <f t="shared" si="10"/>
        <v>1</v>
      </c>
      <c r="R73" s="35">
        <f t="shared" si="11"/>
        <v>64</v>
      </c>
      <c r="S73" s="43"/>
      <c r="T73" s="46"/>
      <c r="U73" s="46"/>
      <c r="V73" s="47"/>
      <c r="W73" s="48" t="e">
        <f t="shared" si="12"/>
        <v>#N/A</v>
      </c>
      <c r="X73" s="49" t="e">
        <f t="shared" si="13"/>
        <v>#N/A</v>
      </c>
      <c r="Y73" s="39" t="str">
        <f t="shared" si="14"/>
        <v>N / C</v>
      </c>
    </row>
    <row r="74" spans="2:25" ht="12.9" customHeight="1">
      <c r="B74" s="39">
        <v>539000</v>
      </c>
      <c r="C74" s="39">
        <v>219005390</v>
      </c>
      <c r="D74" s="50" t="s">
        <v>1073</v>
      </c>
      <c r="E74" s="51" t="s">
        <v>688</v>
      </c>
      <c r="F74" s="43">
        <f t="shared" si="1"/>
        <v>0</v>
      </c>
      <c r="G74" s="46">
        <f t="shared" si="2"/>
        <v>0</v>
      </c>
      <c r="H74" s="46">
        <f t="shared" si="3"/>
        <v>0</v>
      </c>
      <c r="I74" s="118">
        <f t="shared" si="4"/>
        <v>0</v>
      </c>
      <c r="J74" s="48" t="str">
        <f t="shared" si="5"/>
        <v>N/C</v>
      </c>
      <c r="K74" s="118" t="str">
        <f t="shared" si="6"/>
        <v>N/C</v>
      </c>
      <c r="L74" s="39" t="str">
        <f t="shared" si="7"/>
        <v>N / C</v>
      </c>
      <c r="O74" s="74" t="e">
        <f t="shared" si="8"/>
        <v>#DIV/0!</v>
      </c>
      <c r="P74" s="27" t="e">
        <f t="shared" si="9"/>
        <v>#DIV/0!</v>
      </c>
      <c r="Q74">
        <f t="shared" si="10"/>
        <v>1</v>
      </c>
      <c r="R74" s="35">
        <f t="shared" si="11"/>
        <v>65</v>
      </c>
      <c r="S74" s="43"/>
      <c r="T74" s="46"/>
      <c r="U74" s="46"/>
      <c r="V74" s="47"/>
      <c r="W74" s="48" t="e">
        <f t="shared" si="12"/>
        <v>#N/A</v>
      </c>
      <c r="X74" s="49" t="e">
        <f t="shared" si="13"/>
        <v>#N/A</v>
      </c>
      <c r="Y74" s="39" t="str">
        <f t="shared" si="14"/>
        <v>N / C</v>
      </c>
    </row>
    <row r="75" spans="2:25" ht="12.9" customHeight="1">
      <c r="B75" s="39">
        <v>540000</v>
      </c>
      <c r="C75" s="39">
        <v>210005400</v>
      </c>
      <c r="D75" s="50" t="s">
        <v>1192</v>
      </c>
      <c r="E75" s="51" t="s">
        <v>688</v>
      </c>
      <c r="F75" s="43">
        <f t="shared" ref="F75:F138" si="15">IF(ISERROR(S75)=TRUE,"N/C",S75)</f>
        <v>0</v>
      </c>
      <c r="G75" s="46">
        <f t="shared" ref="G75:G138" si="16">IF(ISERROR(T75)=TRUE,"N/C",T75)</f>
        <v>0</v>
      </c>
      <c r="H75" s="46">
        <f t="shared" ref="H75:H138" si="17">IF(ISERROR(U75)=TRUE,"N/C",U75)</f>
        <v>0</v>
      </c>
      <c r="I75" s="118">
        <f t="shared" ref="I75:I138" si="18">IF(ISERROR(V75)=TRUE,"N/C",V75)</f>
        <v>0</v>
      </c>
      <c r="J75" s="48" t="str">
        <f t="shared" ref="J75:J138" si="19">IF(ISERROR(W75)=TRUE,"N/C",W75)</f>
        <v>N/C</v>
      </c>
      <c r="K75" s="118" t="str">
        <f t="shared" ref="K75:K138" si="20">IF(ISERROR(X75)=TRUE,"N/C",X75)</f>
        <v>N/C</v>
      </c>
      <c r="L75" s="39" t="str">
        <f t="shared" ref="L75:L138" si="21">IF(ISERROR(Y75)=TRUE,"N/C",Y75)</f>
        <v>N / C</v>
      </c>
      <c r="O75" s="74" t="e">
        <f t="shared" ref="O75:O138" si="22">+H75/G75</f>
        <v>#DIV/0!</v>
      </c>
      <c r="P75" s="27" t="e">
        <f t="shared" ref="P75:P138" si="23">+I75-O75</f>
        <v>#DIV/0!</v>
      </c>
      <c r="Q75">
        <f t="shared" ref="Q75:Q138" si="24">IF(L75="N / C",1,0)</f>
        <v>1</v>
      </c>
      <c r="R75" s="35">
        <f t="shared" ref="R75:R138" si="25">IF(Q75=1,R74+1,R74)</f>
        <v>66</v>
      </c>
      <c r="S75" s="43"/>
      <c r="T75" s="46"/>
      <c r="U75" s="46"/>
      <c r="V75" s="47"/>
      <c r="W75" s="48" t="e">
        <f t="shared" ref="W75:W138" si="26">VLOOKUP($F75,$M$10:$N$16,2,0)</f>
        <v>#N/A</v>
      </c>
      <c r="X75" s="49" t="e">
        <f t="shared" ref="X75:X138" si="27">+W75-V75</f>
        <v>#N/A</v>
      </c>
      <c r="Y75" s="39" t="str">
        <f t="shared" ref="Y75:Y138" si="28">IF(ISERROR(IF(X75&lt;0,"NO","SI")=TRUE),"N / C",(IF(X75&lt;0,"NO","SI")))</f>
        <v>N / C</v>
      </c>
    </row>
    <row r="76" spans="2:25" ht="12.9" customHeight="1">
      <c r="B76" s="39">
        <v>541100</v>
      </c>
      <c r="C76" s="39">
        <v>211105411</v>
      </c>
      <c r="D76" s="53" t="s">
        <v>170</v>
      </c>
      <c r="E76" s="54" t="s">
        <v>688</v>
      </c>
      <c r="F76" s="43">
        <f t="shared" si="15"/>
        <v>0</v>
      </c>
      <c r="G76" s="46">
        <f t="shared" si="16"/>
        <v>0</v>
      </c>
      <c r="H76" s="46">
        <f t="shared" si="17"/>
        <v>0</v>
      </c>
      <c r="I76" s="118">
        <f t="shared" si="18"/>
        <v>0</v>
      </c>
      <c r="J76" s="48" t="str">
        <f t="shared" si="19"/>
        <v>N/C</v>
      </c>
      <c r="K76" s="118" t="str">
        <f t="shared" si="20"/>
        <v>N/C</v>
      </c>
      <c r="L76" s="39" t="str">
        <f t="shared" si="21"/>
        <v>N / C</v>
      </c>
      <c r="O76" s="74" t="e">
        <f t="shared" si="22"/>
        <v>#DIV/0!</v>
      </c>
      <c r="P76" s="27" t="e">
        <f t="shared" si="23"/>
        <v>#DIV/0!</v>
      </c>
      <c r="Q76">
        <f t="shared" si="24"/>
        <v>1</v>
      </c>
      <c r="R76" s="35">
        <f t="shared" si="25"/>
        <v>67</v>
      </c>
      <c r="S76" s="43"/>
      <c r="T76" s="46"/>
      <c r="U76" s="46"/>
      <c r="V76" s="47"/>
      <c r="W76" s="48" t="e">
        <f t="shared" si="26"/>
        <v>#N/A</v>
      </c>
      <c r="X76" s="49" t="e">
        <f t="shared" si="27"/>
        <v>#N/A</v>
      </c>
      <c r="Y76" s="39" t="str">
        <f t="shared" si="28"/>
        <v>N / C</v>
      </c>
    </row>
    <row r="77" spans="2:25" ht="12.9" customHeight="1">
      <c r="B77" s="39">
        <v>542500</v>
      </c>
      <c r="C77" s="39">
        <v>212505425</v>
      </c>
      <c r="D77" s="50" t="s">
        <v>841</v>
      </c>
      <c r="E77" s="51" t="s">
        <v>688</v>
      </c>
      <c r="F77" s="43">
        <f t="shared" si="15"/>
        <v>0</v>
      </c>
      <c r="G77" s="46">
        <f t="shared" si="16"/>
        <v>0</v>
      </c>
      <c r="H77" s="46">
        <f t="shared" si="17"/>
        <v>0</v>
      </c>
      <c r="I77" s="118">
        <f t="shared" si="18"/>
        <v>0</v>
      </c>
      <c r="J77" s="48" t="str">
        <f t="shared" si="19"/>
        <v>N/C</v>
      </c>
      <c r="K77" s="118" t="str">
        <f t="shared" si="20"/>
        <v>N/C</v>
      </c>
      <c r="L77" s="39" t="str">
        <f t="shared" si="21"/>
        <v>N / C</v>
      </c>
      <c r="O77" s="74" t="e">
        <f t="shared" si="22"/>
        <v>#DIV/0!</v>
      </c>
      <c r="P77" s="27" t="e">
        <f t="shared" si="23"/>
        <v>#DIV/0!</v>
      </c>
      <c r="Q77">
        <f t="shared" si="24"/>
        <v>1</v>
      </c>
      <c r="R77" s="35">
        <f t="shared" si="25"/>
        <v>68</v>
      </c>
      <c r="S77" s="43"/>
      <c r="T77" s="46"/>
      <c r="U77" s="46"/>
      <c r="V77" s="47"/>
      <c r="W77" s="48" t="e">
        <f t="shared" si="26"/>
        <v>#N/A</v>
      </c>
      <c r="X77" s="49" t="e">
        <f t="shared" si="27"/>
        <v>#N/A</v>
      </c>
      <c r="Y77" s="39" t="str">
        <f t="shared" si="28"/>
        <v>N / C</v>
      </c>
    </row>
    <row r="78" spans="2:25" ht="12.9" customHeight="1">
      <c r="B78" s="39">
        <v>544000</v>
      </c>
      <c r="C78" s="39">
        <v>214005440</v>
      </c>
      <c r="D78" s="50" t="s">
        <v>1309</v>
      </c>
      <c r="E78" s="51" t="s">
        <v>688</v>
      </c>
      <c r="F78" s="43">
        <f t="shared" si="15"/>
        <v>0</v>
      </c>
      <c r="G78" s="46">
        <f t="shared" si="16"/>
        <v>0</v>
      </c>
      <c r="H78" s="46">
        <f t="shared" si="17"/>
        <v>0</v>
      </c>
      <c r="I78" s="118">
        <f t="shared" si="18"/>
        <v>0</v>
      </c>
      <c r="J78" s="48" t="str">
        <f t="shared" si="19"/>
        <v>N/C</v>
      </c>
      <c r="K78" s="118" t="str">
        <f t="shared" si="20"/>
        <v>N/C</v>
      </c>
      <c r="L78" s="39" t="str">
        <f t="shared" si="21"/>
        <v>N / C</v>
      </c>
      <c r="O78" s="74" t="e">
        <f t="shared" si="22"/>
        <v>#DIV/0!</v>
      </c>
      <c r="P78" s="27" t="e">
        <f t="shared" si="23"/>
        <v>#DIV/0!</v>
      </c>
      <c r="Q78">
        <f t="shared" si="24"/>
        <v>1</v>
      </c>
      <c r="R78" s="35">
        <f t="shared" si="25"/>
        <v>69</v>
      </c>
      <c r="S78" s="43"/>
      <c r="T78" s="46"/>
      <c r="U78" s="46"/>
      <c r="V78" s="47"/>
      <c r="W78" s="48" t="e">
        <f t="shared" si="26"/>
        <v>#N/A</v>
      </c>
      <c r="X78" s="49" t="e">
        <f t="shared" si="27"/>
        <v>#N/A</v>
      </c>
      <c r="Y78" s="39" t="str">
        <f t="shared" si="28"/>
        <v>N / C</v>
      </c>
    </row>
    <row r="79" spans="2:25" ht="12.9" customHeight="1">
      <c r="B79" s="39">
        <v>546700</v>
      </c>
      <c r="C79" s="39">
        <v>216705467</v>
      </c>
      <c r="D79" s="50" t="s">
        <v>625</v>
      </c>
      <c r="E79" s="51" t="s">
        <v>688</v>
      </c>
      <c r="F79" s="43">
        <f t="shared" si="15"/>
        <v>0</v>
      </c>
      <c r="G79" s="46">
        <f t="shared" si="16"/>
        <v>0</v>
      </c>
      <c r="H79" s="46">
        <f t="shared" si="17"/>
        <v>0</v>
      </c>
      <c r="I79" s="118">
        <f t="shared" si="18"/>
        <v>0</v>
      </c>
      <c r="J79" s="48" t="str">
        <f t="shared" si="19"/>
        <v>N/C</v>
      </c>
      <c r="K79" s="118" t="str">
        <f t="shared" si="20"/>
        <v>N/C</v>
      </c>
      <c r="L79" s="39" t="str">
        <f t="shared" si="21"/>
        <v>N / C</v>
      </c>
      <c r="O79" s="74" t="e">
        <f t="shared" si="22"/>
        <v>#DIV/0!</v>
      </c>
      <c r="P79" s="27" t="e">
        <f t="shared" si="23"/>
        <v>#DIV/0!</v>
      </c>
      <c r="Q79">
        <f t="shared" si="24"/>
        <v>1</v>
      </c>
      <c r="R79" s="35">
        <f t="shared" si="25"/>
        <v>70</v>
      </c>
      <c r="S79" s="43"/>
      <c r="T79" s="46"/>
      <c r="U79" s="46"/>
      <c r="V79" s="47"/>
      <c r="W79" s="48" t="e">
        <f t="shared" si="26"/>
        <v>#N/A</v>
      </c>
      <c r="X79" s="49" t="e">
        <f t="shared" si="27"/>
        <v>#N/A</v>
      </c>
      <c r="Y79" s="39" t="str">
        <f t="shared" si="28"/>
        <v>N / C</v>
      </c>
    </row>
    <row r="80" spans="2:25" ht="12.9" customHeight="1">
      <c r="B80" s="39">
        <v>547500</v>
      </c>
      <c r="C80" s="39">
        <v>217505475</v>
      </c>
      <c r="D80" s="53" t="s">
        <v>171</v>
      </c>
      <c r="E80" s="54" t="s">
        <v>688</v>
      </c>
      <c r="F80" s="43">
        <f t="shared" si="15"/>
        <v>0</v>
      </c>
      <c r="G80" s="129">
        <f t="shared" si="16"/>
        <v>0</v>
      </c>
      <c r="H80" s="129">
        <f t="shared" si="17"/>
        <v>0</v>
      </c>
      <c r="I80" s="118">
        <f t="shared" si="18"/>
        <v>0</v>
      </c>
      <c r="J80" s="48" t="str">
        <f t="shared" si="19"/>
        <v>N/C</v>
      </c>
      <c r="K80" s="118" t="str">
        <f t="shared" si="20"/>
        <v>N/C</v>
      </c>
      <c r="L80" s="39" t="str">
        <f t="shared" si="21"/>
        <v>N / C</v>
      </c>
      <c r="O80" s="74" t="e">
        <f t="shared" si="22"/>
        <v>#DIV/0!</v>
      </c>
      <c r="P80" s="27" t="e">
        <f t="shared" si="23"/>
        <v>#DIV/0!</v>
      </c>
      <c r="Q80">
        <f t="shared" si="24"/>
        <v>1</v>
      </c>
      <c r="R80" s="35">
        <f t="shared" si="25"/>
        <v>71</v>
      </c>
      <c r="S80" s="43"/>
      <c r="T80" s="46"/>
      <c r="U80" s="46"/>
      <c r="V80" s="47"/>
      <c r="W80" s="48" t="e">
        <f t="shared" si="26"/>
        <v>#N/A</v>
      </c>
      <c r="X80" s="49" t="e">
        <f t="shared" si="27"/>
        <v>#N/A</v>
      </c>
      <c r="Y80" s="39" t="str">
        <f t="shared" si="28"/>
        <v>N / C</v>
      </c>
    </row>
    <row r="81" spans="2:25" ht="12.9" customHeight="1">
      <c r="B81" s="39">
        <v>548000</v>
      </c>
      <c r="C81" s="39">
        <v>218005480</v>
      </c>
      <c r="D81" s="50" t="s">
        <v>1310</v>
      </c>
      <c r="E81" s="51" t="s">
        <v>688</v>
      </c>
      <c r="F81" s="43">
        <f t="shared" si="15"/>
        <v>0</v>
      </c>
      <c r="G81" s="46">
        <f t="shared" si="16"/>
        <v>0</v>
      </c>
      <c r="H81" s="46">
        <f t="shared" si="17"/>
        <v>0</v>
      </c>
      <c r="I81" s="118">
        <f t="shared" si="18"/>
        <v>0</v>
      </c>
      <c r="J81" s="48" t="str">
        <f t="shared" si="19"/>
        <v>N/C</v>
      </c>
      <c r="K81" s="118" t="str">
        <f t="shared" si="20"/>
        <v>N/C</v>
      </c>
      <c r="L81" s="39" t="str">
        <f t="shared" si="21"/>
        <v>N / C</v>
      </c>
      <c r="O81" s="74" t="e">
        <f t="shared" si="22"/>
        <v>#DIV/0!</v>
      </c>
      <c r="P81" s="27" t="e">
        <f t="shared" si="23"/>
        <v>#DIV/0!</v>
      </c>
      <c r="Q81">
        <f t="shared" si="24"/>
        <v>1</v>
      </c>
      <c r="R81" s="35">
        <f t="shared" si="25"/>
        <v>72</v>
      </c>
      <c r="S81" s="43"/>
      <c r="T81" s="46"/>
      <c r="U81" s="46"/>
      <c r="V81" s="47"/>
      <c r="W81" s="48" t="e">
        <f t="shared" si="26"/>
        <v>#N/A</v>
      </c>
      <c r="X81" s="49" t="e">
        <f t="shared" si="27"/>
        <v>#N/A</v>
      </c>
      <c r="Y81" s="39" t="str">
        <f t="shared" si="28"/>
        <v>N / C</v>
      </c>
    </row>
    <row r="82" spans="2:25" ht="12.9" customHeight="1">
      <c r="B82" s="39">
        <v>548300</v>
      </c>
      <c r="C82" s="39">
        <v>218305483</v>
      </c>
      <c r="D82" s="50" t="s">
        <v>924</v>
      </c>
      <c r="E82" s="51" t="s">
        <v>688</v>
      </c>
      <c r="F82" s="43">
        <f t="shared" si="15"/>
        <v>0</v>
      </c>
      <c r="G82" s="46">
        <f t="shared" si="16"/>
        <v>0</v>
      </c>
      <c r="H82" s="46">
        <f t="shared" si="17"/>
        <v>0</v>
      </c>
      <c r="I82" s="118">
        <f t="shared" si="18"/>
        <v>0</v>
      </c>
      <c r="J82" s="48" t="str">
        <f t="shared" si="19"/>
        <v>N/C</v>
      </c>
      <c r="K82" s="118" t="str">
        <f t="shared" si="20"/>
        <v>N/C</v>
      </c>
      <c r="L82" s="39" t="str">
        <f t="shared" si="21"/>
        <v>N / C</v>
      </c>
      <c r="O82" s="74" t="e">
        <f t="shared" si="22"/>
        <v>#DIV/0!</v>
      </c>
      <c r="P82" s="27" t="e">
        <f t="shared" si="23"/>
        <v>#DIV/0!</v>
      </c>
      <c r="Q82">
        <f t="shared" si="24"/>
        <v>1</v>
      </c>
      <c r="R82" s="35">
        <f t="shared" si="25"/>
        <v>73</v>
      </c>
      <c r="S82" s="43"/>
      <c r="T82" s="46"/>
      <c r="U82" s="46"/>
      <c r="V82" s="47"/>
      <c r="W82" s="48" t="e">
        <f t="shared" si="26"/>
        <v>#N/A</v>
      </c>
      <c r="X82" s="49" t="e">
        <f t="shared" si="27"/>
        <v>#N/A</v>
      </c>
      <c r="Y82" s="39" t="str">
        <f t="shared" si="28"/>
        <v>N / C</v>
      </c>
    </row>
    <row r="83" spans="2:25" ht="12.9" customHeight="1">
      <c r="B83" s="39">
        <v>549000</v>
      </c>
      <c r="C83" s="39">
        <v>219005490</v>
      </c>
      <c r="D83" s="50" t="s">
        <v>794</v>
      </c>
      <c r="E83" s="51" t="s">
        <v>688</v>
      </c>
      <c r="F83" s="43">
        <f t="shared" si="15"/>
        <v>0</v>
      </c>
      <c r="G83" s="46">
        <f t="shared" si="16"/>
        <v>0</v>
      </c>
      <c r="H83" s="46">
        <f t="shared" si="17"/>
        <v>0</v>
      </c>
      <c r="I83" s="118">
        <f t="shared" si="18"/>
        <v>0</v>
      </c>
      <c r="J83" s="48" t="str">
        <f t="shared" si="19"/>
        <v>N/C</v>
      </c>
      <c r="K83" s="118" t="str">
        <f t="shared" si="20"/>
        <v>N/C</v>
      </c>
      <c r="L83" s="39" t="str">
        <f t="shared" si="21"/>
        <v>N / C</v>
      </c>
      <c r="O83" s="74" t="e">
        <f t="shared" si="22"/>
        <v>#DIV/0!</v>
      </c>
      <c r="P83" s="27" t="e">
        <f t="shared" si="23"/>
        <v>#DIV/0!</v>
      </c>
      <c r="Q83">
        <f t="shared" si="24"/>
        <v>1</v>
      </c>
      <c r="R83" s="35">
        <f t="shared" si="25"/>
        <v>74</v>
      </c>
      <c r="S83" s="43"/>
      <c r="T83" s="46"/>
      <c r="U83" s="46"/>
      <c r="V83" s="47"/>
      <c r="W83" s="48" t="e">
        <f t="shared" si="26"/>
        <v>#N/A</v>
      </c>
      <c r="X83" s="49" t="e">
        <f t="shared" si="27"/>
        <v>#N/A</v>
      </c>
      <c r="Y83" s="39" t="str">
        <f t="shared" si="28"/>
        <v>N / C</v>
      </c>
    </row>
    <row r="84" spans="2:25" ht="12.9" customHeight="1">
      <c r="B84" s="39">
        <v>549500</v>
      </c>
      <c r="C84" s="39">
        <v>219505495</v>
      </c>
      <c r="D84" s="50" t="s">
        <v>842</v>
      </c>
      <c r="E84" s="51" t="s">
        <v>688</v>
      </c>
      <c r="F84" s="43">
        <f t="shared" si="15"/>
        <v>0</v>
      </c>
      <c r="G84" s="46">
        <f t="shared" si="16"/>
        <v>0</v>
      </c>
      <c r="H84" s="46">
        <f t="shared" si="17"/>
        <v>0</v>
      </c>
      <c r="I84" s="118">
        <f t="shared" si="18"/>
        <v>0</v>
      </c>
      <c r="J84" s="48" t="str">
        <f t="shared" si="19"/>
        <v>N/C</v>
      </c>
      <c r="K84" s="118" t="str">
        <f t="shared" si="20"/>
        <v>N/C</v>
      </c>
      <c r="L84" s="39" t="str">
        <f t="shared" si="21"/>
        <v>N / C</v>
      </c>
      <c r="O84" s="74" t="e">
        <f t="shared" si="22"/>
        <v>#DIV/0!</v>
      </c>
      <c r="P84" s="27" t="e">
        <f t="shared" si="23"/>
        <v>#DIV/0!</v>
      </c>
      <c r="Q84">
        <f t="shared" si="24"/>
        <v>1</v>
      </c>
      <c r="R84" s="35">
        <f t="shared" si="25"/>
        <v>75</v>
      </c>
      <c r="S84" s="43"/>
      <c r="T84" s="46"/>
      <c r="U84" s="46"/>
      <c r="V84" s="47"/>
      <c r="W84" s="48" t="e">
        <f t="shared" si="26"/>
        <v>#N/A</v>
      </c>
      <c r="X84" s="49" t="e">
        <f t="shared" si="27"/>
        <v>#N/A</v>
      </c>
      <c r="Y84" s="39" t="str">
        <f t="shared" si="28"/>
        <v>N / C</v>
      </c>
    </row>
    <row r="85" spans="2:25" ht="12.9" customHeight="1">
      <c r="B85" s="39">
        <v>550100</v>
      </c>
      <c r="C85" s="39">
        <v>210105501</v>
      </c>
      <c r="D85" s="50" t="s">
        <v>1311</v>
      </c>
      <c r="E85" s="51" t="s">
        <v>688</v>
      </c>
      <c r="F85" s="43">
        <f t="shared" si="15"/>
        <v>0</v>
      </c>
      <c r="G85" s="129">
        <f t="shared" si="16"/>
        <v>0</v>
      </c>
      <c r="H85" s="129">
        <f t="shared" si="17"/>
        <v>0</v>
      </c>
      <c r="I85" s="118">
        <f t="shared" si="18"/>
        <v>0</v>
      </c>
      <c r="J85" s="48" t="str">
        <f t="shared" si="19"/>
        <v>N/C</v>
      </c>
      <c r="K85" s="118" t="str">
        <f t="shared" si="20"/>
        <v>N/C</v>
      </c>
      <c r="L85" s="39" t="str">
        <f t="shared" si="21"/>
        <v>N / C</v>
      </c>
      <c r="O85" s="74" t="e">
        <f t="shared" si="22"/>
        <v>#DIV/0!</v>
      </c>
      <c r="P85" s="27" t="e">
        <f t="shared" si="23"/>
        <v>#DIV/0!</v>
      </c>
      <c r="Q85">
        <f t="shared" si="24"/>
        <v>1</v>
      </c>
      <c r="R85" s="35">
        <f t="shared" si="25"/>
        <v>76</v>
      </c>
      <c r="S85" s="43"/>
      <c r="T85" s="46"/>
      <c r="U85" s="46"/>
      <c r="V85" s="47"/>
      <c r="W85" s="48" t="e">
        <f t="shared" si="26"/>
        <v>#N/A</v>
      </c>
      <c r="X85" s="49" t="e">
        <f t="shared" si="27"/>
        <v>#N/A</v>
      </c>
      <c r="Y85" s="39" t="str">
        <f t="shared" si="28"/>
        <v>N / C</v>
      </c>
    </row>
    <row r="86" spans="2:25" ht="12.9" customHeight="1">
      <c r="B86" s="39">
        <v>554100</v>
      </c>
      <c r="C86" s="39">
        <v>214105541</v>
      </c>
      <c r="D86" s="50" t="s">
        <v>1074</v>
      </c>
      <c r="E86" s="51" t="s">
        <v>688</v>
      </c>
      <c r="F86" s="43">
        <f t="shared" si="15"/>
        <v>0</v>
      </c>
      <c r="G86" s="46">
        <f t="shared" si="16"/>
        <v>0</v>
      </c>
      <c r="H86" s="46">
        <f t="shared" si="17"/>
        <v>0</v>
      </c>
      <c r="I86" s="118">
        <f t="shared" si="18"/>
        <v>0</v>
      </c>
      <c r="J86" s="48" t="str">
        <f t="shared" si="19"/>
        <v>N/C</v>
      </c>
      <c r="K86" s="118" t="str">
        <f t="shared" si="20"/>
        <v>N/C</v>
      </c>
      <c r="L86" s="39" t="str">
        <f t="shared" si="21"/>
        <v>N / C</v>
      </c>
      <c r="O86" s="74" t="e">
        <f t="shared" si="22"/>
        <v>#DIV/0!</v>
      </c>
      <c r="P86" s="27" t="e">
        <f t="shared" si="23"/>
        <v>#DIV/0!</v>
      </c>
      <c r="Q86">
        <f t="shared" si="24"/>
        <v>1</v>
      </c>
      <c r="R86" s="35">
        <f t="shared" si="25"/>
        <v>77</v>
      </c>
      <c r="S86" s="43"/>
      <c r="T86" s="46"/>
      <c r="U86" s="46"/>
      <c r="V86" s="47"/>
      <c r="W86" s="48" t="e">
        <f t="shared" si="26"/>
        <v>#N/A</v>
      </c>
      <c r="X86" s="49" t="e">
        <f t="shared" si="27"/>
        <v>#N/A</v>
      </c>
      <c r="Y86" s="39" t="str">
        <f t="shared" si="28"/>
        <v>N / C</v>
      </c>
    </row>
    <row r="87" spans="2:25" ht="12.9" customHeight="1">
      <c r="B87" s="39">
        <v>554300</v>
      </c>
      <c r="C87" s="39">
        <v>214305543</v>
      </c>
      <c r="D87" s="50" t="s">
        <v>925</v>
      </c>
      <c r="E87" s="51" t="s">
        <v>688</v>
      </c>
      <c r="F87" s="43">
        <f t="shared" si="15"/>
        <v>0</v>
      </c>
      <c r="G87" s="46">
        <f t="shared" si="16"/>
        <v>0</v>
      </c>
      <c r="H87" s="46">
        <f t="shared" si="17"/>
        <v>0</v>
      </c>
      <c r="I87" s="118">
        <f t="shared" si="18"/>
        <v>0</v>
      </c>
      <c r="J87" s="48" t="str">
        <f t="shared" si="19"/>
        <v>N/C</v>
      </c>
      <c r="K87" s="118" t="str">
        <f t="shared" si="20"/>
        <v>N/C</v>
      </c>
      <c r="L87" s="39" t="str">
        <f t="shared" si="21"/>
        <v>N / C</v>
      </c>
      <c r="O87" s="74" t="e">
        <f t="shared" si="22"/>
        <v>#DIV/0!</v>
      </c>
      <c r="P87" s="27" t="e">
        <f t="shared" si="23"/>
        <v>#DIV/0!</v>
      </c>
      <c r="Q87">
        <f t="shared" si="24"/>
        <v>1</v>
      </c>
      <c r="R87" s="35">
        <f t="shared" si="25"/>
        <v>78</v>
      </c>
      <c r="S87" s="43"/>
      <c r="T87" s="46"/>
      <c r="U87" s="46"/>
      <c r="V87" s="47"/>
      <c r="W87" s="48" t="e">
        <f t="shared" si="26"/>
        <v>#N/A</v>
      </c>
      <c r="X87" s="49" t="e">
        <f t="shared" si="27"/>
        <v>#N/A</v>
      </c>
      <c r="Y87" s="39" t="str">
        <f t="shared" si="28"/>
        <v>N / C</v>
      </c>
    </row>
    <row r="88" spans="2:25" ht="12.9" customHeight="1">
      <c r="B88" s="39">
        <v>557600</v>
      </c>
      <c r="C88" s="39">
        <v>217605576</v>
      </c>
      <c r="D88" s="50" t="s">
        <v>843</v>
      </c>
      <c r="E88" s="51" t="s">
        <v>688</v>
      </c>
      <c r="F88" s="43">
        <f t="shared" si="15"/>
        <v>0</v>
      </c>
      <c r="G88" s="46">
        <f t="shared" si="16"/>
        <v>0</v>
      </c>
      <c r="H88" s="46">
        <f t="shared" si="17"/>
        <v>0</v>
      </c>
      <c r="I88" s="118">
        <f t="shared" si="18"/>
        <v>0</v>
      </c>
      <c r="J88" s="48" t="str">
        <f t="shared" si="19"/>
        <v>N/C</v>
      </c>
      <c r="K88" s="118" t="str">
        <f t="shared" si="20"/>
        <v>N/C</v>
      </c>
      <c r="L88" s="39" t="str">
        <f t="shared" si="21"/>
        <v>N / C</v>
      </c>
      <c r="O88" s="74" t="e">
        <f t="shared" si="22"/>
        <v>#DIV/0!</v>
      </c>
      <c r="P88" s="27" t="e">
        <f t="shared" si="23"/>
        <v>#DIV/0!</v>
      </c>
      <c r="Q88">
        <f t="shared" si="24"/>
        <v>1</v>
      </c>
      <c r="R88" s="35">
        <f t="shared" si="25"/>
        <v>79</v>
      </c>
      <c r="S88" s="43"/>
      <c r="T88" s="46"/>
      <c r="U88" s="46"/>
      <c r="V88" s="47"/>
      <c r="W88" s="48" t="e">
        <f t="shared" si="26"/>
        <v>#N/A</v>
      </c>
      <c r="X88" s="49" t="e">
        <f t="shared" si="27"/>
        <v>#N/A</v>
      </c>
      <c r="Y88" s="39" t="str">
        <f t="shared" si="28"/>
        <v>N / C</v>
      </c>
    </row>
    <row r="89" spans="2:25" ht="12.9" customHeight="1">
      <c r="B89" s="39">
        <v>557900</v>
      </c>
      <c r="C89" s="39">
        <v>217905579</v>
      </c>
      <c r="D89" s="50" t="s">
        <v>1075</v>
      </c>
      <c r="E89" s="51" t="s">
        <v>688</v>
      </c>
      <c r="F89" s="43">
        <f t="shared" si="15"/>
        <v>0</v>
      </c>
      <c r="G89" s="129">
        <f t="shared" si="16"/>
        <v>0</v>
      </c>
      <c r="H89" s="129">
        <f t="shared" si="17"/>
        <v>0</v>
      </c>
      <c r="I89" s="118">
        <f t="shared" si="18"/>
        <v>0</v>
      </c>
      <c r="J89" s="48" t="str">
        <f t="shared" si="19"/>
        <v>N/C</v>
      </c>
      <c r="K89" s="118" t="str">
        <f t="shared" si="20"/>
        <v>N/C</v>
      </c>
      <c r="L89" s="39" t="str">
        <f t="shared" si="21"/>
        <v>N / C</v>
      </c>
      <c r="O89" s="74" t="e">
        <f t="shared" si="22"/>
        <v>#DIV/0!</v>
      </c>
      <c r="P89" s="27" t="e">
        <f t="shared" si="23"/>
        <v>#DIV/0!</v>
      </c>
      <c r="Q89">
        <f t="shared" si="24"/>
        <v>1</v>
      </c>
      <c r="R89" s="35">
        <f t="shared" si="25"/>
        <v>80</v>
      </c>
      <c r="S89" s="43"/>
      <c r="T89" s="46"/>
      <c r="U89" s="46"/>
      <c r="V89" s="47"/>
      <c r="W89" s="48" t="e">
        <f t="shared" si="26"/>
        <v>#N/A</v>
      </c>
      <c r="X89" s="49" t="e">
        <f t="shared" si="27"/>
        <v>#N/A</v>
      </c>
      <c r="Y89" s="39" t="str">
        <f t="shared" si="28"/>
        <v>N / C</v>
      </c>
    </row>
    <row r="90" spans="2:25" ht="12.9" customHeight="1">
      <c r="B90" s="39">
        <v>558500</v>
      </c>
      <c r="C90" s="39">
        <v>218505585</v>
      </c>
      <c r="D90" s="50" t="s">
        <v>926</v>
      </c>
      <c r="E90" s="51" t="s">
        <v>688</v>
      </c>
      <c r="F90" s="43">
        <f t="shared" si="15"/>
        <v>0</v>
      </c>
      <c r="G90" s="46">
        <f t="shared" si="16"/>
        <v>0</v>
      </c>
      <c r="H90" s="46">
        <f t="shared" si="17"/>
        <v>0</v>
      </c>
      <c r="I90" s="118">
        <f t="shared" si="18"/>
        <v>0</v>
      </c>
      <c r="J90" s="48" t="str">
        <f t="shared" si="19"/>
        <v>N/C</v>
      </c>
      <c r="K90" s="118" t="str">
        <f t="shared" si="20"/>
        <v>N/C</v>
      </c>
      <c r="L90" s="39" t="str">
        <f t="shared" si="21"/>
        <v>N / C</v>
      </c>
      <c r="O90" s="74" t="e">
        <f t="shared" si="22"/>
        <v>#DIV/0!</v>
      </c>
      <c r="P90" s="27" t="e">
        <f t="shared" si="23"/>
        <v>#DIV/0!</v>
      </c>
      <c r="Q90">
        <f t="shared" si="24"/>
        <v>1</v>
      </c>
      <c r="R90" s="35">
        <f t="shared" si="25"/>
        <v>81</v>
      </c>
      <c r="S90" s="43"/>
      <c r="T90" s="46"/>
      <c r="U90" s="46"/>
      <c r="V90" s="47"/>
      <c r="W90" s="48" t="e">
        <f t="shared" si="26"/>
        <v>#N/A</v>
      </c>
      <c r="X90" s="49" t="e">
        <f t="shared" si="27"/>
        <v>#N/A</v>
      </c>
      <c r="Y90" s="39" t="str">
        <f t="shared" si="28"/>
        <v>N / C</v>
      </c>
    </row>
    <row r="91" spans="2:25" ht="12.9" customHeight="1">
      <c r="B91" s="39">
        <v>559100</v>
      </c>
      <c r="C91" s="39">
        <v>219105591</v>
      </c>
      <c r="D91" s="50" t="s">
        <v>927</v>
      </c>
      <c r="E91" s="51" t="s">
        <v>688</v>
      </c>
      <c r="F91" s="43">
        <f t="shared" si="15"/>
        <v>0</v>
      </c>
      <c r="G91" s="46">
        <f t="shared" si="16"/>
        <v>0</v>
      </c>
      <c r="H91" s="46">
        <f t="shared" si="17"/>
        <v>0</v>
      </c>
      <c r="I91" s="118">
        <f t="shared" si="18"/>
        <v>0</v>
      </c>
      <c r="J91" s="48" t="str">
        <f t="shared" si="19"/>
        <v>N/C</v>
      </c>
      <c r="K91" s="118" t="str">
        <f t="shared" si="20"/>
        <v>N/C</v>
      </c>
      <c r="L91" s="39" t="str">
        <f t="shared" si="21"/>
        <v>N / C</v>
      </c>
      <c r="O91" s="74" t="e">
        <f t="shared" si="22"/>
        <v>#DIV/0!</v>
      </c>
      <c r="P91" s="27" t="e">
        <f t="shared" si="23"/>
        <v>#DIV/0!</v>
      </c>
      <c r="Q91">
        <f t="shared" si="24"/>
        <v>1</v>
      </c>
      <c r="R91" s="35">
        <f t="shared" si="25"/>
        <v>82</v>
      </c>
      <c r="S91" s="43"/>
      <c r="T91" s="46"/>
      <c r="U91" s="46"/>
      <c r="V91" s="47"/>
      <c r="W91" s="48" t="e">
        <f t="shared" si="26"/>
        <v>#N/A</v>
      </c>
      <c r="X91" s="49" t="e">
        <f t="shared" si="27"/>
        <v>#N/A</v>
      </c>
      <c r="Y91" s="39" t="str">
        <f t="shared" si="28"/>
        <v>N / C</v>
      </c>
    </row>
    <row r="92" spans="2:25" ht="12.9" customHeight="1">
      <c r="B92" s="39">
        <v>560400</v>
      </c>
      <c r="C92" s="39">
        <v>210405604</v>
      </c>
      <c r="D92" s="50" t="s">
        <v>928</v>
      </c>
      <c r="E92" s="51" t="s">
        <v>688</v>
      </c>
      <c r="F92" s="43">
        <f t="shared" si="15"/>
        <v>0</v>
      </c>
      <c r="G92" s="46">
        <f t="shared" si="16"/>
        <v>0</v>
      </c>
      <c r="H92" s="46">
        <f t="shared" si="17"/>
        <v>0</v>
      </c>
      <c r="I92" s="118">
        <f t="shared" si="18"/>
        <v>0</v>
      </c>
      <c r="J92" s="48" t="str">
        <f t="shared" si="19"/>
        <v>N/C</v>
      </c>
      <c r="K92" s="118" t="str">
        <f t="shared" si="20"/>
        <v>N/C</v>
      </c>
      <c r="L92" s="39" t="str">
        <f t="shared" si="21"/>
        <v>N / C</v>
      </c>
      <c r="O92" s="74" t="e">
        <f t="shared" si="22"/>
        <v>#DIV/0!</v>
      </c>
      <c r="P92" s="27" t="e">
        <f t="shared" si="23"/>
        <v>#DIV/0!</v>
      </c>
      <c r="Q92">
        <f t="shared" si="24"/>
        <v>1</v>
      </c>
      <c r="R92" s="35">
        <f t="shared" si="25"/>
        <v>83</v>
      </c>
      <c r="S92" s="43"/>
      <c r="T92" s="46"/>
      <c r="U92" s="46"/>
      <c r="V92" s="47"/>
      <c r="W92" s="48" t="e">
        <f t="shared" si="26"/>
        <v>#N/A</v>
      </c>
      <c r="X92" s="49" t="e">
        <f t="shared" si="27"/>
        <v>#N/A</v>
      </c>
      <c r="Y92" s="39" t="str">
        <f t="shared" si="28"/>
        <v>N / C</v>
      </c>
    </row>
    <row r="93" spans="2:25" ht="12.9" customHeight="1">
      <c r="B93" s="39">
        <v>560700</v>
      </c>
      <c r="C93" s="39">
        <v>210705607</v>
      </c>
      <c r="D93" s="50" t="s">
        <v>1312</v>
      </c>
      <c r="E93" s="51" t="s">
        <v>688</v>
      </c>
      <c r="F93" s="43">
        <f t="shared" si="15"/>
        <v>0</v>
      </c>
      <c r="G93" s="46">
        <f t="shared" si="16"/>
        <v>0</v>
      </c>
      <c r="H93" s="46">
        <f t="shared" si="17"/>
        <v>0</v>
      </c>
      <c r="I93" s="118">
        <f t="shared" si="18"/>
        <v>0</v>
      </c>
      <c r="J93" s="48" t="str">
        <f t="shared" si="19"/>
        <v>N/C</v>
      </c>
      <c r="K93" s="118" t="str">
        <f t="shared" si="20"/>
        <v>N/C</v>
      </c>
      <c r="L93" s="39" t="str">
        <f t="shared" si="21"/>
        <v>N / C</v>
      </c>
      <c r="O93" s="74" t="e">
        <f t="shared" si="22"/>
        <v>#DIV/0!</v>
      </c>
      <c r="P93" s="27" t="e">
        <f t="shared" si="23"/>
        <v>#DIV/0!</v>
      </c>
      <c r="Q93">
        <f t="shared" si="24"/>
        <v>1</v>
      </c>
      <c r="R93" s="35">
        <f t="shared" si="25"/>
        <v>84</v>
      </c>
      <c r="S93" s="43"/>
      <c r="T93" s="46"/>
      <c r="U93" s="46"/>
      <c r="V93" s="47"/>
      <c r="W93" s="48" t="e">
        <f t="shared" si="26"/>
        <v>#N/A</v>
      </c>
      <c r="X93" s="49" t="e">
        <f t="shared" si="27"/>
        <v>#N/A</v>
      </c>
      <c r="Y93" s="39" t="str">
        <f t="shared" si="28"/>
        <v>N / C</v>
      </c>
    </row>
    <row r="94" spans="2:25" ht="12.9" customHeight="1">
      <c r="B94" s="39">
        <v>561500</v>
      </c>
      <c r="C94" s="39">
        <v>211505615</v>
      </c>
      <c r="D94" s="50" t="s">
        <v>689</v>
      </c>
      <c r="E94" s="51" t="s">
        <v>688</v>
      </c>
      <c r="F94" s="43">
        <f t="shared" si="15"/>
        <v>0</v>
      </c>
      <c r="G94" s="46">
        <f t="shared" si="16"/>
        <v>0</v>
      </c>
      <c r="H94" s="46">
        <f t="shared" si="17"/>
        <v>0</v>
      </c>
      <c r="I94" s="118">
        <f t="shared" si="18"/>
        <v>0</v>
      </c>
      <c r="J94" s="48" t="str">
        <f t="shared" si="19"/>
        <v>N/C</v>
      </c>
      <c r="K94" s="118" t="str">
        <f t="shared" si="20"/>
        <v>N/C</v>
      </c>
      <c r="L94" s="39" t="str">
        <f t="shared" si="21"/>
        <v>N / C</v>
      </c>
      <c r="O94" s="74" t="e">
        <f t="shared" si="22"/>
        <v>#DIV/0!</v>
      </c>
      <c r="P94" s="27" t="e">
        <f t="shared" si="23"/>
        <v>#DIV/0!</v>
      </c>
      <c r="Q94">
        <f t="shared" si="24"/>
        <v>1</v>
      </c>
      <c r="R94" s="35">
        <f t="shared" si="25"/>
        <v>85</v>
      </c>
      <c r="S94" s="43"/>
      <c r="T94" s="46"/>
      <c r="U94" s="46"/>
      <c r="V94" s="47"/>
      <c r="W94" s="48" t="e">
        <f t="shared" si="26"/>
        <v>#N/A</v>
      </c>
      <c r="X94" s="49" t="e">
        <f t="shared" si="27"/>
        <v>#N/A</v>
      </c>
      <c r="Y94" s="39" t="str">
        <f t="shared" si="28"/>
        <v>N / C</v>
      </c>
    </row>
    <row r="95" spans="2:25" ht="12.9" customHeight="1">
      <c r="B95" s="39">
        <v>562800</v>
      </c>
      <c r="C95" s="39">
        <v>212805628</v>
      </c>
      <c r="D95" s="50" t="s">
        <v>1382</v>
      </c>
      <c r="E95" s="51" t="s">
        <v>688</v>
      </c>
      <c r="F95" s="43">
        <f t="shared" si="15"/>
        <v>0</v>
      </c>
      <c r="G95" s="46">
        <f t="shared" si="16"/>
        <v>0</v>
      </c>
      <c r="H95" s="46">
        <f t="shared" si="17"/>
        <v>0</v>
      </c>
      <c r="I95" s="118">
        <f t="shared" si="18"/>
        <v>0</v>
      </c>
      <c r="J95" s="48" t="str">
        <f t="shared" si="19"/>
        <v>N/C</v>
      </c>
      <c r="K95" s="118" t="str">
        <f t="shared" si="20"/>
        <v>N/C</v>
      </c>
      <c r="L95" s="39" t="str">
        <f t="shared" si="21"/>
        <v>N / C</v>
      </c>
      <c r="O95" s="74" t="e">
        <f t="shared" si="22"/>
        <v>#DIV/0!</v>
      </c>
      <c r="P95" s="27" t="e">
        <f t="shared" si="23"/>
        <v>#DIV/0!</v>
      </c>
      <c r="Q95">
        <f t="shared" si="24"/>
        <v>1</v>
      </c>
      <c r="R95" s="35">
        <f t="shared" si="25"/>
        <v>86</v>
      </c>
      <c r="S95" s="43"/>
      <c r="T95" s="46"/>
      <c r="U95" s="46"/>
      <c r="V95" s="47"/>
      <c r="W95" s="48" t="e">
        <f t="shared" si="26"/>
        <v>#N/A</v>
      </c>
      <c r="X95" s="49" t="e">
        <f t="shared" si="27"/>
        <v>#N/A</v>
      </c>
      <c r="Y95" s="39" t="str">
        <f t="shared" si="28"/>
        <v>N / C</v>
      </c>
    </row>
    <row r="96" spans="2:25" ht="12.9" customHeight="1">
      <c r="B96" s="39">
        <v>563100</v>
      </c>
      <c r="C96" s="39">
        <v>213105631</v>
      </c>
      <c r="D96" s="50" t="s">
        <v>1076</v>
      </c>
      <c r="E96" s="51" t="s">
        <v>688</v>
      </c>
      <c r="F96" s="43">
        <f t="shared" si="15"/>
        <v>0</v>
      </c>
      <c r="G96" s="46">
        <f t="shared" si="16"/>
        <v>0</v>
      </c>
      <c r="H96" s="46">
        <f t="shared" si="17"/>
        <v>0</v>
      </c>
      <c r="I96" s="118">
        <f t="shared" si="18"/>
        <v>0</v>
      </c>
      <c r="J96" s="48" t="str">
        <f t="shared" si="19"/>
        <v>N/C</v>
      </c>
      <c r="K96" s="118" t="str">
        <f t="shared" si="20"/>
        <v>N/C</v>
      </c>
      <c r="L96" s="39" t="str">
        <f t="shared" si="21"/>
        <v>N / C</v>
      </c>
      <c r="O96" s="74" t="e">
        <f t="shared" si="22"/>
        <v>#DIV/0!</v>
      </c>
      <c r="P96" s="27" t="e">
        <f t="shared" si="23"/>
        <v>#DIV/0!</v>
      </c>
      <c r="Q96">
        <f t="shared" si="24"/>
        <v>1</v>
      </c>
      <c r="R96" s="35">
        <f t="shared" si="25"/>
        <v>87</v>
      </c>
      <c r="S96" s="43"/>
      <c r="T96" s="46"/>
      <c r="U96" s="46"/>
      <c r="V96" s="47"/>
      <c r="W96" s="48" t="e">
        <f t="shared" si="26"/>
        <v>#N/A</v>
      </c>
      <c r="X96" s="49" t="e">
        <f t="shared" si="27"/>
        <v>#N/A</v>
      </c>
      <c r="Y96" s="39" t="str">
        <f t="shared" si="28"/>
        <v>N / C</v>
      </c>
    </row>
    <row r="97" spans="2:25" ht="12.9" customHeight="1">
      <c r="B97" s="39">
        <v>564200</v>
      </c>
      <c r="C97" s="39">
        <v>214205642</v>
      </c>
      <c r="D97" s="50" t="s">
        <v>929</v>
      </c>
      <c r="E97" s="51" t="s">
        <v>688</v>
      </c>
      <c r="F97" s="43">
        <f t="shared" si="15"/>
        <v>0</v>
      </c>
      <c r="G97" s="46">
        <f t="shared" si="16"/>
        <v>0</v>
      </c>
      <c r="H97" s="46">
        <f t="shared" si="17"/>
        <v>0</v>
      </c>
      <c r="I97" s="118">
        <f t="shared" si="18"/>
        <v>0</v>
      </c>
      <c r="J97" s="48" t="str">
        <f t="shared" si="19"/>
        <v>N/C</v>
      </c>
      <c r="K97" s="118" t="str">
        <f t="shared" si="20"/>
        <v>N/C</v>
      </c>
      <c r="L97" s="39" t="str">
        <f t="shared" si="21"/>
        <v>N / C</v>
      </c>
      <c r="O97" s="74" t="e">
        <f t="shared" si="22"/>
        <v>#DIV/0!</v>
      </c>
      <c r="P97" s="27" t="e">
        <f t="shared" si="23"/>
        <v>#DIV/0!</v>
      </c>
      <c r="Q97">
        <f t="shared" si="24"/>
        <v>1</v>
      </c>
      <c r="R97" s="35">
        <f t="shared" si="25"/>
        <v>88</v>
      </c>
      <c r="S97" s="43"/>
      <c r="T97" s="46"/>
      <c r="U97" s="46"/>
      <c r="V97" s="47"/>
      <c r="W97" s="48" t="e">
        <f t="shared" si="26"/>
        <v>#N/A</v>
      </c>
      <c r="X97" s="49" t="e">
        <f t="shared" si="27"/>
        <v>#N/A</v>
      </c>
      <c r="Y97" s="39" t="str">
        <f t="shared" si="28"/>
        <v>N / C</v>
      </c>
    </row>
    <row r="98" spans="2:25" ht="12.9" customHeight="1">
      <c r="B98" s="39">
        <v>564700</v>
      </c>
      <c r="C98" s="39">
        <v>214705647</v>
      </c>
      <c r="D98" s="50" t="s">
        <v>1313</v>
      </c>
      <c r="E98" s="51" t="s">
        <v>688</v>
      </c>
      <c r="F98" s="43">
        <f t="shared" si="15"/>
        <v>0</v>
      </c>
      <c r="G98" s="129">
        <f t="shared" si="16"/>
        <v>0</v>
      </c>
      <c r="H98" s="129">
        <f t="shared" si="17"/>
        <v>0</v>
      </c>
      <c r="I98" s="118">
        <f t="shared" si="18"/>
        <v>0</v>
      </c>
      <c r="J98" s="48" t="str">
        <f t="shared" si="19"/>
        <v>N/C</v>
      </c>
      <c r="K98" s="118" t="str">
        <f t="shared" si="20"/>
        <v>N/C</v>
      </c>
      <c r="L98" s="39" t="str">
        <f t="shared" si="21"/>
        <v>N / C</v>
      </c>
      <c r="O98" s="74" t="e">
        <f t="shared" si="22"/>
        <v>#DIV/0!</v>
      </c>
      <c r="P98" s="27" t="e">
        <f t="shared" si="23"/>
        <v>#DIV/0!</v>
      </c>
      <c r="Q98">
        <f t="shared" si="24"/>
        <v>1</v>
      </c>
      <c r="R98" s="35">
        <f t="shared" si="25"/>
        <v>89</v>
      </c>
      <c r="S98" s="43"/>
      <c r="T98" s="46"/>
      <c r="U98" s="46"/>
      <c r="V98" s="47"/>
      <c r="W98" s="48" t="e">
        <f t="shared" si="26"/>
        <v>#N/A</v>
      </c>
      <c r="X98" s="49" t="e">
        <f t="shared" si="27"/>
        <v>#N/A</v>
      </c>
      <c r="Y98" s="39" t="str">
        <f t="shared" si="28"/>
        <v>N / C</v>
      </c>
    </row>
    <row r="99" spans="2:25" ht="12.9" customHeight="1">
      <c r="B99" s="39">
        <v>564900</v>
      </c>
      <c r="C99" s="39">
        <v>214905649</v>
      </c>
      <c r="D99" s="50" t="s">
        <v>1314</v>
      </c>
      <c r="E99" s="51" t="s">
        <v>688</v>
      </c>
      <c r="F99" s="43">
        <f t="shared" si="15"/>
        <v>0</v>
      </c>
      <c r="G99" s="46">
        <f t="shared" si="16"/>
        <v>0</v>
      </c>
      <c r="H99" s="46">
        <f t="shared" si="17"/>
        <v>0</v>
      </c>
      <c r="I99" s="118">
        <f t="shared" si="18"/>
        <v>0</v>
      </c>
      <c r="J99" s="48" t="str">
        <f t="shared" si="19"/>
        <v>N/C</v>
      </c>
      <c r="K99" s="118" t="str">
        <f t="shared" si="20"/>
        <v>N/C</v>
      </c>
      <c r="L99" s="39" t="str">
        <f t="shared" si="21"/>
        <v>N / C</v>
      </c>
      <c r="O99" s="74" t="e">
        <f t="shared" si="22"/>
        <v>#DIV/0!</v>
      </c>
      <c r="P99" s="27" t="e">
        <f t="shared" si="23"/>
        <v>#DIV/0!</v>
      </c>
      <c r="Q99">
        <f t="shared" si="24"/>
        <v>1</v>
      </c>
      <c r="R99" s="35">
        <f t="shared" si="25"/>
        <v>90</v>
      </c>
      <c r="S99" s="43"/>
      <c r="T99" s="46"/>
      <c r="U99" s="46"/>
      <c r="V99" s="47"/>
      <c r="W99" s="48" t="e">
        <f t="shared" si="26"/>
        <v>#N/A</v>
      </c>
      <c r="X99" s="49" t="e">
        <f t="shared" si="27"/>
        <v>#N/A</v>
      </c>
      <c r="Y99" s="39" t="str">
        <f t="shared" si="28"/>
        <v>N / C</v>
      </c>
    </row>
    <row r="100" spans="2:25" ht="12.9" customHeight="1">
      <c r="B100" s="39">
        <v>565200</v>
      </c>
      <c r="C100" s="39">
        <v>215205652</v>
      </c>
      <c r="D100" s="50" t="s">
        <v>1077</v>
      </c>
      <c r="E100" s="51" t="s">
        <v>688</v>
      </c>
      <c r="F100" s="43">
        <f t="shared" si="15"/>
        <v>0</v>
      </c>
      <c r="G100" s="46">
        <f t="shared" si="16"/>
        <v>0</v>
      </c>
      <c r="H100" s="46">
        <f t="shared" si="17"/>
        <v>0</v>
      </c>
      <c r="I100" s="118">
        <f t="shared" si="18"/>
        <v>0</v>
      </c>
      <c r="J100" s="48" t="str">
        <f t="shared" si="19"/>
        <v>N/C</v>
      </c>
      <c r="K100" s="118" t="str">
        <f t="shared" si="20"/>
        <v>N/C</v>
      </c>
      <c r="L100" s="39" t="str">
        <f t="shared" si="21"/>
        <v>N / C</v>
      </c>
      <c r="O100" s="74" t="e">
        <f t="shared" si="22"/>
        <v>#DIV/0!</v>
      </c>
      <c r="P100" s="27" t="e">
        <f t="shared" si="23"/>
        <v>#DIV/0!</v>
      </c>
      <c r="Q100">
        <f t="shared" si="24"/>
        <v>1</v>
      </c>
      <c r="R100" s="35">
        <f t="shared" si="25"/>
        <v>91</v>
      </c>
      <c r="S100" s="43"/>
      <c r="T100" s="46"/>
      <c r="U100" s="46"/>
      <c r="V100" s="47"/>
      <c r="W100" s="48" t="e">
        <f t="shared" si="26"/>
        <v>#N/A</v>
      </c>
      <c r="X100" s="49" t="e">
        <f t="shared" si="27"/>
        <v>#N/A</v>
      </c>
      <c r="Y100" s="39" t="str">
        <f t="shared" si="28"/>
        <v>N / C</v>
      </c>
    </row>
    <row r="101" spans="2:25" ht="12.9" customHeight="1">
      <c r="B101" s="39">
        <v>565600</v>
      </c>
      <c r="C101" s="39">
        <v>215605656</v>
      </c>
      <c r="D101" s="50" t="s">
        <v>1315</v>
      </c>
      <c r="E101" s="51" t="s">
        <v>688</v>
      </c>
      <c r="F101" s="43">
        <f t="shared" si="15"/>
        <v>0</v>
      </c>
      <c r="G101" s="46">
        <f t="shared" si="16"/>
        <v>0</v>
      </c>
      <c r="H101" s="46">
        <f t="shared" si="17"/>
        <v>0</v>
      </c>
      <c r="I101" s="118">
        <f t="shared" si="18"/>
        <v>0</v>
      </c>
      <c r="J101" s="48" t="str">
        <f t="shared" si="19"/>
        <v>N/C</v>
      </c>
      <c r="K101" s="118" t="str">
        <f t="shared" si="20"/>
        <v>N/C</v>
      </c>
      <c r="L101" s="39" t="str">
        <f t="shared" si="21"/>
        <v>N / C</v>
      </c>
      <c r="O101" s="74" t="e">
        <f t="shared" si="22"/>
        <v>#DIV/0!</v>
      </c>
      <c r="P101" s="27" t="e">
        <f t="shared" si="23"/>
        <v>#DIV/0!</v>
      </c>
      <c r="Q101">
        <f t="shared" si="24"/>
        <v>1</v>
      </c>
      <c r="R101" s="35">
        <f t="shared" si="25"/>
        <v>92</v>
      </c>
      <c r="S101" s="43"/>
      <c r="T101" s="46"/>
      <c r="U101" s="46"/>
      <c r="V101" s="47"/>
      <c r="W101" s="48" t="e">
        <f t="shared" si="26"/>
        <v>#N/A</v>
      </c>
      <c r="X101" s="49" t="e">
        <f t="shared" si="27"/>
        <v>#N/A</v>
      </c>
      <c r="Y101" s="39" t="str">
        <f t="shared" si="28"/>
        <v>N / C</v>
      </c>
    </row>
    <row r="102" spans="2:25" ht="12.9" customHeight="1">
      <c r="B102" s="39">
        <v>565800</v>
      </c>
      <c r="C102" s="39">
        <v>215805658</v>
      </c>
      <c r="D102" s="50" t="s">
        <v>844</v>
      </c>
      <c r="E102" s="51" t="s">
        <v>688</v>
      </c>
      <c r="F102" s="43">
        <f t="shared" si="15"/>
        <v>0</v>
      </c>
      <c r="G102" s="46">
        <f t="shared" si="16"/>
        <v>0</v>
      </c>
      <c r="H102" s="46">
        <f t="shared" si="17"/>
        <v>0</v>
      </c>
      <c r="I102" s="118">
        <f t="shared" si="18"/>
        <v>0</v>
      </c>
      <c r="J102" s="48" t="str">
        <f t="shared" si="19"/>
        <v>N/C</v>
      </c>
      <c r="K102" s="118" t="str">
        <f t="shared" si="20"/>
        <v>N/C</v>
      </c>
      <c r="L102" s="39" t="str">
        <f t="shared" si="21"/>
        <v>N / C</v>
      </c>
      <c r="O102" s="74" t="e">
        <f t="shared" si="22"/>
        <v>#DIV/0!</v>
      </c>
      <c r="P102" s="27" t="e">
        <f t="shared" si="23"/>
        <v>#DIV/0!</v>
      </c>
      <c r="Q102">
        <f t="shared" si="24"/>
        <v>1</v>
      </c>
      <c r="R102" s="35">
        <f t="shared" si="25"/>
        <v>93</v>
      </c>
      <c r="S102" s="43"/>
      <c r="T102" s="46"/>
      <c r="U102" s="46"/>
      <c r="V102" s="47"/>
      <c r="W102" s="48" t="e">
        <f t="shared" si="26"/>
        <v>#N/A</v>
      </c>
      <c r="X102" s="49" t="e">
        <f t="shared" si="27"/>
        <v>#N/A</v>
      </c>
      <c r="Y102" s="39" t="str">
        <f t="shared" si="28"/>
        <v>N / C</v>
      </c>
    </row>
    <row r="103" spans="2:25" ht="12.9" customHeight="1">
      <c r="B103" s="39">
        <v>565900</v>
      </c>
      <c r="C103" s="39">
        <v>215905659</v>
      </c>
      <c r="D103" s="53" t="s">
        <v>172</v>
      </c>
      <c r="E103" s="54" t="s">
        <v>688</v>
      </c>
      <c r="F103" s="43">
        <f t="shared" si="15"/>
        <v>0</v>
      </c>
      <c r="G103" s="129">
        <f t="shared" si="16"/>
        <v>0</v>
      </c>
      <c r="H103" s="129">
        <f t="shared" si="17"/>
        <v>0</v>
      </c>
      <c r="I103" s="118">
        <f t="shared" si="18"/>
        <v>0</v>
      </c>
      <c r="J103" s="48" t="str">
        <f t="shared" si="19"/>
        <v>N/C</v>
      </c>
      <c r="K103" s="118" t="str">
        <f t="shared" si="20"/>
        <v>N/C</v>
      </c>
      <c r="L103" s="39" t="str">
        <f t="shared" si="21"/>
        <v>N / C</v>
      </c>
      <c r="O103" s="74" t="e">
        <f t="shared" si="22"/>
        <v>#DIV/0!</v>
      </c>
      <c r="P103" s="27" t="e">
        <f t="shared" si="23"/>
        <v>#DIV/0!</v>
      </c>
      <c r="Q103">
        <f t="shared" si="24"/>
        <v>1</v>
      </c>
      <c r="R103" s="35">
        <f t="shared" si="25"/>
        <v>94</v>
      </c>
      <c r="S103" s="43"/>
      <c r="T103" s="46"/>
      <c r="U103" s="46"/>
      <c r="V103" s="47"/>
      <c r="W103" s="48" t="e">
        <f t="shared" si="26"/>
        <v>#N/A</v>
      </c>
      <c r="X103" s="49" t="e">
        <f t="shared" si="27"/>
        <v>#N/A</v>
      </c>
      <c r="Y103" s="39" t="str">
        <f t="shared" si="28"/>
        <v>N / C</v>
      </c>
    </row>
    <row r="104" spans="2:25" ht="12.9" customHeight="1">
      <c r="B104" s="39">
        <v>566000</v>
      </c>
      <c r="C104" s="39">
        <v>216005660</v>
      </c>
      <c r="D104" s="50" t="s">
        <v>1078</v>
      </c>
      <c r="E104" s="51" t="s">
        <v>688</v>
      </c>
      <c r="F104" s="43">
        <f t="shared" si="15"/>
        <v>0</v>
      </c>
      <c r="G104" s="46">
        <f t="shared" si="16"/>
        <v>0</v>
      </c>
      <c r="H104" s="46">
        <f t="shared" si="17"/>
        <v>0</v>
      </c>
      <c r="I104" s="118">
        <f t="shared" si="18"/>
        <v>0</v>
      </c>
      <c r="J104" s="48" t="str">
        <f t="shared" si="19"/>
        <v>N/C</v>
      </c>
      <c r="K104" s="118" t="str">
        <f t="shared" si="20"/>
        <v>N/C</v>
      </c>
      <c r="L104" s="39" t="str">
        <f t="shared" si="21"/>
        <v>N / C</v>
      </c>
      <c r="O104" s="74" t="e">
        <f t="shared" si="22"/>
        <v>#DIV/0!</v>
      </c>
      <c r="P104" s="27" t="e">
        <f t="shared" si="23"/>
        <v>#DIV/0!</v>
      </c>
      <c r="Q104">
        <f t="shared" si="24"/>
        <v>1</v>
      </c>
      <c r="R104" s="35">
        <f t="shared" si="25"/>
        <v>95</v>
      </c>
      <c r="S104" s="43"/>
      <c r="T104" s="46"/>
      <c r="U104" s="46"/>
      <c r="V104" s="47"/>
      <c r="W104" s="48" t="e">
        <f t="shared" si="26"/>
        <v>#N/A</v>
      </c>
      <c r="X104" s="49" t="e">
        <f t="shared" si="27"/>
        <v>#N/A</v>
      </c>
      <c r="Y104" s="39" t="str">
        <f t="shared" si="28"/>
        <v>N / C</v>
      </c>
    </row>
    <row r="105" spans="2:25" ht="12.9" customHeight="1">
      <c r="B105" s="39">
        <v>566400</v>
      </c>
      <c r="C105" s="39">
        <v>216405664</v>
      </c>
      <c r="D105" s="50" t="s">
        <v>1316</v>
      </c>
      <c r="E105" s="51" t="s">
        <v>688</v>
      </c>
      <c r="F105" s="43">
        <f t="shared" si="15"/>
        <v>0</v>
      </c>
      <c r="G105" s="46">
        <f t="shared" si="16"/>
        <v>0</v>
      </c>
      <c r="H105" s="46">
        <f t="shared" si="17"/>
        <v>0</v>
      </c>
      <c r="I105" s="118">
        <f t="shared" si="18"/>
        <v>0</v>
      </c>
      <c r="J105" s="48" t="str">
        <f t="shared" si="19"/>
        <v>N/C</v>
      </c>
      <c r="K105" s="118" t="str">
        <f t="shared" si="20"/>
        <v>N/C</v>
      </c>
      <c r="L105" s="39" t="str">
        <f t="shared" si="21"/>
        <v>N / C</v>
      </c>
      <c r="O105" s="74" t="e">
        <f t="shared" si="22"/>
        <v>#DIV/0!</v>
      </c>
      <c r="P105" s="27" t="e">
        <f t="shared" si="23"/>
        <v>#DIV/0!</v>
      </c>
      <c r="Q105">
        <f t="shared" si="24"/>
        <v>1</v>
      </c>
      <c r="R105" s="35">
        <f t="shared" si="25"/>
        <v>96</v>
      </c>
      <c r="S105" s="43"/>
      <c r="T105" s="46"/>
      <c r="U105" s="46"/>
      <c r="V105" s="47"/>
      <c r="W105" s="48" t="e">
        <f t="shared" si="26"/>
        <v>#N/A</v>
      </c>
      <c r="X105" s="49" t="e">
        <f t="shared" si="27"/>
        <v>#N/A</v>
      </c>
      <c r="Y105" s="39" t="str">
        <f t="shared" si="28"/>
        <v>N / C</v>
      </c>
    </row>
    <row r="106" spans="2:25" ht="12.9" customHeight="1">
      <c r="B106" s="39">
        <v>566500</v>
      </c>
      <c r="C106" s="39">
        <v>216505665</v>
      </c>
      <c r="D106" s="50" t="s">
        <v>930</v>
      </c>
      <c r="E106" s="51" t="s">
        <v>688</v>
      </c>
      <c r="F106" s="43">
        <f t="shared" si="15"/>
        <v>0</v>
      </c>
      <c r="G106" s="46">
        <f t="shared" si="16"/>
        <v>0</v>
      </c>
      <c r="H106" s="46">
        <f t="shared" si="17"/>
        <v>0</v>
      </c>
      <c r="I106" s="118">
        <f t="shared" si="18"/>
        <v>0</v>
      </c>
      <c r="J106" s="48" t="str">
        <f t="shared" si="19"/>
        <v>N/C</v>
      </c>
      <c r="K106" s="118" t="str">
        <f t="shared" si="20"/>
        <v>N/C</v>
      </c>
      <c r="L106" s="39" t="str">
        <f t="shared" si="21"/>
        <v>N / C</v>
      </c>
      <c r="O106" s="74" t="e">
        <f t="shared" si="22"/>
        <v>#DIV/0!</v>
      </c>
      <c r="P106" s="27" t="e">
        <f t="shared" si="23"/>
        <v>#DIV/0!</v>
      </c>
      <c r="Q106">
        <f t="shared" si="24"/>
        <v>1</v>
      </c>
      <c r="R106" s="35">
        <f t="shared" si="25"/>
        <v>97</v>
      </c>
      <c r="S106" s="43"/>
      <c r="T106" s="46"/>
      <c r="U106" s="46"/>
      <c r="V106" s="47"/>
      <c r="W106" s="48" t="e">
        <f t="shared" si="26"/>
        <v>#N/A</v>
      </c>
      <c r="X106" s="49" t="e">
        <f t="shared" si="27"/>
        <v>#N/A</v>
      </c>
      <c r="Y106" s="39" t="str">
        <f t="shared" si="28"/>
        <v>N / C</v>
      </c>
    </row>
    <row r="107" spans="2:25" ht="12.9" customHeight="1">
      <c r="B107" s="39">
        <v>566700</v>
      </c>
      <c r="C107" s="39">
        <v>216705667</v>
      </c>
      <c r="D107" s="50" t="s">
        <v>845</v>
      </c>
      <c r="E107" s="51" t="s">
        <v>688</v>
      </c>
      <c r="F107" s="43">
        <f t="shared" si="15"/>
        <v>0</v>
      </c>
      <c r="G107" s="46">
        <f t="shared" si="16"/>
        <v>0</v>
      </c>
      <c r="H107" s="46">
        <f t="shared" si="17"/>
        <v>0</v>
      </c>
      <c r="I107" s="118">
        <f t="shared" si="18"/>
        <v>0</v>
      </c>
      <c r="J107" s="48" t="str">
        <f t="shared" si="19"/>
        <v>N/C</v>
      </c>
      <c r="K107" s="118" t="str">
        <f t="shared" si="20"/>
        <v>N/C</v>
      </c>
      <c r="L107" s="39" t="str">
        <f t="shared" si="21"/>
        <v>N / C</v>
      </c>
      <c r="O107" s="74" t="e">
        <f t="shared" si="22"/>
        <v>#DIV/0!</v>
      </c>
      <c r="P107" s="27" t="e">
        <f t="shared" si="23"/>
        <v>#DIV/0!</v>
      </c>
      <c r="Q107">
        <f t="shared" si="24"/>
        <v>1</v>
      </c>
      <c r="R107" s="35">
        <f t="shared" si="25"/>
        <v>98</v>
      </c>
      <c r="S107" s="43"/>
      <c r="T107" s="46"/>
      <c r="U107" s="46"/>
      <c r="V107" s="47"/>
      <c r="W107" s="48" t="e">
        <f t="shared" si="26"/>
        <v>#N/A</v>
      </c>
      <c r="X107" s="49" t="e">
        <f t="shared" si="27"/>
        <v>#N/A</v>
      </c>
      <c r="Y107" s="39" t="str">
        <f t="shared" si="28"/>
        <v>N / C</v>
      </c>
    </row>
    <row r="108" spans="2:25" ht="12.9" customHeight="1">
      <c r="B108" s="39">
        <v>567000</v>
      </c>
      <c r="C108" s="39">
        <v>217005670</v>
      </c>
      <c r="D108" s="50" t="s">
        <v>1317</v>
      </c>
      <c r="E108" s="51" t="s">
        <v>688</v>
      </c>
      <c r="F108" s="43">
        <f t="shared" si="15"/>
        <v>0</v>
      </c>
      <c r="G108" s="46">
        <f t="shared" si="16"/>
        <v>0</v>
      </c>
      <c r="H108" s="46">
        <f t="shared" si="17"/>
        <v>0</v>
      </c>
      <c r="I108" s="118">
        <f t="shared" si="18"/>
        <v>0</v>
      </c>
      <c r="J108" s="48" t="str">
        <f t="shared" si="19"/>
        <v>N/C</v>
      </c>
      <c r="K108" s="118" t="str">
        <f t="shared" si="20"/>
        <v>N/C</v>
      </c>
      <c r="L108" s="39" t="str">
        <f t="shared" si="21"/>
        <v>N / C</v>
      </c>
      <c r="O108" s="74" t="e">
        <f t="shared" si="22"/>
        <v>#DIV/0!</v>
      </c>
      <c r="P108" s="27" t="e">
        <f t="shared" si="23"/>
        <v>#DIV/0!</v>
      </c>
      <c r="Q108">
        <f t="shared" si="24"/>
        <v>1</v>
      </c>
      <c r="R108" s="35">
        <f t="shared" si="25"/>
        <v>99</v>
      </c>
      <c r="S108" s="43"/>
      <c r="T108" s="46"/>
      <c r="U108" s="46"/>
      <c r="V108" s="47"/>
      <c r="W108" s="48" t="e">
        <f t="shared" si="26"/>
        <v>#N/A</v>
      </c>
      <c r="X108" s="49" t="e">
        <f t="shared" si="27"/>
        <v>#N/A</v>
      </c>
      <c r="Y108" s="39" t="str">
        <f t="shared" si="28"/>
        <v>N / C</v>
      </c>
    </row>
    <row r="109" spans="2:25" ht="12.9" customHeight="1">
      <c r="B109" s="39">
        <v>567400</v>
      </c>
      <c r="C109" s="39">
        <v>217405674</v>
      </c>
      <c r="D109" s="50" t="s">
        <v>1079</v>
      </c>
      <c r="E109" s="51" t="s">
        <v>688</v>
      </c>
      <c r="F109" s="43">
        <f t="shared" si="15"/>
        <v>0</v>
      </c>
      <c r="G109" s="46">
        <f t="shared" si="16"/>
        <v>0</v>
      </c>
      <c r="H109" s="46">
        <f t="shared" si="17"/>
        <v>0</v>
      </c>
      <c r="I109" s="118">
        <f t="shared" si="18"/>
        <v>0</v>
      </c>
      <c r="J109" s="48" t="str">
        <f t="shared" si="19"/>
        <v>N/C</v>
      </c>
      <c r="K109" s="118" t="str">
        <f t="shared" si="20"/>
        <v>N/C</v>
      </c>
      <c r="L109" s="39" t="str">
        <f t="shared" si="21"/>
        <v>N / C</v>
      </c>
      <c r="O109" s="74" t="e">
        <f t="shared" si="22"/>
        <v>#DIV/0!</v>
      </c>
      <c r="P109" s="27" t="e">
        <f t="shared" si="23"/>
        <v>#DIV/0!</v>
      </c>
      <c r="Q109">
        <f t="shared" si="24"/>
        <v>1</v>
      </c>
      <c r="R109" s="35">
        <f t="shared" si="25"/>
        <v>100</v>
      </c>
      <c r="S109" s="43"/>
      <c r="T109" s="46"/>
      <c r="U109" s="46"/>
      <c r="V109" s="47"/>
      <c r="W109" s="48" t="e">
        <f t="shared" si="26"/>
        <v>#N/A</v>
      </c>
      <c r="X109" s="49" t="e">
        <f t="shared" si="27"/>
        <v>#N/A</v>
      </c>
      <c r="Y109" s="39" t="str">
        <f t="shared" si="28"/>
        <v>N / C</v>
      </c>
    </row>
    <row r="110" spans="2:25" ht="12.9" customHeight="1">
      <c r="B110" s="39">
        <v>567900</v>
      </c>
      <c r="C110" s="39">
        <v>217905679</v>
      </c>
      <c r="D110" s="146" t="s">
        <v>1185</v>
      </c>
      <c r="E110" s="51" t="s">
        <v>688</v>
      </c>
      <c r="F110" s="43">
        <f t="shared" si="15"/>
        <v>0</v>
      </c>
      <c r="G110" s="46">
        <f t="shared" si="16"/>
        <v>0</v>
      </c>
      <c r="H110" s="46">
        <f t="shared" si="17"/>
        <v>0</v>
      </c>
      <c r="I110" s="118">
        <f t="shared" si="18"/>
        <v>0</v>
      </c>
      <c r="J110" s="48" t="str">
        <f t="shared" si="19"/>
        <v>N/C</v>
      </c>
      <c r="K110" s="118" t="str">
        <f t="shared" si="20"/>
        <v>N/C</v>
      </c>
      <c r="L110" s="39" t="str">
        <f t="shared" si="21"/>
        <v>N / C</v>
      </c>
      <c r="O110" s="74" t="e">
        <f t="shared" si="22"/>
        <v>#DIV/0!</v>
      </c>
      <c r="P110" s="27" t="e">
        <f t="shared" si="23"/>
        <v>#DIV/0!</v>
      </c>
      <c r="Q110">
        <f t="shared" si="24"/>
        <v>1</v>
      </c>
      <c r="R110" s="35">
        <f t="shared" si="25"/>
        <v>101</v>
      </c>
      <c r="S110" s="43"/>
      <c r="T110" s="46"/>
      <c r="U110" s="46"/>
      <c r="V110" s="47"/>
      <c r="W110" s="48" t="e">
        <f t="shared" si="26"/>
        <v>#N/A</v>
      </c>
      <c r="X110" s="49" t="e">
        <f t="shared" si="27"/>
        <v>#N/A</v>
      </c>
      <c r="Y110" s="39" t="str">
        <f t="shared" si="28"/>
        <v>N / C</v>
      </c>
    </row>
    <row r="111" spans="2:25" ht="12.9" customHeight="1">
      <c r="B111" s="39">
        <v>568600</v>
      </c>
      <c r="C111" s="39">
        <v>218605686</v>
      </c>
      <c r="D111" s="50" t="s">
        <v>1318</v>
      </c>
      <c r="E111" s="51" t="s">
        <v>688</v>
      </c>
      <c r="F111" s="43">
        <f t="shared" si="15"/>
        <v>0</v>
      </c>
      <c r="G111" s="46">
        <f t="shared" si="16"/>
        <v>0</v>
      </c>
      <c r="H111" s="46">
        <f t="shared" si="17"/>
        <v>0</v>
      </c>
      <c r="I111" s="118">
        <f t="shared" si="18"/>
        <v>0</v>
      </c>
      <c r="J111" s="48" t="str">
        <f t="shared" si="19"/>
        <v>N/C</v>
      </c>
      <c r="K111" s="118" t="str">
        <f t="shared" si="20"/>
        <v>N/C</v>
      </c>
      <c r="L111" s="39" t="str">
        <f t="shared" si="21"/>
        <v>N / C</v>
      </c>
      <c r="O111" s="74" t="e">
        <f t="shared" si="22"/>
        <v>#DIV/0!</v>
      </c>
      <c r="P111" s="27" t="e">
        <f t="shared" si="23"/>
        <v>#DIV/0!</v>
      </c>
      <c r="Q111">
        <f t="shared" si="24"/>
        <v>1</v>
      </c>
      <c r="R111" s="35">
        <f t="shared" si="25"/>
        <v>102</v>
      </c>
      <c r="S111" s="43"/>
      <c r="T111" s="46"/>
      <c r="U111" s="46"/>
      <c r="V111" s="47"/>
      <c r="W111" s="48" t="e">
        <f t="shared" si="26"/>
        <v>#N/A</v>
      </c>
      <c r="X111" s="49" t="e">
        <f t="shared" si="27"/>
        <v>#N/A</v>
      </c>
      <c r="Y111" s="39" t="str">
        <f t="shared" si="28"/>
        <v>N / C</v>
      </c>
    </row>
    <row r="112" spans="2:25" ht="12.9" customHeight="1">
      <c r="B112" s="39">
        <v>569000</v>
      </c>
      <c r="C112" s="39">
        <v>219005690</v>
      </c>
      <c r="D112" s="50" t="s">
        <v>626</v>
      </c>
      <c r="E112" s="51" t="s">
        <v>688</v>
      </c>
      <c r="F112" s="43">
        <f t="shared" si="15"/>
        <v>0</v>
      </c>
      <c r="G112" s="46">
        <f t="shared" si="16"/>
        <v>0</v>
      </c>
      <c r="H112" s="46">
        <f t="shared" si="17"/>
        <v>0</v>
      </c>
      <c r="I112" s="118">
        <f t="shared" si="18"/>
        <v>0</v>
      </c>
      <c r="J112" s="48" t="str">
        <f t="shared" si="19"/>
        <v>N/C</v>
      </c>
      <c r="K112" s="118" t="str">
        <f t="shared" si="20"/>
        <v>N/C</v>
      </c>
      <c r="L112" s="39" t="str">
        <f t="shared" si="21"/>
        <v>N / C</v>
      </c>
      <c r="O112" s="74" t="e">
        <f t="shared" si="22"/>
        <v>#DIV/0!</v>
      </c>
      <c r="P112" s="27" t="e">
        <f t="shared" si="23"/>
        <v>#DIV/0!</v>
      </c>
      <c r="Q112">
        <f t="shared" si="24"/>
        <v>1</v>
      </c>
      <c r="R112" s="35">
        <f t="shared" si="25"/>
        <v>103</v>
      </c>
      <c r="S112" s="43"/>
      <c r="T112" s="46"/>
      <c r="U112" s="46"/>
      <c r="V112" s="47"/>
      <c r="W112" s="48" t="e">
        <f t="shared" si="26"/>
        <v>#N/A</v>
      </c>
      <c r="X112" s="49" t="e">
        <f t="shared" si="27"/>
        <v>#N/A</v>
      </c>
      <c r="Y112" s="39" t="str">
        <f t="shared" si="28"/>
        <v>N / C</v>
      </c>
    </row>
    <row r="113" spans="2:25" ht="12.9" customHeight="1">
      <c r="B113" s="39">
        <v>569700</v>
      </c>
      <c r="C113" s="39">
        <v>219705697</v>
      </c>
      <c r="D113" s="50" t="s">
        <v>846</v>
      </c>
      <c r="E113" s="51" t="s">
        <v>688</v>
      </c>
      <c r="F113" s="43">
        <f t="shared" si="15"/>
        <v>0</v>
      </c>
      <c r="G113" s="46">
        <f t="shared" si="16"/>
        <v>0</v>
      </c>
      <c r="H113" s="46">
        <f t="shared" si="17"/>
        <v>0</v>
      </c>
      <c r="I113" s="118">
        <f t="shared" si="18"/>
        <v>0</v>
      </c>
      <c r="J113" s="48" t="str">
        <f t="shared" si="19"/>
        <v>N/C</v>
      </c>
      <c r="K113" s="118" t="str">
        <f t="shared" si="20"/>
        <v>N/C</v>
      </c>
      <c r="L113" s="39" t="str">
        <f t="shared" si="21"/>
        <v>N / C</v>
      </c>
      <c r="O113" s="74" t="e">
        <f t="shared" si="22"/>
        <v>#DIV/0!</v>
      </c>
      <c r="P113" s="27" t="e">
        <f t="shared" si="23"/>
        <v>#DIV/0!</v>
      </c>
      <c r="Q113">
        <f t="shared" si="24"/>
        <v>1</v>
      </c>
      <c r="R113" s="35">
        <f t="shared" si="25"/>
        <v>104</v>
      </c>
      <c r="S113" s="43"/>
      <c r="T113" s="46"/>
      <c r="U113" s="46"/>
      <c r="V113" s="47"/>
      <c r="W113" s="48" t="e">
        <f t="shared" si="26"/>
        <v>#N/A</v>
      </c>
      <c r="X113" s="49" t="e">
        <f t="shared" si="27"/>
        <v>#N/A</v>
      </c>
      <c r="Y113" s="39" t="str">
        <f t="shared" si="28"/>
        <v>N / C</v>
      </c>
    </row>
    <row r="114" spans="2:25" ht="12.9" customHeight="1">
      <c r="B114" s="39">
        <v>573600</v>
      </c>
      <c r="C114" s="39">
        <v>213605736</v>
      </c>
      <c r="D114" s="50" t="s">
        <v>1080</v>
      </c>
      <c r="E114" s="51" t="s">
        <v>688</v>
      </c>
      <c r="F114" s="43">
        <f t="shared" si="15"/>
        <v>0</v>
      </c>
      <c r="G114" s="46">
        <f t="shared" si="16"/>
        <v>0</v>
      </c>
      <c r="H114" s="46">
        <f t="shared" si="17"/>
        <v>0</v>
      </c>
      <c r="I114" s="118">
        <f t="shared" si="18"/>
        <v>0</v>
      </c>
      <c r="J114" s="48" t="str">
        <f t="shared" si="19"/>
        <v>N/C</v>
      </c>
      <c r="K114" s="118" t="str">
        <f t="shared" si="20"/>
        <v>N/C</v>
      </c>
      <c r="L114" s="39" t="str">
        <f t="shared" si="21"/>
        <v>N / C</v>
      </c>
      <c r="O114" s="74" t="e">
        <f t="shared" si="22"/>
        <v>#DIV/0!</v>
      </c>
      <c r="P114" s="27" t="e">
        <f t="shared" si="23"/>
        <v>#DIV/0!</v>
      </c>
      <c r="Q114">
        <f t="shared" si="24"/>
        <v>1</v>
      </c>
      <c r="R114" s="35">
        <f t="shared" si="25"/>
        <v>105</v>
      </c>
      <c r="S114" s="43"/>
      <c r="T114" s="46"/>
      <c r="U114" s="46"/>
      <c r="V114" s="47"/>
      <c r="W114" s="48" t="e">
        <f t="shared" si="26"/>
        <v>#N/A</v>
      </c>
      <c r="X114" s="49" t="e">
        <f t="shared" si="27"/>
        <v>#N/A</v>
      </c>
      <c r="Y114" s="39" t="str">
        <f t="shared" si="28"/>
        <v>N / C</v>
      </c>
    </row>
    <row r="115" spans="2:25" ht="12.9" customHeight="1">
      <c r="B115" s="39">
        <v>575600</v>
      </c>
      <c r="C115" s="39">
        <v>215605756</v>
      </c>
      <c r="D115" s="53" t="s">
        <v>173</v>
      </c>
      <c r="E115" s="54" t="s">
        <v>688</v>
      </c>
      <c r="F115" s="43">
        <f t="shared" si="15"/>
        <v>0</v>
      </c>
      <c r="G115" s="46">
        <f t="shared" si="16"/>
        <v>0</v>
      </c>
      <c r="H115" s="46">
        <f t="shared" si="17"/>
        <v>0</v>
      </c>
      <c r="I115" s="118">
        <f t="shared" si="18"/>
        <v>0</v>
      </c>
      <c r="J115" s="48" t="str">
        <f t="shared" si="19"/>
        <v>N/C</v>
      </c>
      <c r="K115" s="118" t="str">
        <f t="shared" si="20"/>
        <v>N/C</v>
      </c>
      <c r="L115" s="39" t="str">
        <f t="shared" si="21"/>
        <v>N / C</v>
      </c>
      <c r="O115" s="74" t="e">
        <f t="shared" si="22"/>
        <v>#DIV/0!</v>
      </c>
      <c r="P115" s="27" t="e">
        <f t="shared" si="23"/>
        <v>#DIV/0!</v>
      </c>
      <c r="Q115">
        <f t="shared" si="24"/>
        <v>1</v>
      </c>
      <c r="R115" s="35">
        <f t="shared" si="25"/>
        <v>106</v>
      </c>
      <c r="S115" s="43"/>
      <c r="T115" s="46"/>
      <c r="U115" s="46"/>
      <c r="V115" s="47"/>
      <c r="W115" s="48" t="e">
        <f t="shared" si="26"/>
        <v>#N/A</v>
      </c>
      <c r="X115" s="49" t="e">
        <f t="shared" si="27"/>
        <v>#N/A</v>
      </c>
      <c r="Y115" s="39" t="str">
        <f t="shared" si="28"/>
        <v>N / C</v>
      </c>
    </row>
    <row r="116" spans="2:25" ht="12.9" customHeight="1">
      <c r="B116" s="39">
        <v>576100</v>
      </c>
      <c r="C116" s="39">
        <v>216105761</v>
      </c>
      <c r="D116" s="50" t="s">
        <v>860</v>
      </c>
      <c r="E116" s="51" t="s">
        <v>688</v>
      </c>
      <c r="F116" s="43">
        <f t="shared" si="15"/>
        <v>0</v>
      </c>
      <c r="G116" s="46">
        <f t="shared" si="16"/>
        <v>0</v>
      </c>
      <c r="H116" s="46">
        <f t="shared" si="17"/>
        <v>0</v>
      </c>
      <c r="I116" s="118">
        <f t="shared" si="18"/>
        <v>0</v>
      </c>
      <c r="J116" s="48" t="str">
        <f t="shared" si="19"/>
        <v>N/C</v>
      </c>
      <c r="K116" s="118" t="str">
        <f t="shared" si="20"/>
        <v>N/C</v>
      </c>
      <c r="L116" s="39" t="str">
        <f t="shared" si="21"/>
        <v>N / C</v>
      </c>
      <c r="O116" s="74" t="e">
        <f t="shared" si="22"/>
        <v>#DIV/0!</v>
      </c>
      <c r="P116" s="27" t="e">
        <f t="shared" si="23"/>
        <v>#DIV/0!</v>
      </c>
      <c r="Q116">
        <f t="shared" si="24"/>
        <v>1</v>
      </c>
      <c r="R116" s="35">
        <f t="shared" si="25"/>
        <v>107</v>
      </c>
      <c r="S116" s="43"/>
      <c r="T116" s="46"/>
      <c r="U116" s="46"/>
      <c r="V116" s="47"/>
      <c r="W116" s="48" t="e">
        <f t="shared" si="26"/>
        <v>#N/A</v>
      </c>
      <c r="X116" s="49" t="e">
        <f t="shared" si="27"/>
        <v>#N/A</v>
      </c>
      <c r="Y116" s="39" t="str">
        <f t="shared" si="28"/>
        <v>N / C</v>
      </c>
    </row>
    <row r="117" spans="2:25" ht="12.9" customHeight="1">
      <c r="B117" s="39">
        <v>578900</v>
      </c>
      <c r="C117" s="39">
        <v>218905789</v>
      </c>
      <c r="D117" s="50" t="s">
        <v>931</v>
      </c>
      <c r="E117" s="51" t="s">
        <v>688</v>
      </c>
      <c r="F117" s="43">
        <f t="shared" si="15"/>
        <v>0</v>
      </c>
      <c r="G117" s="46">
        <f t="shared" si="16"/>
        <v>0</v>
      </c>
      <c r="H117" s="46">
        <f t="shared" si="17"/>
        <v>0</v>
      </c>
      <c r="I117" s="118">
        <f t="shared" si="18"/>
        <v>0</v>
      </c>
      <c r="J117" s="48" t="str">
        <f t="shared" si="19"/>
        <v>N/C</v>
      </c>
      <c r="K117" s="118" t="str">
        <f t="shared" si="20"/>
        <v>N/C</v>
      </c>
      <c r="L117" s="39" t="str">
        <f t="shared" si="21"/>
        <v>N / C</v>
      </c>
      <c r="O117" s="74" t="e">
        <f t="shared" si="22"/>
        <v>#DIV/0!</v>
      </c>
      <c r="P117" s="27" t="e">
        <f t="shared" si="23"/>
        <v>#DIV/0!</v>
      </c>
      <c r="Q117">
        <f t="shared" si="24"/>
        <v>1</v>
      </c>
      <c r="R117" s="35">
        <f t="shared" si="25"/>
        <v>108</v>
      </c>
      <c r="S117" s="43"/>
      <c r="T117" s="46"/>
      <c r="U117" s="46"/>
      <c r="V117" s="47"/>
      <c r="W117" s="48" t="e">
        <f t="shared" si="26"/>
        <v>#N/A</v>
      </c>
      <c r="X117" s="49" t="e">
        <f t="shared" si="27"/>
        <v>#N/A</v>
      </c>
      <c r="Y117" s="39" t="str">
        <f t="shared" si="28"/>
        <v>N / C</v>
      </c>
    </row>
    <row r="118" spans="2:25" ht="12.9" customHeight="1">
      <c r="B118" s="39">
        <v>579000</v>
      </c>
      <c r="C118" s="39">
        <v>219005790</v>
      </c>
      <c r="D118" s="50" t="s">
        <v>1081</v>
      </c>
      <c r="E118" s="51" t="s">
        <v>688</v>
      </c>
      <c r="F118" s="43">
        <f t="shared" si="15"/>
        <v>0</v>
      </c>
      <c r="G118" s="129">
        <f t="shared" si="16"/>
        <v>0</v>
      </c>
      <c r="H118" s="129">
        <f t="shared" si="17"/>
        <v>0</v>
      </c>
      <c r="I118" s="118">
        <f t="shared" si="18"/>
        <v>0</v>
      </c>
      <c r="J118" s="48" t="str">
        <f t="shared" si="19"/>
        <v>N/C</v>
      </c>
      <c r="K118" s="118" t="str">
        <f t="shared" si="20"/>
        <v>N/C</v>
      </c>
      <c r="L118" s="39" t="str">
        <f t="shared" si="21"/>
        <v>N / C</v>
      </c>
      <c r="O118" s="74" t="e">
        <f t="shared" si="22"/>
        <v>#DIV/0!</v>
      </c>
      <c r="P118" s="27" t="e">
        <f t="shared" si="23"/>
        <v>#DIV/0!</v>
      </c>
      <c r="Q118">
        <f t="shared" si="24"/>
        <v>1</v>
      </c>
      <c r="R118" s="35">
        <f t="shared" si="25"/>
        <v>109</v>
      </c>
      <c r="S118" s="43"/>
      <c r="T118" s="46"/>
      <c r="U118" s="46"/>
      <c r="V118" s="47"/>
      <c r="W118" s="48" t="e">
        <f t="shared" si="26"/>
        <v>#N/A</v>
      </c>
      <c r="X118" s="49" t="e">
        <f t="shared" si="27"/>
        <v>#N/A</v>
      </c>
      <c r="Y118" s="39" t="str">
        <f t="shared" si="28"/>
        <v>N / C</v>
      </c>
    </row>
    <row r="119" spans="2:25" ht="12.9" customHeight="1">
      <c r="B119" s="39">
        <v>579200</v>
      </c>
      <c r="C119" s="39">
        <v>219205792</v>
      </c>
      <c r="D119" s="50" t="s">
        <v>932</v>
      </c>
      <c r="E119" s="51" t="s">
        <v>688</v>
      </c>
      <c r="F119" s="43">
        <f t="shared" si="15"/>
        <v>0</v>
      </c>
      <c r="G119" s="46">
        <f t="shared" si="16"/>
        <v>0</v>
      </c>
      <c r="H119" s="46">
        <f t="shared" si="17"/>
        <v>0</v>
      </c>
      <c r="I119" s="118">
        <f t="shared" si="18"/>
        <v>0</v>
      </c>
      <c r="J119" s="48" t="str">
        <f t="shared" si="19"/>
        <v>N/C</v>
      </c>
      <c r="K119" s="118" t="str">
        <f t="shared" si="20"/>
        <v>N/C</v>
      </c>
      <c r="L119" s="39" t="str">
        <f t="shared" si="21"/>
        <v>N / C</v>
      </c>
      <c r="O119" s="74" t="e">
        <f t="shared" si="22"/>
        <v>#DIV/0!</v>
      </c>
      <c r="P119" s="27" t="e">
        <f t="shared" si="23"/>
        <v>#DIV/0!</v>
      </c>
      <c r="Q119">
        <f t="shared" si="24"/>
        <v>1</v>
      </c>
      <c r="R119" s="35">
        <f t="shared" si="25"/>
        <v>110</v>
      </c>
      <c r="S119" s="43"/>
      <c r="T119" s="46"/>
      <c r="U119" s="46"/>
      <c r="V119" s="47"/>
      <c r="W119" s="48" t="e">
        <f t="shared" si="26"/>
        <v>#N/A</v>
      </c>
      <c r="X119" s="49" t="e">
        <f t="shared" si="27"/>
        <v>#N/A</v>
      </c>
      <c r="Y119" s="39" t="str">
        <f t="shared" si="28"/>
        <v>N / C</v>
      </c>
    </row>
    <row r="120" spans="2:25" ht="12.9" customHeight="1">
      <c r="B120" s="39">
        <v>580900</v>
      </c>
      <c r="C120" s="39">
        <v>210905809</v>
      </c>
      <c r="D120" s="50" t="s">
        <v>627</v>
      </c>
      <c r="E120" s="51" t="s">
        <v>688</v>
      </c>
      <c r="F120" s="43">
        <f t="shared" si="15"/>
        <v>0</v>
      </c>
      <c r="G120" s="129">
        <f t="shared" si="16"/>
        <v>0</v>
      </c>
      <c r="H120" s="129">
        <f t="shared" si="17"/>
        <v>0</v>
      </c>
      <c r="I120" s="118">
        <f t="shared" si="18"/>
        <v>0</v>
      </c>
      <c r="J120" s="48" t="str">
        <f t="shared" si="19"/>
        <v>N/C</v>
      </c>
      <c r="K120" s="118" t="str">
        <f t="shared" si="20"/>
        <v>N/C</v>
      </c>
      <c r="L120" s="39" t="str">
        <f t="shared" si="21"/>
        <v>N / C</v>
      </c>
      <c r="O120" s="74" t="e">
        <f t="shared" si="22"/>
        <v>#DIV/0!</v>
      </c>
      <c r="P120" s="27" t="e">
        <f t="shared" si="23"/>
        <v>#DIV/0!</v>
      </c>
      <c r="Q120">
        <f t="shared" si="24"/>
        <v>1</v>
      </c>
      <c r="R120" s="35">
        <f t="shared" si="25"/>
        <v>111</v>
      </c>
      <c r="S120" s="43"/>
      <c r="T120" s="46"/>
      <c r="U120" s="46"/>
      <c r="V120" s="47"/>
      <c r="W120" s="48" t="e">
        <f t="shared" si="26"/>
        <v>#N/A</v>
      </c>
      <c r="X120" s="49" t="e">
        <f t="shared" si="27"/>
        <v>#N/A</v>
      </c>
      <c r="Y120" s="39" t="str">
        <f t="shared" si="28"/>
        <v>N / C</v>
      </c>
    </row>
    <row r="121" spans="2:25" ht="12.9" customHeight="1">
      <c r="B121" s="39">
        <v>581900</v>
      </c>
      <c r="C121" s="39">
        <v>211905819</v>
      </c>
      <c r="D121" s="53" t="s">
        <v>174</v>
      </c>
      <c r="E121" s="54" t="s">
        <v>688</v>
      </c>
      <c r="F121" s="43">
        <f t="shared" si="15"/>
        <v>0</v>
      </c>
      <c r="G121" s="46">
        <f t="shared" si="16"/>
        <v>0</v>
      </c>
      <c r="H121" s="46">
        <f t="shared" si="17"/>
        <v>0</v>
      </c>
      <c r="I121" s="118">
        <f t="shared" si="18"/>
        <v>0</v>
      </c>
      <c r="J121" s="48" t="str">
        <f t="shared" si="19"/>
        <v>N/C</v>
      </c>
      <c r="K121" s="118" t="str">
        <f t="shared" si="20"/>
        <v>N/C</v>
      </c>
      <c r="L121" s="39" t="str">
        <f t="shared" si="21"/>
        <v>N / C</v>
      </c>
      <c r="O121" s="74" t="e">
        <f t="shared" si="22"/>
        <v>#DIV/0!</v>
      </c>
      <c r="P121" s="27" t="e">
        <f t="shared" si="23"/>
        <v>#DIV/0!</v>
      </c>
      <c r="Q121">
        <f t="shared" si="24"/>
        <v>1</v>
      </c>
      <c r="R121" s="35">
        <f t="shared" si="25"/>
        <v>112</v>
      </c>
      <c r="S121" s="43"/>
      <c r="T121" s="46"/>
      <c r="U121" s="46"/>
      <c r="V121" s="47"/>
      <c r="W121" s="48" t="e">
        <f t="shared" si="26"/>
        <v>#N/A</v>
      </c>
      <c r="X121" s="49" t="e">
        <f t="shared" si="27"/>
        <v>#N/A</v>
      </c>
      <c r="Y121" s="39" t="str">
        <f t="shared" si="28"/>
        <v>N / C</v>
      </c>
    </row>
    <row r="122" spans="2:25" ht="12.9" customHeight="1">
      <c r="B122" s="39">
        <v>583700</v>
      </c>
      <c r="C122" s="39">
        <v>213705837</v>
      </c>
      <c r="D122" s="50" t="s">
        <v>628</v>
      </c>
      <c r="E122" s="51" t="s">
        <v>688</v>
      </c>
      <c r="F122" s="43">
        <f t="shared" si="15"/>
        <v>0</v>
      </c>
      <c r="G122" s="46">
        <f t="shared" si="16"/>
        <v>0</v>
      </c>
      <c r="H122" s="46">
        <f t="shared" si="17"/>
        <v>0</v>
      </c>
      <c r="I122" s="118">
        <f t="shared" si="18"/>
        <v>0</v>
      </c>
      <c r="J122" s="48" t="str">
        <f t="shared" si="19"/>
        <v>N/C</v>
      </c>
      <c r="K122" s="118" t="str">
        <f t="shared" si="20"/>
        <v>N/C</v>
      </c>
      <c r="L122" s="39" t="str">
        <f t="shared" si="21"/>
        <v>N / C</v>
      </c>
      <c r="O122" s="74" t="e">
        <f t="shared" si="22"/>
        <v>#DIV/0!</v>
      </c>
      <c r="P122" s="27" t="e">
        <f t="shared" si="23"/>
        <v>#DIV/0!</v>
      </c>
      <c r="Q122">
        <f t="shared" si="24"/>
        <v>1</v>
      </c>
      <c r="R122" s="35">
        <f t="shared" si="25"/>
        <v>113</v>
      </c>
      <c r="S122" s="43"/>
      <c r="T122" s="46"/>
      <c r="U122" s="46"/>
      <c r="V122" s="47"/>
      <c r="W122" s="48" t="e">
        <f t="shared" si="26"/>
        <v>#N/A</v>
      </c>
      <c r="X122" s="49" t="e">
        <f t="shared" si="27"/>
        <v>#N/A</v>
      </c>
      <c r="Y122" s="39" t="str">
        <f t="shared" si="28"/>
        <v>N / C</v>
      </c>
    </row>
    <row r="123" spans="2:25" ht="12.9" customHeight="1">
      <c r="B123" s="39">
        <v>584200</v>
      </c>
      <c r="C123" s="39">
        <v>214205842</v>
      </c>
      <c r="D123" s="50" t="s">
        <v>795</v>
      </c>
      <c r="E123" s="51" t="s">
        <v>688</v>
      </c>
      <c r="F123" s="43">
        <f t="shared" si="15"/>
        <v>0</v>
      </c>
      <c r="G123" s="46">
        <f t="shared" si="16"/>
        <v>0</v>
      </c>
      <c r="H123" s="46">
        <f t="shared" si="17"/>
        <v>0</v>
      </c>
      <c r="I123" s="118">
        <f t="shared" si="18"/>
        <v>0</v>
      </c>
      <c r="J123" s="48" t="str">
        <f t="shared" si="19"/>
        <v>N/C</v>
      </c>
      <c r="K123" s="118" t="str">
        <f t="shared" si="20"/>
        <v>N/C</v>
      </c>
      <c r="L123" s="39" t="str">
        <f t="shared" si="21"/>
        <v>N / C</v>
      </c>
      <c r="O123" s="74" t="e">
        <f t="shared" si="22"/>
        <v>#DIV/0!</v>
      </c>
      <c r="P123" s="27" t="e">
        <f t="shared" si="23"/>
        <v>#DIV/0!</v>
      </c>
      <c r="Q123">
        <f t="shared" si="24"/>
        <v>1</v>
      </c>
      <c r="R123" s="35">
        <f t="shared" si="25"/>
        <v>114</v>
      </c>
      <c r="S123" s="43"/>
      <c r="T123" s="46"/>
      <c r="U123" s="46"/>
      <c r="V123" s="47"/>
      <c r="W123" s="48" t="e">
        <f t="shared" si="26"/>
        <v>#N/A</v>
      </c>
      <c r="X123" s="49" t="e">
        <f t="shared" si="27"/>
        <v>#N/A</v>
      </c>
      <c r="Y123" s="39" t="str">
        <f t="shared" si="28"/>
        <v>N / C</v>
      </c>
    </row>
    <row r="124" spans="2:25" ht="12.9" customHeight="1">
      <c r="B124" s="39">
        <v>584700</v>
      </c>
      <c r="C124" s="39">
        <v>214705847</v>
      </c>
      <c r="D124" s="50" t="s">
        <v>933</v>
      </c>
      <c r="E124" s="51" t="s">
        <v>688</v>
      </c>
      <c r="F124" s="43">
        <f t="shared" si="15"/>
        <v>0</v>
      </c>
      <c r="G124" s="46">
        <f t="shared" si="16"/>
        <v>0</v>
      </c>
      <c r="H124" s="46">
        <f t="shared" si="17"/>
        <v>0</v>
      </c>
      <c r="I124" s="118">
        <f t="shared" si="18"/>
        <v>0</v>
      </c>
      <c r="J124" s="48" t="str">
        <f t="shared" si="19"/>
        <v>N/C</v>
      </c>
      <c r="K124" s="118" t="str">
        <f t="shared" si="20"/>
        <v>N/C</v>
      </c>
      <c r="L124" s="39" t="str">
        <f t="shared" si="21"/>
        <v>N / C</v>
      </c>
      <c r="O124" s="74" t="e">
        <f t="shared" si="22"/>
        <v>#DIV/0!</v>
      </c>
      <c r="P124" s="27" t="e">
        <f t="shared" si="23"/>
        <v>#DIV/0!</v>
      </c>
      <c r="Q124">
        <f t="shared" si="24"/>
        <v>1</v>
      </c>
      <c r="R124" s="35">
        <f t="shared" si="25"/>
        <v>115</v>
      </c>
      <c r="S124" s="43"/>
      <c r="T124" s="46"/>
      <c r="U124" s="46"/>
      <c r="V124" s="47"/>
      <c r="W124" s="48" t="e">
        <f t="shared" si="26"/>
        <v>#N/A</v>
      </c>
      <c r="X124" s="49" t="e">
        <f t="shared" si="27"/>
        <v>#N/A</v>
      </c>
      <c r="Y124" s="39" t="str">
        <f t="shared" si="28"/>
        <v>N / C</v>
      </c>
    </row>
    <row r="125" spans="2:25" ht="12.9" customHeight="1">
      <c r="B125" s="39">
        <v>585400</v>
      </c>
      <c r="C125" s="39">
        <v>215405854</v>
      </c>
      <c r="D125" s="50" t="s">
        <v>629</v>
      </c>
      <c r="E125" s="51" t="s">
        <v>688</v>
      </c>
      <c r="F125" s="43">
        <f t="shared" si="15"/>
        <v>0</v>
      </c>
      <c r="G125" s="129">
        <f t="shared" si="16"/>
        <v>0</v>
      </c>
      <c r="H125" s="129">
        <f t="shared" si="17"/>
        <v>0</v>
      </c>
      <c r="I125" s="118">
        <f t="shared" si="18"/>
        <v>0</v>
      </c>
      <c r="J125" s="48" t="str">
        <f t="shared" si="19"/>
        <v>N/C</v>
      </c>
      <c r="K125" s="118" t="str">
        <f t="shared" si="20"/>
        <v>N/C</v>
      </c>
      <c r="L125" s="39" t="str">
        <f t="shared" si="21"/>
        <v>N / C</v>
      </c>
      <c r="O125" s="74" t="e">
        <f t="shared" si="22"/>
        <v>#DIV/0!</v>
      </c>
      <c r="P125" s="27" t="e">
        <f t="shared" si="23"/>
        <v>#DIV/0!</v>
      </c>
      <c r="Q125">
        <f t="shared" si="24"/>
        <v>1</v>
      </c>
      <c r="R125" s="35">
        <f t="shared" si="25"/>
        <v>116</v>
      </c>
      <c r="S125" s="43"/>
      <c r="T125" s="46"/>
      <c r="U125" s="46"/>
      <c r="V125" s="47"/>
      <c r="W125" s="48" t="e">
        <f t="shared" si="26"/>
        <v>#N/A</v>
      </c>
      <c r="X125" s="49" t="e">
        <f t="shared" si="27"/>
        <v>#N/A</v>
      </c>
      <c r="Y125" s="39" t="str">
        <f t="shared" si="28"/>
        <v>N / C</v>
      </c>
    </row>
    <row r="126" spans="2:25" ht="12.9" customHeight="1">
      <c r="B126" s="39">
        <v>585600</v>
      </c>
      <c r="C126" s="39">
        <v>215605856</v>
      </c>
      <c r="D126" s="50" t="s">
        <v>1319</v>
      </c>
      <c r="E126" s="51" t="s">
        <v>688</v>
      </c>
      <c r="F126" s="43">
        <f t="shared" si="15"/>
        <v>0</v>
      </c>
      <c r="G126" s="46">
        <f t="shared" si="16"/>
        <v>0</v>
      </c>
      <c r="H126" s="46">
        <f t="shared" si="17"/>
        <v>0</v>
      </c>
      <c r="I126" s="118">
        <f t="shared" si="18"/>
        <v>0</v>
      </c>
      <c r="J126" s="48" t="str">
        <f t="shared" si="19"/>
        <v>N/C</v>
      </c>
      <c r="K126" s="118" t="str">
        <f t="shared" si="20"/>
        <v>N/C</v>
      </c>
      <c r="L126" s="39" t="str">
        <f t="shared" si="21"/>
        <v>N / C</v>
      </c>
      <c r="O126" s="74" t="e">
        <f t="shared" si="22"/>
        <v>#DIV/0!</v>
      </c>
      <c r="P126" s="27" t="e">
        <f t="shared" si="23"/>
        <v>#DIV/0!</v>
      </c>
      <c r="Q126">
        <f t="shared" si="24"/>
        <v>1</v>
      </c>
      <c r="R126" s="35">
        <f t="shared" si="25"/>
        <v>117</v>
      </c>
      <c r="S126" s="43"/>
      <c r="T126" s="46"/>
      <c r="U126" s="46"/>
      <c r="V126" s="47"/>
      <c r="W126" s="48" t="e">
        <f t="shared" si="26"/>
        <v>#N/A</v>
      </c>
      <c r="X126" s="49" t="e">
        <f t="shared" si="27"/>
        <v>#N/A</v>
      </c>
      <c r="Y126" s="39" t="str">
        <f t="shared" si="28"/>
        <v>N / C</v>
      </c>
    </row>
    <row r="127" spans="2:25" ht="12.9" customHeight="1">
      <c r="B127" s="39">
        <v>585800</v>
      </c>
      <c r="C127" s="39">
        <v>215805858</v>
      </c>
      <c r="D127" s="50" t="s">
        <v>1320</v>
      </c>
      <c r="E127" s="51" t="s">
        <v>688</v>
      </c>
      <c r="F127" s="43">
        <f t="shared" si="15"/>
        <v>0</v>
      </c>
      <c r="G127" s="46">
        <f t="shared" si="16"/>
        <v>0</v>
      </c>
      <c r="H127" s="46">
        <f t="shared" si="17"/>
        <v>0</v>
      </c>
      <c r="I127" s="118">
        <f t="shared" si="18"/>
        <v>0</v>
      </c>
      <c r="J127" s="48" t="str">
        <f t="shared" si="19"/>
        <v>N/C</v>
      </c>
      <c r="K127" s="118" t="str">
        <f t="shared" si="20"/>
        <v>N/C</v>
      </c>
      <c r="L127" s="39" t="str">
        <f t="shared" si="21"/>
        <v>N / C</v>
      </c>
      <c r="O127" s="74" t="e">
        <f t="shared" si="22"/>
        <v>#DIV/0!</v>
      </c>
      <c r="P127" s="27" t="e">
        <f t="shared" si="23"/>
        <v>#DIV/0!</v>
      </c>
      <c r="Q127">
        <f t="shared" si="24"/>
        <v>1</v>
      </c>
      <c r="R127" s="35">
        <f t="shared" si="25"/>
        <v>118</v>
      </c>
      <c r="S127" s="43"/>
      <c r="T127" s="46"/>
      <c r="U127" s="46"/>
      <c r="V127" s="47"/>
      <c r="W127" s="48" t="e">
        <f t="shared" si="26"/>
        <v>#N/A</v>
      </c>
      <c r="X127" s="49" t="e">
        <f t="shared" si="27"/>
        <v>#N/A</v>
      </c>
      <c r="Y127" s="39" t="str">
        <f t="shared" si="28"/>
        <v>N / C</v>
      </c>
    </row>
    <row r="128" spans="2:25" ht="12.9" customHeight="1">
      <c r="B128" s="39">
        <v>586100</v>
      </c>
      <c r="C128" s="39">
        <v>216105861</v>
      </c>
      <c r="D128" s="50" t="s">
        <v>847</v>
      </c>
      <c r="E128" s="51" t="s">
        <v>688</v>
      </c>
      <c r="F128" s="43">
        <f t="shared" si="15"/>
        <v>0</v>
      </c>
      <c r="G128" s="46">
        <f t="shared" si="16"/>
        <v>0</v>
      </c>
      <c r="H128" s="46">
        <f t="shared" si="17"/>
        <v>0</v>
      </c>
      <c r="I128" s="118">
        <f t="shared" si="18"/>
        <v>0</v>
      </c>
      <c r="J128" s="48" t="str">
        <f t="shared" si="19"/>
        <v>N/C</v>
      </c>
      <c r="K128" s="118" t="str">
        <f t="shared" si="20"/>
        <v>N/C</v>
      </c>
      <c r="L128" s="39" t="str">
        <f t="shared" si="21"/>
        <v>N / C</v>
      </c>
      <c r="O128" s="74" t="e">
        <f t="shared" si="22"/>
        <v>#DIV/0!</v>
      </c>
      <c r="P128" s="27" t="e">
        <f t="shared" si="23"/>
        <v>#DIV/0!</v>
      </c>
      <c r="Q128">
        <f t="shared" si="24"/>
        <v>1</v>
      </c>
      <c r="R128" s="35">
        <f t="shared" si="25"/>
        <v>119</v>
      </c>
      <c r="S128" s="43"/>
      <c r="T128" s="46"/>
      <c r="U128" s="46"/>
      <c r="V128" s="47"/>
      <c r="W128" s="48" t="e">
        <f t="shared" si="26"/>
        <v>#N/A</v>
      </c>
      <c r="X128" s="49" t="e">
        <f t="shared" si="27"/>
        <v>#N/A</v>
      </c>
      <c r="Y128" s="39" t="str">
        <f t="shared" si="28"/>
        <v>N / C</v>
      </c>
    </row>
    <row r="129" spans="2:25" ht="12.9" customHeight="1">
      <c r="B129" s="39">
        <v>587300</v>
      </c>
      <c r="C129" s="39">
        <v>217305873</v>
      </c>
      <c r="D129" s="50" t="s">
        <v>934</v>
      </c>
      <c r="E129" s="51" t="s">
        <v>688</v>
      </c>
      <c r="F129" s="43">
        <f t="shared" si="15"/>
        <v>0</v>
      </c>
      <c r="G129" s="46">
        <f t="shared" si="16"/>
        <v>0</v>
      </c>
      <c r="H129" s="46">
        <f t="shared" si="17"/>
        <v>0</v>
      </c>
      <c r="I129" s="118">
        <f t="shared" si="18"/>
        <v>0</v>
      </c>
      <c r="J129" s="48" t="str">
        <f t="shared" si="19"/>
        <v>N/C</v>
      </c>
      <c r="K129" s="118" t="str">
        <f t="shared" si="20"/>
        <v>N/C</v>
      </c>
      <c r="L129" s="39" t="str">
        <f t="shared" si="21"/>
        <v>N / C</v>
      </c>
      <c r="O129" s="74" t="e">
        <f t="shared" si="22"/>
        <v>#DIV/0!</v>
      </c>
      <c r="P129" s="27" t="e">
        <f t="shared" si="23"/>
        <v>#DIV/0!</v>
      </c>
      <c r="Q129">
        <f t="shared" si="24"/>
        <v>1</v>
      </c>
      <c r="R129" s="35">
        <f t="shared" si="25"/>
        <v>120</v>
      </c>
      <c r="S129" s="43"/>
      <c r="T129" s="46"/>
      <c r="U129" s="46"/>
      <c r="V129" s="47"/>
      <c r="W129" s="48" t="e">
        <f t="shared" si="26"/>
        <v>#N/A</v>
      </c>
      <c r="X129" s="49" t="e">
        <f t="shared" si="27"/>
        <v>#N/A</v>
      </c>
      <c r="Y129" s="39" t="str">
        <f t="shared" si="28"/>
        <v>N / C</v>
      </c>
    </row>
    <row r="130" spans="2:25" ht="12.9" customHeight="1">
      <c r="B130" s="39">
        <v>588500</v>
      </c>
      <c r="C130" s="39">
        <v>218505885</v>
      </c>
      <c r="D130" s="50" t="s">
        <v>1082</v>
      </c>
      <c r="E130" s="51" t="s">
        <v>688</v>
      </c>
      <c r="F130" s="43">
        <f t="shared" si="15"/>
        <v>0</v>
      </c>
      <c r="G130" s="46">
        <f t="shared" si="16"/>
        <v>0</v>
      </c>
      <c r="H130" s="46">
        <f t="shared" si="17"/>
        <v>0</v>
      </c>
      <c r="I130" s="118">
        <f t="shared" si="18"/>
        <v>0</v>
      </c>
      <c r="J130" s="48" t="str">
        <f t="shared" si="19"/>
        <v>N/C</v>
      </c>
      <c r="K130" s="118" t="str">
        <f t="shared" si="20"/>
        <v>N/C</v>
      </c>
      <c r="L130" s="39" t="str">
        <f t="shared" si="21"/>
        <v>N / C</v>
      </c>
      <c r="O130" s="74" t="e">
        <f t="shared" si="22"/>
        <v>#DIV/0!</v>
      </c>
      <c r="P130" s="27" t="e">
        <f t="shared" si="23"/>
        <v>#DIV/0!</v>
      </c>
      <c r="Q130">
        <f t="shared" si="24"/>
        <v>1</v>
      </c>
      <c r="R130" s="35">
        <f t="shared" si="25"/>
        <v>121</v>
      </c>
      <c r="S130" s="43"/>
      <c r="T130" s="46"/>
      <c r="U130" s="46"/>
      <c r="V130" s="47"/>
      <c r="W130" s="48" t="e">
        <f t="shared" si="26"/>
        <v>#N/A</v>
      </c>
      <c r="X130" s="49" t="e">
        <f t="shared" si="27"/>
        <v>#N/A</v>
      </c>
      <c r="Y130" s="39" t="str">
        <f t="shared" si="28"/>
        <v>N / C</v>
      </c>
    </row>
    <row r="131" spans="2:25" ht="12.9" customHeight="1">
      <c r="B131" s="39">
        <v>588700</v>
      </c>
      <c r="C131" s="39">
        <v>218705887</v>
      </c>
      <c r="D131" s="50" t="s">
        <v>935</v>
      </c>
      <c r="E131" s="51" t="s">
        <v>688</v>
      </c>
      <c r="F131" s="43">
        <f t="shared" si="15"/>
        <v>0</v>
      </c>
      <c r="G131" s="46">
        <f t="shared" si="16"/>
        <v>0</v>
      </c>
      <c r="H131" s="46">
        <f t="shared" si="17"/>
        <v>0</v>
      </c>
      <c r="I131" s="118">
        <f t="shared" si="18"/>
        <v>0</v>
      </c>
      <c r="J131" s="48" t="str">
        <f t="shared" si="19"/>
        <v>N/C</v>
      </c>
      <c r="K131" s="118" t="str">
        <f t="shared" si="20"/>
        <v>N/C</v>
      </c>
      <c r="L131" s="39" t="str">
        <f t="shared" si="21"/>
        <v>N / C</v>
      </c>
      <c r="O131" s="74" t="e">
        <f t="shared" si="22"/>
        <v>#DIV/0!</v>
      </c>
      <c r="P131" s="27" t="e">
        <f t="shared" si="23"/>
        <v>#DIV/0!</v>
      </c>
      <c r="Q131">
        <f t="shared" si="24"/>
        <v>1</v>
      </c>
      <c r="R131" s="35">
        <f t="shared" si="25"/>
        <v>122</v>
      </c>
      <c r="S131" s="43"/>
      <c r="T131" s="46"/>
      <c r="U131" s="46"/>
      <c r="V131" s="47"/>
      <c r="W131" s="48" t="e">
        <f t="shared" si="26"/>
        <v>#N/A</v>
      </c>
      <c r="X131" s="49" t="e">
        <f t="shared" si="27"/>
        <v>#N/A</v>
      </c>
      <c r="Y131" s="39" t="str">
        <f t="shared" si="28"/>
        <v>N / C</v>
      </c>
    </row>
    <row r="132" spans="2:25" ht="12.9" customHeight="1">
      <c r="B132" s="39">
        <v>589000</v>
      </c>
      <c r="C132" s="39">
        <v>219005890</v>
      </c>
      <c r="D132" s="50" t="s">
        <v>1083</v>
      </c>
      <c r="E132" s="51" t="s">
        <v>688</v>
      </c>
      <c r="F132" s="43">
        <f t="shared" si="15"/>
        <v>0</v>
      </c>
      <c r="G132" s="46">
        <f t="shared" si="16"/>
        <v>0</v>
      </c>
      <c r="H132" s="46">
        <f t="shared" si="17"/>
        <v>0</v>
      </c>
      <c r="I132" s="118">
        <f t="shared" si="18"/>
        <v>0</v>
      </c>
      <c r="J132" s="48" t="str">
        <f t="shared" si="19"/>
        <v>N/C</v>
      </c>
      <c r="K132" s="118" t="str">
        <f t="shared" si="20"/>
        <v>N/C</v>
      </c>
      <c r="L132" s="39" t="str">
        <f t="shared" si="21"/>
        <v>N / C</v>
      </c>
      <c r="O132" s="74" t="e">
        <f t="shared" si="22"/>
        <v>#DIV/0!</v>
      </c>
      <c r="P132" s="27" t="e">
        <f t="shared" si="23"/>
        <v>#DIV/0!</v>
      </c>
      <c r="Q132">
        <f t="shared" si="24"/>
        <v>1</v>
      </c>
      <c r="R132" s="35">
        <f t="shared" si="25"/>
        <v>123</v>
      </c>
      <c r="S132" s="43"/>
      <c r="T132" s="46"/>
      <c r="U132" s="46"/>
      <c r="V132" s="47"/>
      <c r="W132" s="48" t="e">
        <f t="shared" si="26"/>
        <v>#N/A</v>
      </c>
      <c r="X132" s="49" t="e">
        <f t="shared" si="27"/>
        <v>#N/A</v>
      </c>
      <c r="Y132" s="39" t="str">
        <f t="shared" si="28"/>
        <v>N / C</v>
      </c>
    </row>
    <row r="133" spans="2:25" ht="12.9" customHeight="1">
      <c r="B133" s="39">
        <v>589300</v>
      </c>
      <c r="C133" s="39">
        <v>219305893</v>
      </c>
      <c r="D133" s="50" t="s">
        <v>1084</v>
      </c>
      <c r="E133" s="51" t="s">
        <v>688</v>
      </c>
      <c r="F133" s="43">
        <f t="shared" si="15"/>
        <v>0</v>
      </c>
      <c r="G133" s="46">
        <f t="shared" si="16"/>
        <v>0</v>
      </c>
      <c r="H133" s="46">
        <f t="shared" si="17"/>
        <v>0</v>
      </c>
      <c r="I133" s="118">
        <f t="shared" si="18"/>
        <v>0</v>
      </c>
      <c r="J133" s="48" t="str">
        <f t="shared" si="19"/>
        <v>N/C</v>
      </c>
      <c r="K133" s="118" t="str">
        <f t="shared" si="20"/>
        <v>N/C</v>
      </c>
      <c r="L133" s="39" t="str">
        <f t="shared" si="21"/>
        <v>N / C</v>
      </c>
      <c r="O133" s="74" t="e">
        <f t="shared" si="22"/>
        <v>#DIV/0!</v>
      </c>
      <c r="P133" s="27" t="e">
        <f t="shared" si="23"/>
        <v>#DIV/0!</v>
      </c>
      <c r="Q133">
        <f t="shared" si="24"/>
        <v>1</v>
      </c>
      <c r="R133" s="35">
        <f t="shared" si="25"/>
        <v>124</v>
      </c>
      <c r="S133" s="43"/>
      <c r="T133" s="46"/>
      <c r="U133" s="46"/>
      <c r="V133" s="47"/>
      <c r="W133" s="48" t="e">
        <f t="shared" si="26"/>
        <v>#N/A</v>
      </c>
      <c r="X133" s="49" t="e">
        <f t="shared" si="27"/>
        <v>#N/A</v>
      </c>
      <c r="Y133" s="39" t="str">
        <f t="shared" si="28"/>
        <v>N / C</v>
      </c>
    </row>
    <row r="134" spans="2:25" ht="12.9" customHeight="1">
      <c r="B134" s="39">
        <v>589500</v>
      </c>
      <c r="C134" s="39">
        <v>219505895</v>
      </c>
      <c r="D134" s="50" t="s">
        <v>1085</v>
      </c>
      <c r="E134" s="51" t="s">
        <v>688</v>
      </c>
      <c r="F134" s="43">
        <f t="shared" si="15"/>
        <v>0</v>
      </c>
      <c r="G134" s="46">
        <f t="shared" si="16"/>
        <v>0</v>
      </c>
      <c r="H134" s="46">
        <f t="shared" si="17"/>
        <v>0</v>
      </c>
      <c r="I134" s="118">
        <f t="shared" si="18"/>
        <v>0</v>
      </c>
      <c r="J134" s="48" t="str">
        <f t="shared" si="19"/>
        <v>N/C</v>
      </c>
      <c r="K134" s="118" t="str">
        <f t="shared" si="20"/>
        <v>N/C</v>
      </c>
      <c r="L134" s="39" t="str">
        <f t="shared" si="21"/>
        <v>N / C</v>
      </c>
      <c r="O134" s="74" t="e">
        <f t="shared" si="22"/>
        <v>#DIV/0!</v>
      </c>
      <c r="P134" s="27" t="e">
        <f t="shared" si="23"/>
        <v>#DIV/0!</v>
      </c>
      <c r="Q134">
        <f t="shared" si="24"/>
        <v>1</v>
      </c>
      <c r="R134" s="35">
        <f t="shared" si="25"/>
        <v>125</v>
      </c>
      <c r="S134" s="43"/>
      <c r="T134" s="46"/>
      <c r="U134" s="46"/>
      <c r="V134" s="47"/>
      <c r="W134" s="48" t="e">
        <f t="shared" si="26"/>
        <v>#N/A</v>
      </c>
      <c r="X134" s="49" t="e">
        <f t="shared" si="27"/>
        <v>#N/A</v>
      </c>
      <c r="Y134" s="39" t="str">
        <f t="shared" si="28"/>
        <v>N / C</v>
      </c>
    </row>
    <row r="135" spans="2:25" ht="12.9" customHeight="1">
      <c r="B135" s="39">
        <v>800100</v>
      </c>
      <c r="C135" s="39">
        <v>210108001</v>
      </c>
      <c r="D135" s="53" t="s">
        <v>152</v>
      </c>
      <c r="E135" s="54" t="s">
        <v>829</v>
      </c>
      <c r="F135" s="43">
        <f t="shared" si="15"/>
        <v>0</v>
      </c>
      <c r="G135" s="46">
        <f t="shared" si="16"/>
        <v>0</v>
      </c>
      <c r="H135" s="46">
        <f t="shared" si="17"/>
        <v>0</v>
      </c>
      <c r="I135" s="118">
        <f t="shared" si="18"/>
        <v>0</v>
      </c>
      <c r="J135" s="48" t="str">
        <f t="shared" si="19"/>
        <v>N/C</v>
      </c>
      <c r="K135" s="118" t="str">
        <f t="shared" si="20"/>
        <v>N/C</v>
      </c>
      <c r="L135" s="39" t="str">
        <f t="shared" si="21"/>
        <v>N / C</v>
      </c>
      <c r="O135" s="74" t="e">
        <f t="shared" si="22"/>
        <v>#DIV/0!</v>
      </c>
      <c r="P135" s="27" t="e">
        <f t="shared" si="23"/>
        <v>#DIV/0!</v>
      </c>
      <c r="Q135">
        <f t="shared" si="24"/>
        <v>1</v>
      </c>
      <c r="R135" s="35">
        <f t="shared" si="25"/>
        <v>126</v>
      </c>
      <c r="S135" s="43"/>
      <c r="T135" s="46"/>
      <c r="U135" s="46"/>
      <c r="V135" s="47"/>
      <c r="W135" s="48" t="e">
        <f t="shared" si="26"/>
        <v>#N/A</v>
      </c>
      <c r="X135" s="49" t="e">
        <f t="shared" si="27"/>
        <v>#N/A</v>
      </c>
      <c r="Y135" s="39" t="str">
        <f t="shared" si="28"/>
        <v>N / C</v>
      </c>
    </row>
    <row r="136" spans="2:25" ht="12.9" customHeight="1">
      <c r="B136" s="39">
        <v>807800</v>
      </c>
      <c r="C136" s="39">
        <v>217808078</v>
      </c>
      <c r="D136" s="50" t="s">
        <v>828</v>
      </c>
      <c r="E136" s="51" t="s">
        <v>829</v>
      </c>
      <c r="F136" s="43">
        <f t="shared" si="15"/>
        <v>0</v>
      </c>
      <c r="G136" s="46">
        <f t="shared" si="16"/>
        <v>0</v>
      </c>
      <c r="H136" s="46">
        <f t="shared" si="17"/>
        <v>0</v>
      </c>
      <c r="I136" s="118">
        <f t="shared" si="18"/>
        <v>0</v>
      </c>
      <c r="J136" s="48" t="str">
        <f t="shared" si="19"/>
        <v>N/C</v>
      </c>
      <c r="K136" s="118" t="str">
        <f t="shared" si="20"/>
        <v>N/C</v>
      </c>
      <c r="L136" s="39" t="str">
        <f t="shared" si="21"/>
        <v>N / C</v>
      </c>
      <c r="O136" s="74" t="e">
        <f t="shared" si="22"/>
        <v>#DIV/0!</v>
      </c>
      <c r="P136" s="27" t="e">
        <f t="shared" si="23"/>
        <v>#DIV/0!</v>
      </c>
      <c r="Q136">
        <f t="shared" si="24"/>
        <v>1</v>
      </c>
      <c r="R136" s="35">
        <f t="shared" si="25"/>
        <v>127</v>
      </c>
      <c r="S136" s="43"/>
      <c r="T136" s="46"/>
      <c r="U136" s="46"/>
      <c r="V136" s="47"/>
      <c r="W136" s="48" t="e">
        <f t="shared" si="26"/>
        <v>#N/A</v>
      </c>
      <c r="X136" s="49" t="e">
        <f t="shared" si="27"/>
        <v>#N/A</v>
      </c>
      <c r="Y136" s="39" t="str">
        <f t="shared" si="28"/>
        <v>N / C</v>
      </c>
    </row>
    <row r="137" spans="2:25" ht="12.9" customHeight="1">
      <c r="B137" s="39">
        <v>813700</v>
      </c>
      <c r="C137" s="39">
        <v>213708137</v>
      </c>
      <c r="D137" s="50" t="s">
        <v>1118</v>
      </c>
      <c r="E137" s="51" t="s">
        <v>829</v>
      </c>
      <c r="F137" s="43">
        <f t="shared" si="15"/>
        <v>0</v>
      </c>
      <c r="G137" s="46">
        <f t="shared" si="16"/>
        <v>0</v>
      </c>
      <c r="H137" s="46">
        <f t="shared" si="17"/>
        <v>0</v>
      </c>
      <c r="I137" s="118">
        <f t="shared" si="18"/>
        <v>0</v>
      </c>
      <c r="J137" s="48" t="str">
        <f t="shared" si="19"/>
        <v>N/C</v>
      </c>
      <c r="K137" s="118" t="str">
        <f t="shared" si="20"/>
        <v>N/C</v>
      </c>
      <c r="L137" s="39" t="str">
        <f t="shared" si="21"/>
        <v>N / C</v>
      </c>
      <c r="O137" s="74" t="e">
        <f t="shared" si="22"/>
        <v>#DIV/0!</v>
      </c>
      <c r="P137" s="27" t="e">
        <f t="shared" si="23"/>
        <v>#DIV/0!</v>
      </c>
      <c r="Q137">
        <f t="shared" si="24"/>
        <v>1</v>
      </c>
      <c r="R137" s="35">
        <f t="shared" si="25"/>
        <v>128</v>
      </c>
      <c r="S137" s="43"/>
      <c r="T137" s="46"/>
      <c r="U137" s="46"/>
      <c r="V137" s="47"/>
      <c r="W137" s="48" t="e">
        <f t="shared" si="26"/>
        <v>#N/A</v>
      </c>
      <c r="X137" s="49" t="e">
        <f t="shared" si="27"/>
        <v>#N/A</v>
      </c>
      <c r="Y137" s="39" t="str">
        <f t="shared" si="28"/>
        <v>N / C</v>
      </c>
    </row>
    <row r="138" spans="2:25" ht="12.9" customHeight="1">
      <c r="B138" s="39">
        <v>814100</v>
      </c>
      <c r="C138" s="39">
        <v>214108141</v>
      </c>
      <c r="D138" s="50" t="s">
        <v>558</v>
      </c>
      <c r="E138" s="51" t="s">
        <v>829</v>
      </c>
      <c r="F138" s="43">
        <f t="shared" si="15"/>
        <v>0</v>
      </c>
      <c r="G138" s="46">
        <f t="shared" si="16"/>
        <v>0</v>
      </c>
      <c r="H138" s="46">
        <f t="shared" si="17"/>
        <v>0</v>
      </c>
      <c r="I138" s="118">
        <f t="shared" si="18"/>
        <v>0</v>
      </c>
      <c r="J138" s="48" t="str">
        <f t="shared" si="19"/>
        <v>N/C</v>
      </c>
      <c r="K138" s="118" t="str">
        <f t="shared" si="20"/>
        <v>N/C</v>
      </c>
      <c r="L138" s="39" t="str">
        <f t="shared" si="21"/>
        <v>N / C</v>
      </c>
      <c r="O138" s="74" t="e">
        <f t="shared" si="22"/>
        <v>#DIV/0!</v>
      </c>
      <c r="P138" s="27" t="e">
        <f t="shared" si="23"/>
        <v>#DIV/0!</v>
      </c>
      <c r="Q138">
        <f t="shared" si="24"/>
        <v>1</v>
      </c>
      <c r="R138" s="35">
        <f t="shared" si="25"/>
        <v>129</v>
      </c>
      <c r="S138" s="43"/>
      <c r="T138" s="46"/>
      <c r="U138" s="46"/>
      <c r="V138" s="47"/>
      <c r="W138" s="48" t="e">
        <f t="shared" si="26"/>
        <v>#N/A</v>
      </c>
      <c r="X138" s="49" t="e">
        <f t="shared" si="27"/>
        <v>#N/A</v>
      </c>
      <c r="Y138" s="39" t="str">
        <f t="shared" si="28"/>
        <v>N / C</v>
      </c>
    </row>
    <row r="139" spans="2:25" ht="12.9" customHeight="1">
      <c r="B139" s="39">
        <v>829600</v>
      </c>
      <c r="C139" s="39">
        <v>219608296</v>
      </c>
      <c r="D139" s="50" t="s">
        <v>908</v>
      </c>
      <c r="E139" s="51" t="s">
        <v>829</v>
      </c>
      <c r="F139" s="43">
        <f t="shared" ref="F139:F202" si="29">IF(ISERROR(S139)=TRUE,"N/C",S139)</f>
        <v>0</v>
      </c>
      <c r="G139" s="46">
        <f t="shared" ref="G139:G202" si="30">IF(ISERROR(T139)=TRUE,"N/C",T139)</f>
        <v>0</v>
      </c>
      <c r="H139" s="46">
        <f t="shared" ref="H139:H202" si="31">IF(ISERROR(U139)=TRUE,"N/C",U139)</f>
        <v>0</v>
      </c>
      <c r="I139" s="118">
        <f t="shared" ref="I139:I202" si="32">IF(ISERROR(V139)=TRUE,"N/C",V139)</f>
        <v>0</v>
      </c>
      <c r="J139" s="48" t="str">
        <f t="shared" ref="J139:J202" si="33">IF(ISERROR(W139)=TRUE,"N/C",W139)</f>
        <v>N/C</v>
      </c>
      <c r="K139" s="118" t="str">
        <f t="shared" ref="K139:K202" si="34">IF(ISERROR(X139)=TRUE,"N/C",X139)</f>
        <v>N/C</v>
      </c>
      <c r="L139" s="39" t="str">
        <f t="shared" ref="L139:L202" si="35">IF(ISERROR(Y139)=TRUE,"N/C",Y139)</f>
        <v>N / C</v>
      </c>
      <c r="O139" s="74" t="e">
        <f t="shared" ref="O139:O202" si="36">+H139/G139</f>
        <v>#DIV/0!</v>
      </c>
      <c r="P139" s="27" t="e">
        <f t="shared" ref="P139:P202" si="37">+I139-O139</f>
        <v>#DIV/0!</v>
      </c>
      <c r="Q139">
        <f t="shared" ref="Q139:Q202" si="38">IF(L139="N / C",1,0)</f>
        <v>1</v>
      </c>
      <c r="R139" s="35">
        <f t="shared" ref="R139:R202" si="39">IF(Q139=1,R138+1,R138)</f>
        <v>130</v>
      </c>
      <c r="S139" s="43"/>
      <c r="T139" s="46"/>
      <c r="U139" s="46"/>
      <c r="V139" s="47"/>
      <c r="W139" s="48" t="e">
        <f t="shared" ref="W139:W202" si="40">VLOOKUP($F139,$M$10:$N$16,2,0)</f>
        <v>#N/A</v>
      </c>
      <c r="X139" s="49" t="e">
        <f t="shared" ref="X139:X202" si="41">+W139-V139</f>
        <v>#N/A</v>
      </c>
      <c r="Y139" s="39" t="str">
        <f t="shared" ref="Y139:Y202" si="42">IF(ISERROR(IF(X139&lt;0,"NO","SI")=TRUE),"N / C",(IF(X139&lt;0,"NO","SI")))</f>
        <v>N / C</v>
      </c>
    </row>
    <row r="140" spans="2:25" ht="12.9" customHeight="1">
      <c r="B140" s="39">
        <v>837200</v>
      </c>
      <c r="C140" s="39">
        <v>217208372</v>
      </c>
      <c r="D140" s="50" t="s">
        <v>1062</v>
      </c>
      <c r="E140" s="51" t="s">
        <v>829</v>
      </c>
      <c r="F140" s="43">
        <f t="shared" si="29"/>
        <v>0</v>
      </c>
      <c r="G140" s="129">
        <f t="shared" si="30"/>
        <v>0</v>
      </c>
      <c r="H140" s="129">
        <f t="shared" si="31"/>
        <v>0</v>
      </c>
      <c r="I140" s="118">
        <f t="shared" si="32"/>
        <v>0</v>
      </c>
      <c r="J140" s="48" t="str">
        <f t="shared" si="33"/>
        <v>N/C</v>
      </c>
      <c r="K140" s="118" t="str">
        <f t="shared" si="34"/>
        <v>N/C</v>
      </c>
      <c r="L140" s="39" t="str">
        <f t="shared" si="35"/>
        <v>N / C</v>
      </c>
      <c r="O140" s="74" t="e">
        <f t="shared" si="36"/>
        <v>#DIV/0!</v>
      </c>
      <c r="P140" s="27" t="e">
        <f t="shared" si="37"/>
        <v>#DIV/0!</v>
      </c>
      <c r="Q140">
        <f t="shared" si="38"/>
        <v>1</v>
      </c>
      <c r="R140" s="35">
        <f t="shared" si="39"/>
        <v>131</v>
      </c>
      <c r="S140" s="43"/>
      <c r="T140" s="46"/>
      <c r="U140" s="46"/>
      <c r="V140" s="47"/>
      <c r="W140" s="48" t="e">
        <f t="shared" si="40"/>
        <v>#N/A</v>
      </c>
      <c r="X140" s="49" t="e">
        <f t="shared" si="41"/>
        <v>#N/A</v>
      </c>
      <c r="Y140" s="39" t="str">
        <f t="shared" si="42"/>
        <v>N / C</v>
      </c>
    </row>
    <row r="141" spans="2:25" ht="12.9" customHeight="1">
      <c r="B141" s="39">
        <v>842100</v>
      </c>
      <c r="C141" s="39">
        <v>212108421</v>
      </c>
      <c r="D141" s="50" t="s">
        <v>1063</v>
      </c>
      <c r="E141" s="51" t="s">
        <v>829</v>
      </c>
      <c r="F141" s="43">
        <f t="shared" si="29"/>
        <v>0</v>
      </c>
      <c r="G141" s="46">
        <f t="shared" si="30"/>
        <v>0</v>
      </c>
      <c r="H141" s="46">
        <f t="shared" si="31"/>
        <v>0</v>
      </c>
      <c r="I141" s="118">
        <f t="shared" si="32"/>
        <v>0</v>
      </c>
      <c r="J141" s="48" t="str">
        <f t="shared" si="33"/>
        <v>N/C</v>
      </c>
      <c r="K141" s="118" t="str">
        <f t="shared" si="34"/>
        <v>N/C</v>
      </c>
      <c r="L141" s="39" t="str">
        <f t="shared" si="35"/>
        <v>N / C</v>
      </c>
      <c r="O141" s="74" t="e">
        <f t="shared" si="36"/>
        <v>#DIV/0!</v>
      </c>
      <c r="P141" s="27" t="e">
        <f t="shared" si="37"/>
        <v>#DIV/0!</v>
      </c>
      <c r="Q141">
        <f t="shared" si="38"/>
        <v>1</v>
      </c>
      <c r="R141" s="35">
        <f t="shared" si="39"/>
        <v>132</v>
      </c>
      <c r="S141" s="43"/>
      <c r="T141" s="46"/>
      <c r="U141" s="46"/>
      <c r="V141" s="47"/>
      <c r="W141" s="48" t="e">
        <f t="shared" si="40"/>
        <v>#N/A</v>
      </c>
      <c r="X141" s="49" t="e">
        <f t="shared" si="41"/>
        <v>#N/A</v>
      </c>
      <c r="Y141" s="39" t="str">
        <f t="shared" si="42"/>
        <v>N / C</v>
      </c>
    </row>
    <row r="142" spans="2:25" ht="12.9" customHeight="1">
      <c r="B142" s="39">
        <v>843300</v>
      </c>
      <c r="C142" s="39">
        <v>213308433</v>
      </c>
      <c r="D142" s="50" t="s">
        <v>1395</v>
      </c>
      <c r="E142" s="51" t="s">
        <v>829</v>
      </c>
      <c r="F142" s="43">
        <f t="shared" si="29"/>
        <v>0</v>
      </c>
      <c r="G142" s="129">
        <f t="shared" si="30"/>
        <v>0</v>
      </c>
      <c r="H142" s="129">
        <f t="shared" si="31"/>
        <v>0</v>
      </c>
      <c r="I142" s="118">
        <f t="shared" si="32"/>
        <v>0</v>
      </c>
      <c r="J142" s="48" t="str">
        <f t="shared" si="33"/>
        <v>N/C</v>
      </c>
      <c r="K142" s="118" t="str">
        <f t="shared" si="34"/>
        <v>N/C</v>
      </c>
      <c r="L142" s="39" t="str">
        <f t="shared" si="35"/>
        <v>N / C</v>
      </c>
      <c r="O142" s="74" t="e">
        <f t="shared" si="36"/>
        <v>#DIV/0!</v>
      </c>
      <c r="P142" s="27" t="e">
        <f t="shared" si="37"/>
        <v>#DIV/0!</v>
      </c>
      <c r="Q142">
        <f t="shared" si="38"/>
        <v>1</v>
      </c>
      <c r="R142" s="35">
        <f t="shared" si="39"/>
        <v>133</v>
      </c>
      <c r="S142" s="43"/>
      <c r="T142" s="46"/>
      <c r="U142" s="46"/>
      <c r="V142" s="47"/>
      <c r="W142" s="48" t="e">
        <f t="shared" si="40"/>
        <v>#N/A</v>
      </c>
      <c r="X142" s="49" t="e">
        <f t="shared" si="41"/>
        <v>#N/A</v>
      </c>
      <c r="Y142" s="39" t="str">
        <f t="shared" si="42"/>
        <v>N / C</v>
      </c>
    </row>
    <row r="143" spans="2:25" ht="12.9" customHeight="1">
      <c r="B143" s="39">
        <v>843600</v>
      </c>
      <c r="C143" s="39">
        <v>213608436</v>
      </c>
      <c r="D143" s="50" t="s">
        <v>604</v>
      </c>
      <c r="E143" s="51" t="s">
        <v>829</v>
      </c>
      <c r="F143" s="43">
        <f t="shared" si="29"/>
        <v>0</v>
      </c>
      <c r="G143" s="129">
        <f t="shared" si="30"/>
        <v>0</v>
      </c>
      <c r="H143" s="129">
        <f t="shared" si="31"/>
        <v>0</v>
      </c>
      <c r="I143" s="118">
        <f t="shared" si="32"/>
        <v>0</v>
      </c>
      <c r="J143" s="48" t="str">
        <f t="shared" si="33"/>
        <v>N/C</v>
      </c>
      <c r="K143" s="118" t="str">
        <f t="shared" si="34"/>
        <v>N/C</v>
      </c>
      <c r="L143" s="39" t="str">
        <f t="shared" si="35"/>
        <v>N / C</v>
      </c>
      <c r="O143" s="74" t="e">
        <f t="shared" si="36"/>
        <v>#DIV/0!</v>
      </c>
      <c r="P143" s="27" t="e">
        <f t="shared" si="37"/>
        <v>#DIV/0!</v>
      </c>
      <c r="Q143">
        <f t="shared" si="38"/>
        <v>1</v>
      </c>
      <c r="R143" s="35">
        <f t="shared" si="39"/>
        <v>134</v>
      </c>
      <c r="S143" s="43"/>
      <c r="T143" s="46"/>
      <c r="U143" s="46"/>
      <c r="V143" s="47"/>
      <c r="W143" s="48" t="e">
        <f t="shared" si="40"/>
        <v>#N/A</v>
      </c>
      <c r="X143" s="49" t="e">
        <f t="shared" si="41"/>
        <v>#N/A</v>
      </c>
      <c r="Y143" s="39" t="str">
        <f t="shared" si="42"/>
        <v>N / C</v>
      </c>
    </row>
    <row r="144" spans="2:25" ht="12.9" customHeight="1">
      <c r="B144" s="39">
        <v>852000</v>
      </c>
      <c r="C144" s="39">
        <v>212008520</v>
      </c>
      <c r="D144" s="50" t="s">
        <v>18</v>
      </c>
      <c r="E144" s="51" t="s">
        <v>829</v>
      </c>
      <c r="F144" s="43">
        <f t="shared" si="29"/>
        <v>0</v>
      </c>
      <c r="G144" s="46">
        <f t="shared" si="30"/>
        <v>0</v>
      </c>
      <c r="H144" s="46">
        <f t="shared" si="31"/>
        <v>0</v>
      </c>
      <c r="I144" s="118">
        <f t="shared" si="32"/>
        <v>0</v>
      </c>
      <c r="J144" s="48" t="str">
        <f t="shared" si="33"/>
        <v>N/C</v>
      </c>
      <c r="K144" s="118" t="str">
        <f t="shared" si="34"/>
        <v>N/C</v>
      </c>
      <c r="L144" s="39" t="str">
        <f t="shared" si="35"/>
        <v>N / C</v>
      </c>
      <c r="O144" s="74" t="e">
        <f t="shared" si="36"/>
        <v>#DIV/0!</v>
      </c>
      <c r="P144" s="27" t="e">
        <f t="shared" si="37"/>
        <v>#DIV/0!</v>
      </c>
      <c r="Q144">
        <f t="shared" si="38"/>
        <v>1</v>
      </c>
      <c r="R144" s="35">
        <f t="shared" si="39"/>
        <v>135</v>
      </c>
      <c r="S144" s="43"/>
      <c r="T144" s="46"/>
      <c r="U144" s="46"/>
      <c r="V144" s="47"/>
      <c r="W144" s="48" t="e">
        <f t="shared" si="40"/>
        <v>#N/A</v>
      </c>
      <c r="X144" s="49" t="e">
        <f t="shared" si="41"/>
        <v>#N/A</v>
      </c>
      <c r="Y144" s="39" t="str">
        <f t="shared" si="42"/>
        <v>N / C</v>
      </c>
    </row>
    <row r="145" spans="2:25" ht="12.9" customHeight="1">
      <c r="B145" s="39">
        <v>854900</v>
      </c>
      <c r="C145" s="39">
        <v>214908549</v>
      </c>
      <c r="D145" s="50" t="s">
        <v>909</v>
      </c>
      <c r="E145" s="51" t="s">
        <v>829</v>
      </c>
      <c r="F145" s="43">
        <f t="shared" si="29"/>
        <v>0</v>
      </c>
      <c r="G145" s="129">
        <f t="shared" si="30"/>
        <v>0</v>
      </c>
      <c r="H145" s="129">
        <f t="shared" si="31"/>
        <v>0</v>
      </c>
      <c r="I145" s="118">
        <f t="shared" si="32"/>
        <v>0</v>
      </c>
      <c r="J145" s="48" t="str">
        <f t="shared" si="33"/>
        <v>N/C</v>
      </c>
      <c r="K145" s="118" t="str">
        <f t="shared" si="34"/>
        <v>N/C</v>
      </c>
      <c r="L145" s="39" t="str">
        <f t="shared" si="35"/>
        <v>N / C</v>
      </c>
      <c r="O145" s="74" t="e">
        <f t="shared" si="36"/>
        <v>#DIV/0!</v>
      </c>
      <c r="P145" s="27" t="e">
        <f t="shared" si="37"/>
        <v>#DIV/0!</v>
      </c>
      <c r="Q145">
        <f t="shared" si="38"/>
        <v>1</v>
      </c>
      <c r="R145" s="35">
        <f t="shared" si="39"/>
        <v>136</v>
      </c>
      <c r="S145" s="43"/>
      <c r="T145" s="46"/>
      <c r="U145" s="46"/>
      <c r="V145" s="47"/>
      <c r="W145" s="48" t="e">
        <f t="shared" si="40"/>
        <v>#N/A</v>
      </c>
      <c r="X145" s="49" t="e">
        <f t="shared" si="41"/>
        <v>#N/A</v>
      </c>
      <c r="Y145" s="39" t="str">
        <f t="shared" si="42"/>
        <v>N / C</v>
      </c>
    </row>
    <row r="146" spans="2:25" ht="12.9" customHeight="1">
      <c r="B146" s="39">
        <v>855800</v>
      </c>
      <c r="C146" s="39">
        <v>215808558</v>
      </c>
      <c r="D146" s="50" t="s">
        <v>1064</v>
      </c>
      <c r="E146" s="51" t="s">
        <v>829</v>
      </c>
      <c r="F146" s="43">
        <f t="shared" si="29"/>
        <v>0</v>
      </c>
      <c r="G146" s="129">
        <f t="shared" si="30"/>
        <v>0</v>
      </c>
      <c r="H146" s="129">
        <f t="shared" si="31"/>
        <v>0</v>
      </c>
      <c r="I146" s="118">
        <f t="shared" si="32"/>
        <v>0</v>
      </c>
      <c r="J146" s="48" t="str">
        <f t="shared" si="33"/>
        <v>N/C</v>
      </c>
      <c r="K146" s="118" t="str">
        <f t="shared" si="34"/>
        <v>N/C</v>
      </c>
      <c r="L146" s="39" t="str">
        <f t="shared" si="35"/>
        <v>N / C</v>
      </c>
      <c r="O146" s="74" t="e">
        <f t="shared" si="36"/>
        <v>#DIV/0!</v>
      </c>
      <c r="P146" s="27" t="e">
        <f t="shared" si="37"/>
        <v>#DIV/0!</v>
      </c>
      <c r="Q146">
        <f t="shared" si="38"/>
        <v>1</v>
      </c>
      <c r="R146" s="35">
        <f t="shared" si="39"/>
        <v>137</v>
      </c>
      <c r="S146" s="43"/>
      <c r="T146" s="46"/>
      <c r="U146" s="46"/>
      <c r="V146" s="47"/>
      <c r="W146" s="48" t="e">
        <f t="shared" si="40"/>
        <v>#N/A</v>
      </c>
      <c r="X146" s="49" t="e">
        <f t="shared" si="41"/>
        <v>#N/A</v>
      </c>
      <c r="Y146" s="39" t="str">
        <f t="shared" si="42"/>
        <v>N / C</v>
      </c>
    </row>
    <row r="147" spans="2:25" ht="12.9" customHeight="1">
      <c r="B147" s="39">
        <v>856000</v>
      </c>
      <c r="C147" s="39">
        <v>216008560</v>
      </c>
      <c r="D147" s="50" t="s">
        <v>910</v>
      </c>
      <c r="E147" s="51" t="s">
        <v>829</v>
      </c>
      <c r="F147" s="43">
        <f t="shared" si="29"/>
        <v>0</v>
      </c>
      <c r="G147" s="129">
        <f t="shared" si="30"/>
        <v>0</v>
      </c>
      <c r="H147" s="129">
        <f t="shared" si="31"/>
        <v>0</v>
      </c>
      <c r="I147" s="118">
        <f t="shared" si="32"/>
        <v>0</v>
      </c>
      <c r="J147" s="48" t="str">
        <f t="shared" si="33"/>
        <v>N/C</v>
      </c>
      <c r="K147" s="118" t="str">
        <f t="shared" si="34"/>
        <v>N/C</v>
      </c>
      <c r="L147" s="39" t="str">
        <f t="shared" si="35"/>
        <v>N / C</v>
      </c>
      <c r="O147" s="74" t="e">
        <f t="shared" si="36"/>
        <v>#DIV/0!</v>
      </c>
      <c r="P147" s="27" t="e">
        <f t="shared" si="37"/>
        <v>#DIV/0!</v>
      </c>
      <c r="Q147">
        <f t="shared" si="38"/>
        <v>1</v>
      </c>
      <c r="R147" s="35">
        <f t="shared" si="39"/>
        <v>138</v>
      </c>
      <c r="S147" s="43"/>
      <c r="T147" s="46"/>
      <c r="U147" s="46"/>
      <c r="V147" s="47"/>
      <c r="W147" s="48" t="e">
        <f t="shared" si="40"/>
        <v>#N/A</v>
      </c>
      <c r="X147" s="49" t="e">
        <f t="shared" si="41"/>
        <v>#N/A</v>
      </c>
      <c r="Y147" s="39" t="str">
        <f t="shared" si="42"/>
        <v>N / C</v>
      </c>
    </row>
    <row r="148" spans="2:25" ht="12.9" customHeight="1">
      <c r="B148" s="39">
        <v>857300</v>
      </c>
      <c r="C148" s="39">
        <v>217308573</v>
      </c>
      <c r="D148" s="50" t="s">
        <v>1274</v>
      </c>
      <c r="E148" s="51" t="s">
        <v>829</v>
      </c>
      <c r="F148" s="43">
        <f t="shared" si="29"/>
        <v>0</v>
      </c>
      <c r="G148" s="46">
        <f t="shared" si="30"/>
        <v>0</v>
      </c>
      <c r="H148" s="46">
        <f t="shared" si="31"/>
        <v>0</v>
      </c>
      <c r="I148" s="118">
        <f t="shared" si="32"/>
        <v>0</v>
      </c>
      <c r="J148" s="48" t="str">
        <f t="shared" si="33"/>
        <v>N/C</v>
      </c>
      <c r="K148" s="118" t="str">
        <f t="shared" si="34"/>
        <v>N/C</v>
      </c>
      <c r="L148" s="39" t="str">
        <f t="shared" si="35"/>
        <v>N / C</v>
      </c>
      <c r="O148" s="74" t="e">
        <f t="shared" si="36"/>
        <v>#DIV/0!</v>
      </c>
      <c r="P148" s="27" t="e">
        <f t="shared" si="37"/>
        <v>#DIV/0!</v>
      </c>
      <c r="Q148">
        <f t="shared" si="38"/>
        <v>1</v>
      </c>
      <c r="R148" s="35">
        <f t="shared" si="39"/>
        <v>139</v>
      </c>
      <c r="S148" s="43"/>
      <c r="T148" s="46"/>
      <c r="U148" s="46"/>
      <c r="V148" s="47"/>
      <c r="W148" s="48" t="e">
        <f t="shared" si="40"/>
        <v>#N/A</v>
      </c>
      <c r="X148" s="49" t="e">
        <f t="shared" si="41"/>
        <v>#N/A</v>
      </c>
      <c r="Y148" s="39" t="str">
        <f t="shared" si="42"/>
        <v>N / C</v>
      </c>
    </row>
    <row r="149" spans="2:25" ht="12.9" customHeight="1">
      <c r="B149" s="39">
        <v>860600</v>
      </c>
      <c r="C149" s="39">
        <v>210608606</v>
      </c>
      <c r="D149" s="50" t="s">
        <v>911</v>
      </c>
      <c r="E149" s="51" t="s">
        <v>829</v>
      </c>
      <c r="F149" s="43">
        <f t="shared" si="29"/>
        <v>0</v>
      </c>
      <c r="G149" s="46">
        <f t="shared" si="30"/>
        <v>0</v>
      </c>
      <c r="H149" s="46">
        <f t="shared" si="31"/>
        <v>0</v>
      </c>
      <c r="I149" s="118">
        <f t="shared" si="32"/>
        <v>0</v>
      </c>
      <c r="J149" s="48" t="str">
        <f t="shared" si="33"/>
        <v>N/C</v>
      </c>
      <c r="K149" s="118" t="str">
        <f t="shared" si="34"/>
        <v>N/C</v>
      </c>
      <c r="L149" s="39" t="str">
        <f t="shared" si="35"/>
        <v>N / C</v>
      </c>
      <c r="O149" s="74" t="e">
        <f t="shared" si="36"/>
        <v>#DIV/0!</v>
      </c>
      <c r="P149" s="27" t="e">
        <f t="shared" si="37"/>
        <v>#DIV/0!</v>
      </c>
      <c r="Q149">
        <f t="shared" si="38"/>
        <v>1</v>
      </c>
      <c r="R149" s="35">
        <f t="shared" si="39"/>
        <v>140</v>
      </c>
      <c r="S149" s="43"/>
      <c r="T149" s="46"/>
      <c r="U149" s="46"/>
      <c r="V149" s="47"/>
      <c r="W149" s="48" t="e">
        <f t="shared" si="40"/>
        <v>#N/A</v>
      </c>
      <c r="X149" s="49" t="e">
        <f t="shared" si="41"/>
        <v>#N/A</v>
      </c>
      <c r="Y149" s="39" t="str">
        <f t="shared" si="42"/>
        <v>N / C</v>
      </c>
    </row>
    <row r="150" spans="2:25" ht="12.9" customHeight="1">
      <c r="B150" s="39">
        <v>863400</v>
      </c>
      <c r="C150" s="39">
        <v>213408634</v>
      </c>
      <c r="D150" s="50" t="s">
        <v>1275</v>
      </c>
      <c r="E150" s="51" t="s">
        <v>829</v>
      </c>
      <c r="F150" s="43">
        <f t="shared" si="29"/>
        <v>0</v>
      </c>
      <c r="G150" s="46">
        <f t="shared" si="30"/>
        <v>0</v>
      </c>
      <c r="H150" s="46">
        <f t="shared" si="31"/>
        <v>0</v>
      </c>
      <c r="I150" s="118">
        <f t="shared" si="32"/>
        <v>0</v>
      </c>
      <c r="J150" s="48" t="str">
        <f t="shared" si="33"/>
        <v>N/C</v>
      </c>
      <c r="K150" s="118" t="str">
        <f t="shared" si="34"/>
        <v>N/C</v>
      </c>
      <c r="L150" s="39" t="str">
        <f t="shared" si="35"/>
        <v>N / C</v>
      </c>
      <c r="O150" s="74" t="e">
        <f t="shared" si="36"/>
        <v>#DIV/0!</v>
      </c>
      <c r="P150" s="27" t="e">
        <f t="shared" si="37"/>
        <v>#DIV/0!</v>
      </c>
      <c r="Q150">
        <f t="shared" si="38"/>
        <v>1</v>
      </c>
      <c r="R150" s="35">
        <f t="shared" si="39"/>
        <v>141</v>
      </c>
      <c r="S150" s="43"/>
      <c r="T150" s="46"/>
      <c r="U150" s="46"/>
      <c r="V150" s="47"/>
      <c r="W150" s="48" t="e">
        <f t="shared" si="40"/>
        <v>#N/A</v>
      </c>
      <c r="X150" s="49" t="e">
        <f t="shared" si="41"/>
        <v>#N/A</v>
      </c>
      <c r="Y150" s="39" t="str">
        <f t="shared" si="42"/>
        <v>N / C</v>
      </c>
    </row>
    <row r="151" spans="2:25" ht="12.9" customHeight="1">
      <c r="B151" s="39">
        <v>863800</v>
      </c>
      <c r="C151" s="39">
        <v>213808638</v>
      </c>
      <c r="D151" s="50" t="s">
        <v>25</v>
      </c>
      <c r="E151" s="51" t="s">
        <v>829</v>
      </c>
      <c r="F151" s="43">
        <f t="shared" si="29"/>
        <v>0</v>
      </c>
      <c r="G151" s="46">
        <f t="shared" si="30"/>
        <v>0</v>
      </c>
      <c r="H151" s="46">
        <f t="shared" si="31"/>
        <v>0</v>
      </c>
      <c r="I151" s="118">
        <f t="shared" si="32"/>
        <v>0</v>
      </c>
      <c r="J151" s="48" t="str">
        <f t="shared" si="33"/>
        <v>N/C</v>
      </c>
      <c r="K151" s="118" t="str">
        <f t="shared" si="34"/>
        <v>N/C</v>
      </c>
      <c r="L151" s="39" t="str">
        <f t="shared" si="35"/>
        <v>N / C</v>
      </c>
      <c r="O151" s="74" t="e">
        <f t="shared" si="36"/>
        <v>#DIV/0!</v>
      </c>
      <c r="P151" s="27" t="e">
        <f t="shared" si="37"/>
        <v>#DIV/0!</v>
      </c>
      <c r="Q151">
        <f t="shared" si="38"/>
        <v>1</v>
      </c>
      <c r="R151" s="35">
        <f t="shared" si="39"/>
        <v>142</v>
      </c>
      <c r="S151" s="43"/>
      <c r="T151" s="46"/>
      <c r="U151" s="46"/>
      <c r="V151" s="47"/>
      <c r="W151" s="48" t="e">
        <f t="shared" si="40"/>
        <v>#N/A</v>
      </c>
      <c r="X151" s="49" t="e">
        <f t="shared" si="41"/>
        <v>#N/A</v>
      </c>
      <c r="Y151" s="39" t="str">
        <f t="shared" si="42"/>
        <v>N / C</v>
      </c>
    </row>
    <row r="152" spans="2:25" ht="12.9" customHeight="1">
      <c r="B152" s="39">
        <v>867500</v>
      </c>
      <c r="C152" s="39">
        <v>217508675</v>
      </c>
      <c r="D152" s="50" t="s">
        <v>605</v>
      </c>
      <c r="E152" s="51" t="s">
        <v>829</v>
      </c>
      <c r="F152" s="43">
        <f t="shared" si="29"/>
        <v>0</v>
      </c>
      <c r="G152" s="46">
        <f t="shared" si="30"/>
        <v>0</v>
      </c>
      <c r="H152" s="46">
        <f t="shared" si="31"/>
        <v>0</v>
      </c>
      <c r="I152" s="118">
        <f t="shared" si="32"/>
        <v>0</v>
      </c>
      <c r="J152" s="48" t="str">
        <f t="shared" si="33"/>
        <v>N/C</v>
      </c>
      <c r="K152" s="118" t="str">
        <f t="shared" si="34"/>
        <v>N/C</v>
      </c>
      <c r="L152" s="39" t="str">
        <f t="shared" si="35"/>
        <v>N / C</v>
      </c>
      <c r="O152" s="74" t="e">
        <f t="shared" si="36"/>
        <v>#DIV/0!</v>
      </c>
      <c r="P152" s="27" t="e">
        <f t="shared" si="37"/>
        <v>#DIV/0!</v>
      </c>
      <c r="Q152">
        <f t="shared" si="38"/>
        <v>1</v>
      </c>
      <c r="R152" s="35">
        <f t="shared" si="39"/>
        <v>143</v>
      </c>
      <c r="S152" s="43"/>
      <c r="T152" s="46"/>
      <c r="U152" s="46"/>
      <c r="V152" s="47"/>
      <c r="W152" s="48" t="e">
        <f t="shared" si="40"/>
        <v>#N/A</v>
      </c>
      <c r="X152" s="49" t="e">
        <f t="shared" si="41"/>
        <v>#N/A</v>
      </c>
      <c r="Y152" s="39" t="str">
        <f t="shared" si="42"/>
        <v>N / C</v>
      </c>
    </row>
    <row r="153" spans="2:25" ht="12.9" customHeight="1">
      <c r="B153" s="39">
        <v>868500</v>
      </c>
      <c r="C153" s="39">
        <v>218508685</v>
      </c>
      <c r="D153" s="50" t="s">
        <v>606</v>
      </c>
      <c r="E153" s="51" t="s">
        <v>829</v>
      </c>
      <c r="F153" s="43">
        <f t="shared" si="29"/>
        <v>0</v>
      </c>
      <c r="G153" s="46">
        <f t="shared" si="30"/>
        <v>0</v>
      </c>
      <c r="H153" s="46">
        <f t="shared" si="31"/>
        <v>0</v>
      </c>
      <c r="I153" s="118">
        <f t="shared" si="32"/>
        <v>0</v>
      </c>
      <c r="J153" s="48" t="str">
        <f t="shared" si="33"/>
        <v>N/C</v>
      </c>
      <c r="K153" s="118" t="str">
        <f t="shared" si="34"/>
        <v>N/C</v>
      </c>
      <c r="L153" s="39" t="str">
        <f t="shared" si="35"/>
        <v>N / C</v>
      </c>
      <c r="O153" s="74" t="e">
        <f t="shared" si="36"/>
        <v>#DIV/0!</v>
      </c>
      <c r="P153" s="27" t="e">
        <f t="shared" si="37"/>
        <v>#DIV/0!</v>
      </c>
      <c r="Q153">
        <f t="shared" si="38"/>
        <v>1</v>
      </c>
      <c r="R153" s="35">
        <f t="shared" si="39"/>
        <v>144</v>
      </c>
      <c r="S153" s="43"/>
      <c r="T153" s="46"/>
      <c r="U153" s="46"/>
      <c r="V153" s="47"/>
      <c r="W153" s="48" t="e">
        <f t="shared" si="40"/>
        <v>#N/A</v>
      </c>
      <c r="X153" s="49" t="e">
        <f t="shared" si="41"/>
        <v>#N/A</v>
      </c>
      <c r="Y153" s="39" t="str">
        <f t="shared" si="42"/>
        <v>N / C</v>
      </c>
    </row>
    <row r="154" spans="2:25" ht="12.9" customHeight="1">
      <c r="B154" s="39">
        <v>875800</v>
      </c>
      <c r="C154" s="39">
        <v>215808758</v>
      </c>
      <c r="D154" s="50" t="s">
        <v>830</v>
      </c>
      <c r="E154" s="51" t="s">
        <v>829</v>
      </c>
      <c r="F154" s="43">
        <f t="shared" si="29"/>
        <v>0</v>
      </c>
      <c r="G154" s="46">
        <f t="shared" si="30"/>
        <v>0</v>
      </c>
      <c r="H154" s="46">
        <f t="shared" si="31"/>
        <v>0</v>
      </c>
      <c r="I154" s="118">
        <f t="shared" si="32"/>
        <v>0</v>
      </c>
      <c r="J154" s="48" t="str">
        <f t="shared" si="33"/>
        <v>N/C</v>
      </c>
      <c r="K154" s="118" t="str">
        <f t="shared" si="34"/>
        <v>N/C</v>
      </c>
      <c r="L154" s="39" t="str">
        <f t="shared" si="35"/>
        <v>N / C</v>
      </c>
      <c r="O154" s="74" t="e">
        <f t="shared" si="36"/>
        <v>#DIV/0!</v>
      </c>
      <c r="P154" s="27" t="e">
        <f t="shared" si="37"/>
        <v>#DIV/0!</v>
      </c>
      <c r="Q154">
        <f t="shared" si="38"/>
        <v>1</v>
      </c>
      <c r="R154" s="35">
        <f t="shared" si="39"/>
        <v>145</v>
      </c>
      <c r="S154" s="43"/>
      <c r="T154" s="46"/>
      <c r="U154" s="46"/>
      <c r="V154" s="47"/>
      <c r="W154" s="48" t="e">
        <f t="shared" si="40"/>
        <v>#N/A</v>
      </c>
      <c r="X154" s="49" t="e">
        <f t="shared" si="41"/>
        <v>#N/A</v>
      </c>
      <c r="Y154" s="39" t="str">
        <f t="shared" si="42"/>
        <v>N / C</v>
      </c>
    </row>
    <row r="155" spans="2:25" ht="12.9" customHeight="1">
      <c r="B155" s="39">
        <v>877000</v>
      </c>
      <c r="C155" s="39">
        <v>217008770</v>
      </c>
      <c r="D155" s="50" t="s">
        <v>607</v>
      </c>
      <c r="E155" s="51" t="s">
        <v>829</v>
      </c>
      <c r="F155" s="43">
        <f t="shared" si="29"/>
        <v>0</v>
      </c>
      <c r="G155" s="46">
        <f t="shared" si="30"/>
        <v>0</v>
      </c>
      <c r="H155" s="46">
        <f t="shared" si="31"/>
        <v>0</v>
      </c>
      <c r="I155" s="118">
        <f t="shared" si="32"/>
        <v>0</v>
      </c>
      <c r="J155" s="48" t="str">
        <f t="shared" si="33"/>
        <v>N/C</v>
      </c>
      <c r="K155" s="118" t="str">
        <f t="shared" si="34"/>
        <v>N/C</v>
      </c>
      <c r="L155" s="39" t="str">
        <f t="shared" si="35"/>
        <v>N / C</v>
      </c>
      <c r="O155" s="74" t="e">
        <f t="shared" si="36"/>
        <v>#DIV/0!</v>
      </c>
      <c r="P155" s="27" t="e">
        <f t="shared" si="37"/>
        <v>#DIV/0!</v>
      </c>
      <c r="Q155">
        <f t="shared" si="38"/>
        <v>1</v>
      </c>
      <c r="R155" s="35">
        <f t="shared" si="39"/>
        <v>146</v>
      </c>
      <c r="S155" s="43"/>
      <c r="T155" s="46"/>
      <c r="U155" s="46"/>
      <c r="V155" s="47"/>
      <c r="W155" s="48" t="e">
        <f t="shared" si="40"/>
        <v>#N/A</v>
      </c>
      <c r="X155" s="49" t="e">
        <f t="shared" si="41"/>
        <v>#N/A</v>
      </c>
      <c r="Y155" s="39" t="str">
        <f t="shared" si="42"/>
        <v>N / C</v>
      </c>
    </row>
    <row r="156" spans="2:25" ht="12.9" customHeight="1">
      <c r="B156" s="39">
        <v>883200</v>
      </c>
      <c r="C156" s="39">
        <v>213208832</v>
      </c>
      <c r="D156" s="50" t="s">
        <v>608</v>
      </c>
      <c r="E156" s="51" t="s">
        <v>829</v>
      </c>
      <c r="F156" s="43">
        <f t="shared" si="29"/>
        <v>0</v>
      </c>
      <c r="G156" s="46">
        <f t="shared" si="30"/>
        <v>0</v>
      </c>
      <c r="H156" s="46">
        <f t="shared" si="31"/>
        <v>0</v>
      </c>
      <c r="I156" s="118">
        <f t="shared" si="32"/>
        <v>0</v>
      </c>
      <c r="J156" s="48" t="str">
        <f t="shared" si="33"/>
        <v>N/C</v>
      </c>
      <c r="K156" s="118" t="str">
        <f t="shared" si="34"/>
        <v>N/C</v>
      </c>
      <c r="L156" s="39" t="str">
        <f t="shared" si="35"/>
        <v>N / C</v>
      </c>
      <c r="O156" s="74" t="e">
        <f t="shared" si="36"/>
        <v>#DIV/0!</v>
      </c>
      <c r="P156" s="27" t="e">
        <f t="shared" si="37"/>
        <v>#DIV/0!</v>
      </c>
      <c r="Q156">
        <f t="shared" si="38"/>
        <v>1</v>
      </c>
      <c r="R156" s="35">
        <f t="shared" si="39"/>
        <v>147</v>
      </c>
      <c r="S156" s="43"/>
      <c r="T156" s="46"/>
      <c r="U156" s="46"/>
      <c r="V156" s="47"/>
      <c r="W156" s="48" t="e">
        <f t="shared" si="40"/>
        <v>#N/A</v>
      </c>
      <c r="X156" s="49" t="e">
        <f t="shared" si="41"/>
        <v>#N/A</v>
      </c>
      <c r="Y156" s="39" t="str">
        <f t="shared" si="42"/>
        <v>N / C</v>
      </c>
    </row>
    <row r="157" spans="2:25" ht="12.9" customHeight="1">
      <c r="B157" s="39">
        <v>884900</v>
      </c>
      <c r="C157" s="39">
        <v>214908849</v>
      </c>
      <c r="D157" s="50" t="s">
        <v>912</v>
      </c>
      <c r="E157" s="51" t="s">
        <v>829</v>
      </c>
      <c r="F157" s="43">
        <f t="shared" si="29"/>
        <v>0</v>
      </c>
      <c r="G157" s="46">
        <f t="shared" si="30"/>
        <v>0</v>
      </c>
      <c r="H157" s="46">
        <f t="shared" si="31"/>
        <v>0</v>
      </c>
      <c r="I157" s="118">
        <f t="shared" si="32"/>
        <v>0</v>
      </c>
      <c r="J157" s="48" t="str">
        <f t="shared" si="33"/>
        <v>N/C</v>
      </c>
      <c r="K157" s="118" t="str">
        <f t="shared" si="34"/>
        <v>N/C</v>
      </c>
      <c r="L157" s="39" t="str">
        <f t="shared" si="35"/>
        <v>N / C</v>
      </c>
      <c r="O157" s="74" t="e">
        <f t="shared" si="36"/>
        <v>#DIV/0!</v>
      </c>
      <c r="P157" s="27" t="e">
        <f t="shared" si="37"/>
        <v>#DIV/0!</v>
      </c>
      <c r="Q157">
        <f t="shared" si="38"/>
        <v>1</v>
      </c>
      <c r="R157" s="35">
        <f t="shared" si="39"/>
        <v>148</v>
      </c>
      <c r="S157" s="43"/>
      <c r="T157" s="46"/>
      <c r="U157" s="46"/>
      <c r="V157" s="47"/>
      <c r="W157" s="48" t="e">
        <f t="shared" si="40"/>
        <v>#N/A</v>
      </c>
      <c r="X157" s="49" t="e">
        <f t="shared" si="41"/>
        <v>#N/A</v>
      </c>
      <c r="Y157" s="39" t="str">
        <f t="shared" si="42"/>
        <v>N / C</v>
      </c>
    </row>
    <row r="158" spans="2:25" ht="12.9" customHeight="1">
      <c r="B158" s="39">
        <v>1100100</v>
      </c>
      <c r="C158" s="39">
        <v>210111001</v>
      </c>
      <c r="D158" s="50" t="s">
        <v>1211</v>
      </c>
      <c r="E158" s="51" t="s">
        <v>677</v>
      </c>
      <c r="F158" s="43">
        <f t="shared" si="29"/>
        <v>0</v>
      </c>
      <c r="G158" s="46">
        <f t="shared" si="30"/>
        <v>0</v>
      </c>
      <c r="H158" s="46">
        <f t="shared" si="31"/>
        <v>0</v>
      </c>
      <c r="I158" s="118">
        <f t="shared" si="32"/>
        <v>0</v>
      </c>
      <c r="J158" s="48" t="str">
        <f t="shared" si="33"/>
        <v>N/C</v>
      </c>
      <c r="K158" s="118" t="str">
        <f t="shared" si="34"/>
        <v>N/C</v>
      </c>
      <c r="L158" s="39" t="str">
        <f t="shared" si="35"/>
        <v>N / C</v>
      </c>
      <c r="O158" s="74" t="e">
        <f t="shared" si="36"/>
        <v>#DIV/0!</v>
      </c>
      <c r="P158" s="27" t="e">
        <f t="shared" si="37"/>
        <v>#DIV/0!</v>
      </c>
      <c r="Q158">
        <f t="shared" si="38"/>
        <v>1</v>
      </c>
      <c r="R158" s="35">
        <f t="shared" si="39"/>
        <v>149</v>
      </c>
      <c r="S158" s="43"/>
      <c r="T158" s="46"/>
      <c r="U158" s="46"/>
      <c r="V158" s="47"/>
      <c r="W158" s="48" t="e">
        <f t="shared" si="40"/>
        <v>#N/A</v>
      </c>
      <c r="X158" s="49" t="e">
        <f t="shared" si="41"/>
        <v>#N/A</v>
      </c>
      <c r="Y158" s="39" t="str">
        <f t="shared" si="42"/>
        <v>N / C</v>
      </c>
    </row>
    <row r="159" spans="2:25" ht="12.9" customHeight="1">
      <c r="B159" s="39">
        <v>1300100</v>
      </c>
      <c r="C159" s="39">
        <v>210113001</v>
      </c>
      <c r="D159" s="53" t="s">
        <v>153</v>
      </c>
      <c r="E159" s="54" t="s">
        <v>686</v>
      </c>
      <c r="F159" s="43">
        <f t="shared" si="29"/>
        <v>0</v>
      </c>
      <c r="G159" s="46">
        <f t="shared" si="30"/>
        <v>0</v>
      </c>
      <c r="H159" s="46">
        <f t="shared" si="31"/>
        <v>0</v>
      </c>
      <c r="I159" s="118">
        <f t="shared" si="32"/>
        <v>0</v>
      </c>
      <c r="J159" s="48" t="str">
        <f t="shared" si="33"/>
        <v>N/C</v>
      </c>
      <c r="K159" s="118" t="str">
        <f t="shared" si="34"/>
        <v>N/C</v>
      </c>
      <c r="L159" s="39" t="str">
        <f t="shared" si="35"/>
        <v>N / C</v>
      </c>
      <c r="O159" s="74" t="e">
        <f t="shared" si="36"/>
        <v>#DIV/0!</v>
      </c>
      <c r="P159" s="27" t="e">
        <f t="shared" si="37"/>
        <v>#DIV/0!</v>
      </c>
      <c r="Q159">
        <f t="shared" si="38"/>
        <v>1</v>
      </c>
      <c r="R159" s="35">
        <f t="shared" si="39"/>
        <v>150</v>
      </c>
      <c r="S159" s="43"/>
      <c r="T159" s="46"/>
      <c r="U159" s="46"/>
      <c r="V159" s="47"/>
      <c r="W159" s="48" t="e">
        <f t="shared" si="40"/>
        <v>#N/A</v>
      </c>
      <c r="X159" s="49" t="e">
        <f t="shared" si="41"/>
        <v>#N/A</v>
      </c>
      <c r="Y159" s="39" t="str">
        <f t="shared" si="42"/>
        <v>N / C</v>
      </c>
    </row>
    <row r="160" spans="2:25" ht="12.9" customHeight="1">
      <c r="B160" s="39">
        <v>1300600</v>
      </c>
      <c r="C160" s="39">
        <v>210613006</v>
      </c>
      <c r="D160" s="50" t="s">
        <v>1119</v>
      </c>
      <c r="E160" s="51" t="s">
        <v>686</v>
      </c>
      <c r="F160" s="43">
        <f t="shared" si="29"/>
        <v>0</v>
      </c>
      <c r="G160" s="46">
        <f t="shared" si="30"/>
        <v>0</v>
      </c>
      <c r="H160" s="46">
        <f t="shared" si="31"/>
        <v>0</v>
      </c>
      <c r="I160" s="118">
        <f t="shared" si="32"/>
        <v>0</v>
      </c>
      <c r="J160" s="48" t="str">
        <f t="shared" si="33"/>
        <v>N/C</v>
      </c>
      <c r="K160" s="118" t="str">
        <f t="shared" si="34"/>
        <v>N/C</v>
      </c>
      <c r="L160" s="39" t="str">
        <f t="shared" si="35"/>
        <v>N / C</v>
      </c>
      <c r="O160" s="74" t="e">
        <f t="shared" si="36"/>
        <v>#DIV/0!</v>
      </c>
      <c r="P160" s="27" t="e">
        <f t="shared" si="37"/>
        <v>#DIV/0!</v>
      </c>
      <c r="Q160">
        <f t="shared" si="38"/>
        <v>1</v>
      </c>
      <c r="R160" s="35">
        <f t="shared" si="39"/>
        <v>151</v>
      </c>
      <c r="S160" s="43"/>
      <c r="T160" s="46"/>
      <c r="U160" s="46"/>
      <c r="V160" s="47"/>
      <c r="W160" s="48" t="e">
        <f t="shared" si="40"/>
        <v>#N/A</v>
      </c>
      <c r="X160" s="49" t="e">
        <f t="shared" si="41"/>
        <v>#N/A</v>
      </c>
      <c r="Y160" s="39" t="str">
        <f t="shared" si="42"/>
        <v>N / C</v>
      </c>
    </row>
    <row r="161" spans="2:25" ht="12.9" customHeight="1">
      <c r="B161" s="39">
        <v>1303000</v>
      </c>
      <c r="C161" s="39">
        <v>213013030</v>
      </c>
      <c r="D161" s="50" t="s">
        <v>609</v>
      </c>
      <c r="E161" s="51" t="s">
        <v>686</v>
      </c>
      <c r="F161" s="43">
        <f t="shared" si="29"/>
        <v>0</v>
      </c>
      <c r="G161" s="129">
        <f t="shared" si="30"/>
        <v>0</v>
      </c>
      <c r="H161" s="129">
        <f t="shared" si="31"/>
        <v>0</v>
      </c>
      <c r="I161" s="118">
        <f t="shared" si="32"/>
        <v>0</v>
      </c>
      <c r="J161" s="48" t="str">
        <f t="shared" si="33"/>
        <v>N/C</v>
      </c>
      <c r="K161" s="118" t="str">
        <f t="shared" si="34"/>
        <v>N/C</v>
      </c>
      <c r="L161" s="39" t="str">
        <f t="shared" si="35"/>
        <v>N / C</v>
      </c>
      <c r="O161" s="74" t="e">
        <f t="shared" si="36"/>
        <v>#DIV/0!</v>
      </c>
      <c r="P161" s="27" t="e">
        <f t="shared" si="37"/>
        <v>#DIV/0!</v>
      </c>
      <c r="Q161">
        <f t="shared" si="38"/>
        <v>1</v>
      </c>
      <c r="R161" s="35">
        <f t="shared" si="39"/>
        <v>152</v>
      </c>
      <c r="S161" s="43"/>
      <c r="T161" s="46"/>
      <c r="U161" s="46"/>
      <c r="V161" s="47"/>
      <c r="W161" s="48" t="e">
        <f t="shared" si="40"/>
        <v>#N/A</v>
      </c>
      <c r="X161" s="49" t="e">
        <f t="shared" si="41"/>
        <v>#N/A</v>
      </c>
      <c r="Y161" s="39" t="str">
        <f t="shared" si="42"/>
        <v>N / C</v>
      </c>
    </row>
    <row r="162" spans="2:25" ht="12.9" customHeight="1">
      <c r="B162" s="39">
        <v>1304200</v>
      </c>
      <c r="C162" s="39">
        <v>214213042</v>
      </c>
      <c r="D162" s="50" t="s">
        <v>913</v>
      </c>
      <c r="E162" s="51" t="s">
        <v>686</v>
      </c>
      <c r="F162" s="43">
        <f t="shared" si="29"/>
        <v>0</v>
      </c>
      <c r="G162" s="129">
        <f t="shared" si="30"/>
        <v>0</v>
      </c>
      <c r="H162" s="129">
        <f t="shared" si="31"/>
        <v>0</v>
      </c>
      <c r="I162" s="118">
        <f t="shared" si="32"/>
        <v>0</v>
      </c>
      <c r="J162" s="48" t="str">
        <f t="shared" si="33"/>
        <v>N/C</v>
      </c>
      <c r="K162" s="118" t="str">
        <f t="shared" si="34"/>
        <v>N/C</v>
      </c>
      <c r="L162" s="39" t="str">
        <f t="shared" si="35"/>
        <v>N / C</v>
      </c>
      <c r="O162" s="74" t="e">
        <f t="shared" si="36"/>
        <v>#DIV/0!</v>
      </c>
      <c r="P162" s="27" t="e">
        <f t="shared" si="37"/>
        <v>#DIV/0!</v>
      </c>
      <c r="Q162">
        <f t="shared" si="38"/>
        <v>1</v>
      </c>
      <c r="R162" s="35">
        <f t="shared" si="39"/>
        <v>153</v>
      </c>
      <c r="S162" s="43"/>
      <c r="T162" s="46"/>
      <c r="U162" s="46"/>
      <c r="V162" s="47"/>
      <c r="W162" s="48" t="e">
        <f t="shared" si="40"/>
        <v>#N/A</v>
      </c>
      <c r="X162" s="49" t="e">
        <f t="shared" si="41"/>
        <v>#N/A</v>
      </c>
      <c r="Y162" s="39" t="str">
        <f t="shared" si="42"/>
        <v>N / C</v>
      </c>
    </row>
    <row r="163" spans="2:25" ht="12.9" customHeight="1">
      <c r="B163" s="39">
        <v>1305200</v>
      </c>
      <c r="C163" s="39">
        <v>215213052</v>
      </c>
      <c r="D163" s="50" t="s">
        <v>1276</v>
      </c>
      <c r="E163" s="51" t="s">
        <v>686</v>
      </c>
      <c r="F163" s="43">
        <f t="shared" si="29"/>
        <v>0</v>
      </c>
      <c r="G163" s="46">
        <f t="shared" si="30"/>
        <v>0</v>
      </c>
      <c r="H163" s="46">
        <f t="shared" si="31"/>
        <v>0</v>
      </c>
      <c r="I163" s="118">
        <f t="shared" si="32"/>
        <v>0</v>
      </c>
      <c r="J163" s="48" t="str">
        <f t="shared" si="33"/>
        <v>N/C</v>
      </c>
      <c r="K163" s="118" t="str">
        <f t="shared" si="34"/>
        <v>N/C</v>
      </c>
      <c r="L163" s="39" t="str">
        <f t="shared" si="35"/>
        <v>N / C</v>
      </c>
      <c r="O163" s="74" t="e">
        <f t="shared" si="36"/>
        <v>#DIV/0!</v>
      </c>
      <c r="P163" s="27" t="e">
        <f t="shared" si="37"/>
        <v>#DIV/0!</v>
      </c>
      <c r="Q163">
        <f t="shared" si="38"/>
        <v>1</v>
      </c>
      <c r="R163" s="35">
        <f t="shared" si="39"/>
        <v>154</v>
      </c>
      <c r="S163" s="43"/>
      <c r="T163" s="46"/>
      <c r="U163" s="46"/>
      <c r="V163" s="47"/>
      <c r="W163" s="48" t="e">
        <f t="shared" si="40"/>
        <v>#N/A</v>
      </c>
      <c r="X163" s="49" t="e">
        <f t="shared" si="41"/>
        <v>#N/A</v>
      </c>
      <c r="Y163" s="39" t="str">
        <f t="shared" si="42"/>
        <v>N / C</v>
      </c>
    </row>
    <row r="164" spans="2:25" ht="12.9" customHeight="1">
      <c r="B164" s="39">
        <v>1306200</v>
      </c>
      <c r="C164" s="39">
        <v>216213062</v>
      </c>
      <c r="D164" s="50" t="s">
        <v>1120</v>
      </c>
      <c r="E164" s="51" t="s">
        <v>686</v>
      </c>
      <c r="F164" s="43">
        <f t="shared" si="29"/>
        <v>0</v>
      </c>
      <c r="G164" s="46">
        <f t="shared" si="30"/>
        <v>0</v>
      </c>
      <c r="H164" s="46">
        <f t="shared" si="31"/>
        <v>0</v>
      </c>
      <c r="I164" s="118">
        <f t="shared" si="32"/>
        <v>0</v>
      </c>
      <c r="J164" s="48" t="str">
        <f t="shared" si="33"/>
        <v>N/C</v>
      </c>
      <c r="K164" s="118" t="str">
        <f t="shared" si="34"/>
        <v>N/C</v>
      </c>
      <c r="L164" s="39" t="str">
        <f t="shared" si="35"/>
        <v>N / C</v>
      </c>
      <c r="O164" s="74" t="e">
        <f t="shared" si="36"/>
        <v>#DIV/0!</v>
      </c>
      <c r="P164" s="27" t="e">
        <f t="shared" si="37"/>
        <v>#DIV/0!</v>
      </c>
      <c r="Q164">
        <f t="shared" si="38"/>
        <v>1</v>
      </c>
      <c r="R164" s="35">
        <f t="shared" si="39"/>
        <v>155</v>
      </c>
      <c r="S164" s="43"/>
      <c r="T164" s="46"/>
      <c r="U164" s="46"/>
      <c r="V164" s="47"/>
      <c r="W164" s="48" t="e">
        <f t="shared" si="40"/>
        <v>#N/A</v>
      </c>
      <c r="X164" s="49" t="e">
        <f t="shared" si="41"/>
        <v>#N/A</v>
      </c>
      <c r="Y164" s="39" t="str">
        <f t="shared" si="42"/>
        <v>N / C</v>
      </c>
    </row>
    <row r="165" spans="2:25" ht="12.9" customHeight="1">
      <c r="B165" s="39">
        <v>1307400</v>
      </c>
      <c r="C165" s="39">
        <v>217413074</v>
      </c>
      <c r="D165" s="50" t="s">
        <v>610</v>
      </c>
      <c r="E165" s="51" t="s">
        <v>686</v>
      </c>
      <c r="F165" s="43">
        <f t="shared" si="29"/>
        <v>0</v>
      </c>
      <c r="G165" s="46">
        <f t="shared" si="30"/>
        <v>0</v>
      </c>
      <c r="H165" s="46">
        <f t="shared" si="31"/>
        <v>0</v>
      </c>
      <c r="I165" s="118">
        <f t="shared" si="32"/>
        <v>0</v>
      </c>
      <c r="J165" s="48" t="str">
        <f t="shared" si="33"/>
        <v>N/C</v>
      </c>
      <c r="K165" s="118" t="str">
        <f t="shared" si="34"/>
        <v>N/C</v>
      </c>
      <c r="L165" s="39" t="str">
        <f t="shared" si="35"/>
        <v>N / C</v>
      </c>
      <c r="O165" s="74" t="e">
        <f t="shared" si="36"/>
        <v>#DIV/0!</v>
      </c>
      <c r="P165" s="27" t="e">
        <f t="shared" si="37"/>
        <v>#DIV/0!</v>
      </c>
      <c r="Q165">
        <f t="shared" si="38"/>
        <v>1</v>
      </c>
      <c r="R165" s="35">
        <f t="shared" si="39"/>
        <v>156</v>
      </c>
      <c r="S165" s="43"/>
      <c r="T165" s="46"/>
      <c r="U165" s="46"/>
      <c r="V165" s="47"/>
      <c r="W165" s="48" t="e">
        <f t="shared" si="40"/>
        <v>#N/A</v>
      </c>
      <c r="X165" s="49" t="e">
        <f t="shared" si="41"/>
        <v>#N/A</v>
      </c>
      <c r="Y165" s="39" t="str">
        <f t="shared" si="42"/>
        <v>N / C</v>
      </c>
    </row>
    <row r="166" spans="2:25" ht="12.9" customHeight="1">
      <c r="B166" s="39">
        <v>1314000</v>
      </c>
      <c r="C166" s="39">
        <v>214013140</v>
      </c>
      <c r="D166" s="50" t="s">
        <v>1121</v>
      </c>
      <c r="E166" s="51" t="s">
        <v>686</v>
      </c>
      <c r="F166" s="43">
        <f t="shared" si="29"/>
        <v>0</v>
      </c>
      <c r="G166" s="129">
        <f t="shared" si="30"/>
        <v>0</v>
      </c>
      <c r="H166" s="129">
        <f t="shared" si="31"/>
        <v>0</v>
      </c>
      <c r="I166" s="118">
        <f t="shared" si="32"/>
        <v>0</v>
      </c>
      <c r="J166" s="48" t="str">
        <f t="shared" si="33"/>
        <v>N/C</v>
      </c>
      <c r="K166" s="118" t="str">
        <f t="shared" si="34"/>
        <v>N/C</v>
      </c>
      <c r="L166" s="39" t="str">
        <f t="shared" si="35"/>
        <v>N / C</v>
      </c>
      <c r="O166" s="74" t="e">
        <f t="shared" si="36"/>
        <v>#DIV/0!</v>
      </c>
      <c r="P166" s="27" t="e">
        <f t="shared" si="37"/>
        <v>#DIV/0!</v>
      </c>
      <c r="Q166">
        <f t="shared" si="38"/>
        <v>1</v>
      </c>
      <c r="R166" s="35">
        <f t="shared" si="39"/>
        <v>157</v>
      </c>
      <c r="S166" s="43"/>
      <c r="T166" s="46"/>
      <c r="U166" s="46"/>
      <c r="V166" s="47"/>
      <c r="W166" s="48" t="e">
        <f t="shared" si="40"/>
        <v>#N/A</v>
      </c>
      <c r="X166" s="49" t="e">
        <f t="shared" si="41"/>
        <v>#N/A</v>
      </c>
      <c r="Y166" s="39" t="str">
        <f t="shared" si="42"/>
        <v>N / C</v>
      </c>
    </row>
    <row r="167" spans="2:25" ht="12.9" customHeight="1">
      <c r="B167" s="39">
        <v>1316000</v>
      </c>
      <c r="C167" s="39">
        <v>216013160</v>
      </c>
      <c r="D167" s="53" t="s">
        <v>154</v>
      </c>
      <c r="E167" s="54" t="s">
        <v>686</v>
      </c>
      <c r="F167" s="43">
        <f t="shared" si="29"/>
        <v>0</v>
      </c>
      <c r="G167" s="129">
        <f t="shared" si="30"/>
        <v>0</v>
      </c>
      <c r="H167" s="129">
        <f t="shared" si="31"/>
        <v>0</v>
      </c>
      <c r="I167" s="118">
        <f t="shared" si="32"/>
        <v>0</v>
      </c>
      <c r="J167" s="48" t="str">
        <f t="shared" si="33"/>
        <v>N/C</v>
      </c>
      <c r="K167" s="118" t="str">
        <f t="shared" si="34"/>
        <v>N/C</v>
      </c>
      <c r="L167" s="39" t="str">
        <f t="shared" si="35"/>
        <v>N / C</v>
      </c>
      <c r="O167" s="74" t="e">
        <f t="shared" si="36"/>
        <v>#DIV/0!</v>
      </c>
      <c r="P167" s="27" t="e">
        <f t="shared" si="37"/>
        <v>#DIV/0!</v>
      </c>
      <c r="Q167">
        <f t="shared" si="38"/>
        <v>1</v>
      </c>
      <c r="R167" s="35">
        <f t="shared" si="39"/>
        <v>158</v>
      </c>
      <c r="S167" s="43"/>
      <c r="T167" s="46"/>
      <c r="U167" s="46"/>
      <c r="V167" s="47"/>
      <c r="W167" s="48" t="e">
        <f t="shared" si="40"/>
        <v>#N/A</v>
      </c>
      <c r="X167" s="49" t="e">
        <f t="shared" si="41"/>
        <v>#N/A</v>
      </c>
      <c r="Y167" s="39" t="str">
        <f t="shared" si="42"/>
        <v>N / C</v>
      </c>
    </row>
    <row r="168" spans="2:25" ht="12.9" customHeight="1">
      <c r="B168" s="39">
        <v>1318800</v>
      </c>
      <c r="C168" s="39">
        <v>218813188</v>
      </c>
      <c r="D168" s="50" t="s">
        <v>1122</v>
      </c>
      <c r="E168" s="51" t="s">
        <v>686</v>
      </c>
      <c r="F168" s="43">
        <f t="shared" si="29"/>
        <v>0</v>
      </c>
      <c r="G168" s="46">
        <f t="shared" si="30"/>
        <v>0</v>
      </c>
      <c r="H168" s="46">
        <f t="shared" si="31"/>
        <v>0</v>
      </c>
      <c r="I168" s="118">
        <f t="shared" si="32"/>
        <v>0</v>
      </c>
      <c r="J168" s="48" t="str">
        <f t="shared" si="33"/>
        <v>N/C</v>
      </c>
      <c r="K168" s="118" t="str">
        <f t="shared" si="34"/>
        <v>N/C</v>
      </c>
      <c r="L168" s="39" t="str">
        <f t="shared" si="35"/>
        <v>N / C</v>
      </c>
      <c r="O168" s="74" t="e">
        <f t="shared" si="36"/>
        <v>#DIV/0!</v>
      </c>
      <c r="P168" s="27" t="e">
        <f t="shared" si="37"/>
        <v>#DIV/0!</v>
      </c>
      <c r="Q168">
        <f t="shared" si="38"/>
        <v>1</v>
      </c>
      <c r="R168" s="35">
        <f t="shared" si="39"/>
        <v>159</v>
      </c>
      <c r="S168" s="43"/>
      <c r="T168" s="46"/>
      <c r="U168" s="46"/>
      <c r="V168" s="47"/>
      <c r="W168" s="48" t="e">
        <f t="shared" si="40"/>
        <v>#N/A</v>
      </c>
      <c r="X168" s="49" t="e">
        <f t="shared" si="41"/>
        <v>#N/A</v>
      </c>
      <c r="Y168" s="39" t="str">
        <f t="shared" si="42"/>
        <v>N / C</v>
      </c>
    </row>
    <row r="169" spans="2:25" ht="12.9" customHeight="1">
      <c r="B169" s="39">
        <v>1321200</v>
      </c>
      <c r="C169" s="39">
        <v>211213212</v>
      </c>
      <c r="D169" s="50" t="s">
        <v>785</v>
      </c>
      <c r="E169" s="51" t="s">
        <v>686</v>
      </c>
      <c r="F169" s="43">
        <f t="shared" si="29"/>
        <v>0</v>
      </c>
      <c r="G169" s="46">
        <f t="shared" si="30"/>
        <v>0</v>
      </c>
      <c r="H169" s="46">
        <f t="shared" si="31"/>
        <v>0</v>
      </c>
      <c r="I169" s="118">
        <f t="shared" si="32"/>
        <v>0</v>
      </c>
      <c r="J169" s="48" t="str">
        <f t="shared" si="33"/>
        <v>N/C</v>
      </c>
      <c r="K169" s="118" t="str">
        <f t="shared" si="34"/>
        <v>N/C</v>
      </c>
      <c r="L169" s="39" t="str">
        <f t="shared" si="35"/>
        <v>N / C</v>
      </c>
      <c r="O169" s="74" t="e">
        <f t="shared" si="36"/>
        <v>#DIV/0!</v>
      </c>
      <c r="P169" s="27" t="e">
        <f t="shared" si="37"/>
        <v>#DIV/0!</v>
      </c>
      <c r="Q169">
        <f t="shared" si="38"/>
        <v>1</v>
      </c>
      <c r="R169" s="35">
        <f t="shared" si="39"/>
        <v>160</v>
      </c>
      <c r="S169" s="43"/>
      <c r="T169" s="46"/>
      <c r="U169" s="46"/>
      <c r="V169" s="47"/>
      <c r="W169" s="48" t="e">
        <f t="shared" si="40"/>
        <v>#N/A</v>
      </c>
      <c r="X169" s="49" t="e">
        <f t="shared" si="41"/>
        <v>#N/A</v>
      </c>
      <c r="Y169" s="39" t="str">
        <f t="shared" si="42"/>
        <v>N / C</v>
      </c>
    </row>
    <row r="170" spans="2:25" ht="12.9" customHeight="1">
      <c r="B170" s="39">
        <v>1322200</v>
      </c>
      <c r="C170" s="39">
        <v>212213222</v>
      </c>
      <c r="D170" s="50" t="s">
        <v>1123</v>
      </c>
      <c r="E170" s="51" t="s">
        <v>686</v>
      </c>
      <c r="F170" s="43">
        <f t="shared" si="29"/>
        <v>0</v>
      </c>
      <c r="G170" s="46">
        <f t="shared" si="30"/>
        <v>0</v>
      </c>
      <c r="H170" s="46">
        <f t="shared" si="31"/>
        <v>0</v>
      </c>
      <c r="I170" s="118">
        <f t="shared" si="32"/>
        <v>0</v>
      </c>
      <c r="J170" s="48" t="str">
        <f t="shared" si="33"/>
        <v>N/C</v>
      </c>
      <c r="K170" s="118" t="str">
        <f t="shared" si="34"/>
        <v>N/C</v>
      </c>
      <c r="L170" s="39" t="str">
        <f t="shared" si="35"/>
        <v>N / C</v>
      </c>
      <c r="O170" s="74" t="e">
        <f t="shared" si="36"/>
        <v>#DIV/0!</v>
      </c>
      <c r="P170" s="27" t="e">
        <f t="shared" si="37"/>
        <v>#DIV/0!</v>
      </c>
      <c r="Q170">
        <f t="shared" si="38"/>
        <v>1</v>
      </c>
      <c r="R170" s="35">
        <f t="shared" si="39"/>
        <v>161</v>
      </c>
      <c r="S170" s="43"/>
      <c r="T170" s="46"/>
      <c r="U170" s="46"/>
      <c r="V170" s="47"/>
      <c r="W170" s="48" t="e">
        <f t="shared" si="40"/>
        <v>#N/A</v>
      </c>
      <c r="X170" s="49" t="e">
        <f t="shared" si="41"/>
        <v>#N/A</v>
      </c>
      <c r="Y170" s="39" t="str">
        <f t="shared" si="42"/>
        <v>N / C</v>
      </c>
    </row>
    <row r="171" spans="2:25" ht="12.9" customHeight="1">
      <c r="B171" s="39">
        <v>1324400</v>
      </c>
      <c r="C171" s="39">
        <v>214413244</v>
      </c>
      <c r="D171" s="53" t="s">
        <v>155</v>
      </c>
      <c r="E171" s="54" t="s">
        <v>686</v>
      </c>
      <c r="F171" s="43">
        <f t="shared" si="29"/>
        <v>0</v>
      </c>
      <c r="G171" s="129">
        <f t="shared" si="30"/>
        <v>0</v>
      </c>
      <c r="H171" s="129">
        <f t="shared" si="31"/>
        <v>0</v>
      </c>
      <c r="I171" s="118">
        <f t="shared" si="32"/>
        <v>0</v>
      </c>
      <c r="J171" s="48" t="str">
        <f t="shared" si="33"/>
        <v>N/C</v>
      </c>
      <c r="K171" s="118" t="str">
        <f t="shared" si="34"/>
        <v>N/C</v>
      </c>
      <c r="L171" s="39" t="str">
        <f t="shared" si="35"/>
        <v>N / C</v>
      </c>
      <c r="O171" s="74" t="e">
        <f t="shared" si="36"/>
        <v>#DIV/0!</v>
      </c>
      <c r="P171" s="27" t="e">
        <f t="shared" si="37"/>
        <v>#DIV/0!</v>
      </c>
      <c r="Q171">
        <f t="shared" si="38"/>
        <v>1</v>
      </c>
      <c r="R171" s="35">
        <f t="shared" si="39"/>
        <v>162</v>
      </c>
      <c r="S171" s="43"/>
      <c r="T171" s="46"/>
      <c r="U171" s="46"/>
      <c r="V171" s="47"/>
      <c r="W171" s="48" t="e">
        <f t="shared" si="40"/>
        <v>#N/A</v>
      </c>
      <c r="X171" s="49" t="e">
        <f t="shared" si="41"/>
        <v>#N/A</v>
      </c>
      <c r="Y171" s="39" t="str">
        <f t="shared" si="42"/>
        <v>N / C</v>
      </c>
    </row>
    <row r="172" spans="2:25" ht="12.9" customHeight="1">
      <c r="B172" s="39">
        <v>1324800</v>
      </c>
      <c r="C172" s="39">
        <v>214813248</v>
      </c>
      <c r="D172" s="50" t="s">
        <v>1124</v>
      </c>
      <c r="E172" s="51" t="s">
        <v>686</v>
      </c>
      <c r="F172" s="43">
        <f t="shared" si="29"/>
        <v>0</v>
      </c>
      <c r="G172" s="46">
        <f t="shared" si="30"/>
        <v>0</v>
      </c>
      <c r="H172" s="46">
        <f t="shared" si="31"/>
        <v>0</v>
      </c>
      <c r="I172" s="118">
        <f t="shared" si="32"/>
        <v>0</v>
      </c>
      <c r="J172" s="48" t="str">
        <f t="shared" si="33"/>
        <v>N/C</v>
      </c>
      <c r="K172" s="118" t="str">
        <f t="shared" si="34"/>
        <v>N/C</v>
      </c>
      <c r="L172" s="39" t="str">
        <f t="shared" si="35"/>
        <v>N / C</v>
      </c>
      <c r="O172" s="74" t="e">
        <f t="shared" si="36"/>
        <v>#DIV/0!</v>
      </c>
      <c r="P172" s="27" t="e">
        <f t="shared" si="37"/>
        <v>#DIV/0!</v>
      </c>
      <c r="Q172">
        <f t="shared" si="38"/>
        <v>1</v>
      </c>
      <c r="R172" s="35">
        <f t="shared" si="39"/>
        <v>163</v>
      </c>
      <c r="S172" s="43"/>
      <c r="T172" s="46"/>
      <c r="U172" s="46"/>
      <c r="V172" s="47"/>
      <c r="W172" s="48" t="e">
        <f t="shared" si="40"/>
        <v>#N/A</v>
      </c>
      <c r="X172" s="49" t="e">
        <f t="shared" si="41"/>
        <v>#N/A</v>
      </c>
      <c r="Y172" s="39" t="str">
        <f t="shared" si="42"/>
        <v>N / C</v>
      </c>
    </row>
    <row r="173" spans="2:25" ht="12.9" customHeight="1">
      <c r="B173" s="39">
        <v>1326800</v>
      </c>
      <c r="C173" s="39">
        <v>216813268</v>
      </c>
      <c r="D173" s="50" t="s">
        <v>1037</v>
      </c>
      <c r="E173" s="51" t="s">
        <v>686</v>
      </c>
      <c r="F173" s="43">
        <f t="shared" si="29"/>
        <v>0</v>
      </c>
      <c r="G173" s="46">
        <f t="shared" si="30"/>
        <v>0</v>
      </c>
      <c r="H173" s="46">
        <f t="shared" si="31"/>
        <v>0</v>
      </c>
      <c r="I173" s="118">
        <f t="shared" si="32"/>
        <v>0</v>
      </c>
      <c r="J173" s="48" t="str">
        <f t="shared" si="33"/>
        <v>N/C</v>
      </c>
      <c r="K173" s="118" t="str">
        <f t="shared" si="34"/>
        <v>N/C</v>
      </c>
      <c r="L173" s="39" t="str">
        <f t="shared" si="35"/>
        <v>N / C</v>
      </c>
      <c r="O173" s="74" t="e">
        <f t="shared" si="36"/>
        <v>#DIV/0!</v>
      </c>
      <c r="P173" s="27" t="e">
        <f t="shared" si="37"/>
        <v>#DIV/0!</v>
      </c>
      <c r="Q173">
        <f t="shared" si="38"/>
        <v>1</v>
      </c>
      <c r="R173" s="35">
        <f t="shared" si="39"/>
        <v>164</v>
      </c>
      <c r="S173" s="43"/>
      <c r="T173" s="46"/>
      <c r="U173" s="46"/>
      <c r="V173" s="47"/>
      <c r="W173" s="48" t="e">
        <f t="shared" si="40"/>
        <v>#N/A</v>
      </c>
      <c r="X173" s="49" t="e">
        <f t="shared" si="41"/>
        <v>#N/A</v>
      </c>
      <c r="Y173" s="39" t="str">
        <f t="shared" si="42"/>
        <v>N / C</v>
      </c>
    </row>
    <row r="174" spans="2:25" ht="12.9" customHeight="1">
      <c r="B174" s="39">
        <v>1330000</v>
      </c>
      <c r="C174" s="39">
        <v>210013300</v>
      </c>
      <c r="D174" s="50" t="s">
        <v>1125</v>
      </c>
      <c r="E174" s="51" t="s">
        <v>686</v>
      </c>
      <c r="F174" s="43">
        <f t="shared" si="29"/>
        <v>0</v>
      </c>
      <c r="G174" s="46">
        <f t="shared" si="30"/>
        <v>0</v>
      </c>
      <c r="H174" s="46">
        <f t="shared" si="31"/>
        <v>0</v>
      </c>
      <c r="I174" s="118">
        <f t="shared" si="32"/>
        <v>0</v>
      </c>
      <c r="J174" s="48" t="str">
        <f t="shared" si="33"/>
        <v>N/C</v>
      </c>
      <c r="K174" s="118" t="str">
        <f t="shared" si="34"/>
        <v>N/C</v>
      </c>
      <c r="L174" s="39" t="str">
        <f t="shared" si="35"/>
        <v>N / C</v>
      </c>
      <c r="O174" s="74" t="e">
        <f t="shared" si="36"/>
        <v>#DIV/0!</v>
      </c>
      <c r="P174" s="27" t="e">
        <f t="shared" si="37"/>
        <v>#DIV/0!</v>
      </c>
      <c r="Q174">
        <f t="shared" si="38"/>
        <v>1</v>
      </c>
      <c r="R174" s="35">
        <f t="shared" si="39"/>
        <v>165</v>
      </c>
      <c r="S174" s="43"/>
      <c r="T174" s="46"/>
      <c r="U174" s="46"/>
      <c r="V174" s="47"/>
      <c r="W174" s="48" t="e">
        <f t="shared" si="40"/>
        <v>#N/A</v>
      </c>
      <c r="X174" s="49" t="e">
        <f t="shared" si="41"/>
        <v>#N/A</v>
      </c>
      <c r="Y174" s="39" t="str">
        <f t="shared" si="42"/>
        <v>N / C</v>
      </c>
    </row>
    <row r="175" spans="2:25" ht="12.9" customHeight="1">
      <c r="B175" s="39">
        <v>1343000</v>
      </c>
      <c r="C175" s="39">
        <v>213013430</v>
      </c>
      <c r="D175" s="50" t="s">
        <v>559</v>
      </c>
      <c r="E175" s="51" t="s">
        <v>686</v>
      </c>
      <c r="F175" s="43">
        <f t="shared" si="29"/>
        <v>0</v>
      </c>
      <c r="G175" s="129">
        <f t="shared" si="30"/>
        <v>0</v>
      </c>
      <c r="H175" s="129">
        <f t="shared" si="31"/>
        <v>0</v>
      </c>
      <c r="I175" s="118">
        <f t="shared" si="32"/>
        <v>0</v>
      </c>
      <c r="J175" s="48" t="str">
        <f t="shared" si="33"/>
        <v>N/C</v>
      </c>
      <c r="K175" s="118" t="str">
        <f t="shared" si="34"/>
        <v>N/C</v>
      </c>
      <c r="L175" s="39" t="str">
        <f t="shared" si="35"/>
        <v>N / C</v>
      </c>
      <c r="O175" s="74" t="e">
        <f t="shared" si="36"/>
        <v>#DIV/0!</v>
      </c>
      <c r="P175" s="27" t="e">
        <f t="shared" si="37"/>
        <v>#DIV/0!</v>
      </c>
      <c r="Q175">
        <f t="shared" si="38"/>
        <v>1</v>
      </c>
      <c r="R175" s="35">
        <f t="shared" si="39"/>
        <v>166</v>
      </c>
      <c r="S175" s="43"/>
      <c r="T175" s="46"/>
      <c r="U175" s="46"/>
      <c r="V175" s="47"/>
      <c r="W175" s="48" t="e">
        <f t="shared" si="40"/>
        <v>#N/A</v>
      </c>
      <c r="X175" s="49" t="e">
        <f t="shared" si="41"/>
        <v>#N/A</v>
      </c>
      <c r="Y175" s="39" t="str">
        <f t="shared" si="42"/>
        <v>N / C</v>
      </c>
    </row>
    <row r="176" spans="2:25" ht="12.9" customHeight="1">
      <c r="B176" s="39">
        <v>1343300</v>
      </c>
      <c r="C176" s="39">
        <v>213313433</v>
      </c>
      <c r="D176" s="50" t="s">
        <v>1126</v>
      </c>
      <c r="E176" s="51" t="s">
        <v>686</v>
      </c>
      <c r="F176" s="43">
        <f t="shared" si="29"/>
        <v>0</v>
      </c>
      <c r="G176" s="46">
        <f t="shared" si="30"/>
        <v>0</v>
      </c>
      <c r="H176" s="46">
        <f t="shared" si="31"/>
        <v>0</v>
      </c>
      <c r="I176" s="118">
        <f t="shared" si="32"/>
        <v>0</v>
      </c>
      <c r="J176" s="48" t="str">
        <f t="shared" si="33"/>
        <v>N/C</v>
      </c>
      <c r="K176" s="118" t="str">
        <f t="shared" si="34"/>
        <v>N/C</v>
      </c>
      <c r="L176" s="39" t="str">
        <f t="shared" si="35"/>
        <v>N / C</v>
      </c>
      <c r="O176" s="74" t="e">
        <f t="shared" si="36"/>
        <v>#DIV/0!</v>
      </c>
      <c r="P176" s="27" t="e">
        <f t="shared" si="37"/>
        <v>#DIV/0!</v>
      </c>
      <c r="Q176">
        <f t="shared" si="38"/>
        <v>1</v>
      </c>
      <c r="R176" s="35">
        <f t="shared" si="39"/>
        <v>167</v>
      </c>
      <c r="S176" s="43"/>
      <c r="T176" s="46"/>
      <c r="U176" s="46"/>
      <c r="V176" s="47"/>
      <c r="W176" s="48" t="e">
        <f t="shared" si="40"/>
        <v>#N/A</v>
      </c>
      <c r="X176" s="49" t="e">
        <f t="shared" si="41"/>
        <v>#N/A</v>
      </c>
      <c r="Y176" s="39" t="str">
        <f t="shared" si="42"/>
        <v>N / C</v>
      </c>
    </row>
    <row r="177" spans="2:25" ht="12.9" customHeight="1">
      <c r="B177" s="39">
        <v>1344000</v>
      </c>
      <c r="C177" s="39">
        <v>214013440</v>
      </c>
      <c r="D177" s="53" t="s">
        <v>156</v>
      </c>
      <c r="E177" s="54" t="s">
        <v>686</v>
      </c>
      <c r="F177" s="43">
        <f t="shared" si="29"/>
        <v>0</v>
      </c>
      <c r="G177" s="46">
        <f t="shared" si="30"/>
        <v>0</v>
      </c>
      <c r="H177" s="46">
        <f t="shared" si="31"/>
        <v>0</v>
      </c>
      <c r="I177" s="118">
        <f t="shared" si="32"/>
        <v>0</v>
      </c>
      <c r="J177" s="48" t="str">
        <f t="shared" si="33"/>
        <v>N/C</v>
      </c>
      <c r="K177" s="118" t="str">
        <f t="shared" si="34"/>
        <v>N/C</v>
      </c>
      <c r="L177" s="39" t="str">
        <f t="shared" si="35"/>
        <v>N / C</v>
      </c>
      <c r="O177" s="74" t="e">
        <f t="shared" si="36"/>
        <v>#DIV/0!</v>
      </c>
      <c r="P177" s="27" t="e">
        <f t="shared" si="37"/>
        <v>#DIV/0!</v>
      </c>
      <c r="Q177">
        <f t="shared" si="38"/>
        <v>1</v>
      </c>
      <c r="R177" s="35">
        <f t="shared" si="39"/>
        <v>168</v>
      </c>
      <c r="S177" s="43"/>
      <c r="T177" s="46"/>
      <c r="U177" s="46"/>
      <c r="V177" s="47"/>
      <c r="W177" s="48" t="e">
        <f t="shared" si="40"/>
        <v>#N/A</v>
      </c>
      <c r="X177" s="49" t="e">
        <f t="shared" si="41"/>
        <v>#N/A</v>
      </c>
      <c r="Y177" s="39" t="str">
        <f t="shared" si="42"/>
        <v>N / C</v>
      </c>
    </row>
    <row r="178" spans="2:25" ht="12.9" customHeight="1">
      <c r="B178" s="39">
        <v>1344200</v>
      </c>
      <c r="C178" s="39">
        <v>214213442</v>
      </c>
      <c r="D178" s="53" t="s">
        <v>157</v>
      </c>
      <c r="E178" s="54" t="s">
        <v>686</v>
      </c>
      <c r="F178" s="43">
        <f t="shared" si="29"/>
        <v>0</v>
      </c>
      <c r="G178" s="46">
        <f t="shared" si="30"/>
        <v>0</v>
      </c>
      <c r="H178" s="46">
        <f t="shared" si="31"/>
        <v>0</v>
      </c>
      <c r="I178" s="118">
        <f t="shared" si="32"/>
        <v>0</v>
      </c>
      <c r="J178" s="48" t="str">
        <f t="shared" si="33"/>
        <v>N/C</v>
      </c>
      <c r="K178" s="118" t="str">
        <f t="shared" si="34"/>
        <v>N/C</v>
      </c>
      <c r="L178" s="39" t="str">
        <f t="shared" si="35"/>
        <v>N / C</v>
      </c>
      <c r="O178" s="74" t="e">
        <f t="shared" si="36"/>
        <v>#DIV/0!</v>
      </c>
      <c r="P178" s="27" t="e">
        <f t="shared" si="37"/>
        <v>#DIV/0!</v>
      </c>
      <c r="Q178">
        <f t="shared" si="38"/>
        <v>1</v>
      </c>
      <c r="R178" s="35">
        <f t="shared" si="39"/>
        <v>169</v>
      </c>
      <c r="S178" s="43"/>
      <c r="T178" s="46"/>
      <c r="U178" s="46"/>
      <c r="V178" s="47"/>
      <c r="W178" s="48" t="e">
        <f t="shared" si="40"/>
        <v>#N/A</v>
      </c>
      <c r="X178" s="49" t="e">
        <f t="shared" si="41"/>
        <v>#N/A</v>
      </c>
      <c r="Y178" s="39" t="str">
        <f t="shared" si="42"/>
        <v>N / C</v>
      </c>
    </row>
    <row r="179" spans="2:25" ht="12.9" customHeight="1">
      <c r="B179" s="39">
        <v>1345800</v>
      </c>
      <c r="C179" s="39">
        <v>215813458</v>
      </c>
      <c r="D179" s="50" t="s">
        <v>1127</v>
      </c>
      <c r="E179" s="51" t="s">
        <v>686</v>
      </c>
      <c r="F179" s="43">
        <f t="shared" si="29"/>
        <v>0</v>
      </c>
      <c r="G179" s="129">
        <f t="shared" si="30"/>
        <v>0</v>
      </c>
      <c r="H179" s="129">
        <f t="shared" si="31"/>
        <v>0</v>
      </c>
      <c r="I179" s="118">
        <f t="shared" si="32"/>
        <v>0</v>
      </c>
      <c r="J179" s="48" t="str">
        <f t="shared" si="33"/>
        <v>N/C</v>
      </c>
      <c r="K179" s="118" t="str">
        <f t="shared" si="34"/>
        <v>N/C</v>
      </c>
      <c r="L179" s="39" t="str">
        <f t="shared" si="35"/>
        <v>N / C</v>
      </c>
      <c r="O179" s="74" t="e">
        <f t="shared" si="36"/>
        <v>#DIV/0!</v>
      </c>
      <c r="P179" s="27" t="e">
        <f t="shared" si="37"/>
        <v>#DIV/0!</v>
      </c>
      <c r="Q179">
        <f t="shared" si="38"/>
        <v>1</v>
      </c>
      <c r="R179" s="35">
        <f t="shared" si="39"/>
        <v>170</v>
      </c>
      <c r="S179" s="43"/>
      <c r="T179" s="46"/>
      <c r="U179" s="46"/>
      <c r="V179" s="47"/>
      <c r="W179" s="48" t="e">
        <f t="shared" si="40"/>
        <v>#N/A</v>
      </c>
      <c r="X179" s="49" t="e">
        <f t="shared" si="41"/>
        <v>#N/A</v>
      </c>
      <c r="Y179" s="39" t="str">
        <f t="shared" si="42"/>
        <v>N / C</v>
      </c>
    </row>
    <row r="180" spans="2:25" ht="12.9" customHeight="1">
      <c r="B180" s="39">
        <v>1346800</v>
      </c>
      <c r="C180" s="39">
        <v>216813468</v>
      </c>
      <c r="D180" s="50" t="s">
        <v>914</v>
      </c>
      <c r="E180" s="51" t="s">
        <v>686</v>
      </c>
      <c r="F180" s="43">
        <f t="shared" si="29"/>
        <v>0</v>
      </c>
      <c r="G180" s="46">
        <f t="shared" si="30"/>
        <v>0</v>
      </c>
      <c r="H180" s="46">
        <f t="shared" si="31"/>
        <v>0</v>
      </c>
      <c r="I180" s="118">
        <f t="shared" si="32"/>
        <v>0</v>
      </c>
      <c r="J180" s="48" t="str">
        <f t="shared" si="33"/>
        <v>N/C</v>
      </c>
      <c r="K180" s="118" t="str">
        <f t="shared" si="34"/>
        <v>N/C</v>
      </c>
      <c r="L180" s="39" t="str">
        <f t="shared" si="35"/>
        <v>N / C</v>
      </c>
      <c r="O180" s="74" t="e">
        <f t="shared" si="36"/>
        <v>#DIV/0!</v>
      </c>
      <c r="P180" s="27" t="e">
        <f t="shared" si="37"/>
        <v>#DIV/0!</v>
      </c>
      <c r="Q180">
        <f t="shared" si="38"/>
        <v>1</v>
      </c>
      <c r="R180" s="35">
        <f t="shared" si="39"/>
        <v>171</v>
      </c>
      <c r="S180" s="43"/>
      <c r="T180" s="46"/>
      <c r="U180" s="46"/>
      <c r="V180" s="47"/>
      <c r="W180" s="48" t="e">
        <f t="shared" si="40"/>
        <v>#N/A</v>
      </c>
      <c r="X180" s="49" t="e">
        <f t="shared" si="41"/>
        <v>#N/A</v>
      </c>
      <c r="Y180" s="39" t="str">
        <f t="shared" si="42"/>
        <v>N / C</v>
      </c>
    </row>
    <row r="181" spans="2:25" ht="12.9" customHeight="1">
      <c r="B181" s="39">
        <v>1347300</v>
      </c>
      <c r="C181" s="39">
        <v>217313473</v>
      </c>
      <c r="D181" s="50" t="s">
        <v>1128</v>
      </c>
      <c r="E181" s="51" t="s">
        <v>686</v>
      </c>
      <c r="F181" s="43">
        <f t="shared" si="29"/>
        <v>0</v>
      </c>
      <c r="G181" s="129">
        <f t="shared" si="30"/>
        <v>0</v>
      </c>
      <c r="H181" s="129">
        <f t="shared" si="31"/>
        <v>0</v>
      </c>
      <c r="I181" s="118">
        <f t="shared" si="32"/>
        <v>0</v>
      </c>
      <c r="J181" s="48" t="str">
        <f t="shared" si="33"/>
        <v>N/C</v>
      </c>
      <c r="K181" s="118" t="str">
        <f t="shared" si="34"/>
        <v>N/C</v>
      </c>
      <c r="L181" s="39" t="str">
        <f t="shared" si="35"/>
        <v>N / C</v>
      </c>
      <c r="O181" s="74" t="e">
        <f t="shared" si="36"/>
        <v>#DIV/0!</v>
      </c>
      <c r="P181" s="27" t="e">
        <f t="shared" si="37"/>
        <v>#DIV/0!</v>
      </c>
      <c r="Q181">
        <f t="shared" si="38"/>
        <v>1</v>
      </c>
      <c r="R181" s="35">
        <f t="shared" si="39"/>
        <v>172</v>
      </c>
      <c r="S181" s="43"/>
      <c r="T181" s="46"/>
      <c r="U181" s="46"/>
      <c r="V181" s="47"/>
      <c r="W181" s="48" t="e">
        <f t="shared" si="40"/>
        <v>#N/A</v>
      </c>
      <c r="X181" s="49" t="e">
        <f t="shared" si="41"/>
        <v>#N/A</v>
      </c>
      <c r="Y181" s="39" t="str">
        <f t="shared" si="42"/>
        <v>N / C</v>
      </c>
    </row>
    <row r="182" spans="2:25" ht="12.9" customHeight="1">
      <c r="B182" s="39">
        <v>1349000</v>
      </c>
      <c r="C182" s="39">
        <v>923271489</v>
      </c>
      <c r="D182" s="50" t="s">
        <v>560</v>
      </c>
      <c r="E182" s="51" t="s">
        <v>686</v>
      </c>
      <c r="F182" s="43">
        <f t="shared" si="29"/>
        <v>0</v>
      </c>
      <c r="G182" s="46">
        <f t="shared" si="30"/>
        <v>0</v>
      </c>
      <c r="H182" s="46">
        <f t="shared" si="31"/>
        <v>0</v>
      </c>
      <c r="I182" s="118">
        <f t="shared" si="32"/>
        <v>0</v>
      </c>
      <c r="J182" s="48" t="str">
        <f t="shared" si="33"/>
        <v>N/C</v>
      </c>
      <c r="K182" s="118" t="str">
        <f t="shared" si="34"/>
        <v>N/C</v>
      </c>
      <c r="L182" s="39" t="str">
        <f t="shared" si="35"/>
        <v>N / C</v>
      </c>
      <c r="O182" s="74" t="e">
        <f t="shared" si="36"/>
        <v>#DIV/0!</v>
      </c>
      <c r="P182" s="27" t="e">
        <f t="shared" si="37"/>
        <v>#DIV/0!</v>
      </c>
      <c r="Q182">
        <f t="shared" si="38"/>
        <v>1</v>
      </c>
      <c r="R182" s="35">
        <f t="shared" si="39"/>
        <v>173</v>
      </c>
      <c r="S182" s="43"/>
      <c r="T182" s="46"/>
      <c r="U182" s="46"/>
      <c r="V182" s="47"/>
      <c r="W182" s="48" t="e">
        <f t="shared" si="40"/>
        <v>#N/A</v>
      </c>
      <c r="X182" s="49" t="e">
        <f t="shared" si="41"/>
        <v>#N/A</v>
      </c>
      <c r="Y182" s="39" t="str">
        <f t="shared" si="42"/>
        <v>N / C</v>
      </c>
    </row>
    <row r="183" spans="2:25" ht="12.9" customHeight="1">
      <c r="B183" s="39">
        <v>1354900</v>
      </c>
      <c r="C183" s="39">
        <v>214913549</v>
      </c>
      <c r="D183" s="53" t="s">
        <v>158</v>
      </c>
      <c r="E183" s="54" t="s">
        <v>686</v>
      </c>
      <c r="F183" s="43">
        <f t="shared" si="29"/>
        <v>0</v>
      </c>
      <c r="G183" s="46">
        <f t="shared" si="30"/>
        <v>0</v>
      </c>
      <c r="H183" s="46">
        <f t="shared" si="31"/>
        <v>0</v>
      </c>
      <c r="I183" s="118">
        <f t="shared" si="32"/>
        <v>0</v>
      </c>
      <c r="J183" s="48" t="str">
        <f t="shared" si="33"/>
        <v>N/C</v>
      </c>
      <c r="K183" s="118" t="str">
        <f t="shared" si="34"/>
        <v>N/C</v>
      </c>
      <c r="L183" s="39" t="str">
        <f t="shared" si="35"/>
        <v>N / C</v>
      </c>
      <c r="O183" s="74" t="e">
        <f t="shared" si="36"/>
        <v>#DIV/0!</v>
      </c>
      <c r="P183" s="27" t="e">
        <f t="shared" si="37"/>
        <v>#DIV/0!</v>
      </c>
      <c r="Q183">
        <f t="shared" si="38"/>
        <v>1</v>
      </c>
      <c r="R183" s="35">
        <f t="shared" si="39"/>
        <v>174</v>
      </c>
      <c r="S183" s="43"/>
      <c r="T183" s="46"/>
      <c r="U183" s="46"/>
      <c r="V183" s="47"/>
      <c r="W183" s="48" t="e">
        <f t="shared" si="40"/>
        <v>#N/A</v>
      </c>
      <c r="X183" s="49" t="e">
        <f t="shared" si="41"/>
        <v>#N/A</v>
      </c>
      <c r="Y183" s="39" t="str">
        <f t="shared" si="42"/>
        <v>N / C</v>
      </c>
    </row>
    <row r="184" spans="2:25" ht="12.9" customHeight="1">
      <c r="B184" s="39">
        <v>1358000</v>
      </c>
      <c r="C184" s="39">
        <v>218013580</v>
      </c>
      <c r="D184" s="50" t="s">
        <v>1129</v>
      </c>
      <c r="E184" s="51" t="s">
        <v>686</v>
      </c>
      <c r="F184" s="43">
        <f t="shared" si="29"/>
        <v>0</v>
      </c>
      <c r="G184" s="129">
        <f t="shared" si="30"/>
        <v>0</v>
      </c>
      <c r="H184" s="129">
        <f t="shared" si="31"/>
        <v>0</v>
      </c>
      <c r="I184" s="118">
        <f t="shared" si="32"/>
        <v>0</v>
      </c>
      <c r="J184" s="48" t="str">
        <f t="shared" si="33"/>
        <v>N/C</v>
      </c>
      <c r="K184" s="118" t="str">
        <f t="shared" si="34"/>
        <v>N/C</v>
      </c>
      <c r="L184" s="39" t="str">
        <f t="shared" si="35"/>
        <v>N / C</v>
      </c>
      <c r="O184" s="74" t="e">
        <f t="shared" si="36"/>
        <v>#DIV/0!</v>
      </c>
      <c r="P184" s="27" t="e">
        <f t="shared" si="37"/>
        <v>#DIV/0!</v>
      </c>
      <c r="Q184">
        <f t="shared" si="38"/>
        <v>1</v>
      </c>
      <c r="R184" s="35">
        <f t="shared" si="39"/>
        <v>175</v>
      </c>
      <c r="S184" s="43"/>
      <c r="T184" s="46"/>
      <c r="U184" s="46"/>
      <c r="V184" s="47"/>
      <c r="W184" s="48" t="e">
        <f t="shared" si="40"/>
        <v>#N/A</v>
      </c>
      <c r="X184" s="49" t="e">
        <f t="shared" si="41"/>
        <v>#N/A</v>
      </c>
      <c r="Y184" s="39" t="str">
        <f t="shared" si="42"/>
        <v>N / C</v>
      </c>
    </row>
    <row r="185" spans="2:25" ht="12.9" customHeight="1">
      <c r="B185" s="39">
        <v>1360000</v>
      </c>
      <c r="C185" s="39">
        <v>210013600</v>
      </c>
      <c r="D185" s="50" t="s">
        <v>1130</v>
      </c>
      <c r="E185" s="51" t="s">
        <v>686</v>
      </c>
      <c r="F185" s="43">
        <f t="shared" si="29"/>
        <v>0</v>
      </c>
      <c r="G185" s="46">
        <f t="shared" si="30"/>
        <v>0</v>
      </c>
      <c r="H185" s="46">
        <f t="shared" si="31"/>
        <v>0</v>
      </c>
      <c r="I185" s="118">
        <f t="shared" si="32"/>
        <v>0</v>
      </c>
      <c r="J185" s="48" t="str">
        <f t="shared" si="33"/>
        <v>N/C</v>
      </c>
      <c r="K185" s="118" t="str">
        <f t="shared" si="34"/>
        <v>N/C</v>
      </c>
      <c r="L185" s="39" t="str">
        <f t="shared" si="35"/>
        <v>N / C</v>
      </c>
      <c r="O185" s="74" t="e">
        <f t="shared" si="36"/>
        <v>#DIV/0!</v>
      </c>
      <c r="P185" s="27" t="e">
        <f t="shared" si="37"/>
        <v>#DIV/0!</v>
      </c>
      <c r="Q185">
        <f t="shared" si="38"/>
        <v>1</v>
      </c>
      <c r="R185" s="35">
        <f t="shared" si="39"/>
        <v>176</v>
      </c>
      <c r="S185" s="43"/>
      <c r="T185" s="46"/>
      <c r="U185" s="46"/>
      <c r="V185" s="47"/>
      <c r="W185" s="48" t="e">
        <f t="shared" si="40"/>
        <v>#N/A</v>
      </c>
      <c r="X185" s="49" t="e">
        <f t="shared" si="41"/>
        <v>#N/A</v>
      </c>
      <c r="Y185" s="39" t="str">
        <f t="shared" si="42"/>
        <v>N / C</v>
      </c>
    </row>
    <row r="186" spans="2:25" ht="12.9" customHeight="1">
      <c r="B186" s="39">
        <v>1362000</v>
      </c>
      <c r="C186" s="39">
        <v>212013620</v>
      </c>
      <c r="D186" s="50" t="s">
        <v>1131</v>
      </c>
      <c r="E186" s="51" t="s">
        <v>686</v>
      </c>
      <c r="F186" s="43">
        <f t="shared" si="29"/>
        <v>0</v>
      </c>
      <c r="G186" s="129">
        <f t="shared" si="30"/>
        <v>0</v>
      </c>
      <c r="H186" s="129">
        <f t="shared" si="31"/>
        <v>0</v>
      </c>
      <c r="I186" s="118">
        <f t="shared" si="32"/>
        <v>0</v>
      </c>
      <c r="J186" s="48" t="str">
        <f t="shared" si="33"/>
        <v>N/C</v>
      </c>
      <c r="K186" s="118" t="str">
        <f t="shared" si="34"/>
        <v>N/C</v>
      </c>
      <c r="L186" s="39" t="str">
        <f t="shared" si="35"/>
        <v>N / C</v>
      </c>
      <c r="O186" s="74" t="e">
        <f t="shared" si="36"/>
        <v>#DIV/0!</v>
      </c>
      <c r="P186" s="27" t="e">
        <f t="shared" si="37"/>
        <v>#DIV/0!</v>
      </c>
      <c r="Q186">
        <f t="shared" si="38"/>
        <v>1</v>
      </c>
      <c r="R186" s="35">
        <f t="shared" si="39"/>
        <v>177</v>
      </c>
      <c r="S186" s="43"/>
      <c r="T186" s="46"/>
      <c r="U186" s="46"/>
      <c r="V186" s="47"/>
      <c r="W186" s="48" t="e">
        <f t="shared" si="40"/>
        <v>#N/A</v>
      </c>
      <c r="X186" s="49" t="e">
        <f t="shared" si="41"/>
        <v>#N/A</v>
      </c>
      <c r="Y186" s="39" t="str">
        <f t="shared" si="42"/>
        <v>N / C</v>
      </c>
    </row>
    <row r="187" spans="2:25" ht="12.9" customHeight="1">
      <c r="B187" s="39">
        <v>1364700</v>
      </c>
      <c r="C187" s="39">
        <v>214713647</v>
      </c>
      <c r="D187" s="50" t="s">
        <v>611</v>
      </c>
      <c r="E187" s="51" t="s">
        <v>686</v>
      </c>
      <c r="F187" s="43">
        <f t="shared" si="29"/>
        <v>0</v>
      </c>
      <c r="G187" s="129">
        <f t="shared" si="30"/>
        <v>0</v>
      </c>
      <c r="H187" s="129">
        <f t="shared" si="31"/>
        <v>0</v>
      </c>
      <c r="I187" s="118">
        <f t="shared" si="32"/>
        <v>0</v>
      </c>
      <c r="J187" s="48" t="str">
        <f t="shared" si="33"/>
        <v>N/C</v>
      </c>
      <c r="K187" s="118" t="str">
        <f t="shared" si="34"/>
        <v>N/C</v>
      </c>
      <c r="L187" s="39" t="str">
        <f t="shared" si="35"/>
        <v>N / C</v>
      </c>
      <c r="O187" s="74" t="e">
        <f t="shared" si="36"/>
        <v>#DIV/0!</v>
      </c>
      <c r="P187" s="27" t="e">
        <f t="shared" si="37"/>
        <v>#DIV/0!</v>
      </c>
      <c r="Q187">
        <f t="shared" si="38"/>
        <v>1</v>
      </c>
      <c r="R187" s="35">
        <f t="shared" si="39"/>
        <v>178</v>
      </c>
      <c r="S187" s="43"/>
      <c r="T187" s="46"/>
      <c r="U187" s="46"/>
      <c r="V187" s="47"/>
      <c r="W187" s="48" t="e">
        <f t="shared" si="40"/>
        <v>#N/A</v>
      </c>
      <c r="X187" s="49" t="e">
        <f t="shared" si="41"/>
        <v>#N/A</v>
      </c>
      <c r="Y187" s="39" t="str">
        <f t="shared" si="42"/>
        <v>N / C</v>
      </c>
    </row>
    <row r="188" spans="2:25" ht="12.9" customHeight="1">
      <c r="B188" s="39">
        <v>1365000</v>
      </c>
      <c r="C188" s="39">
        <v>215013650</v>
      </c>
      <c r="D188" s="50" t="s">
        <v>1132</v>
      </c>
      <c r="E188" s="51" t="s">
        <v>686</v>
      </c>
      <c r="F188" s="43">
        <f t="shared" si="29"/>
        <v>0</v>
      </c>
      <c r="G188" s="46">
        <f t="shared" si="30"/>
        <v>0</v>
      </c>
      <c r="H188" s="46">
        <f t="shared" si="31"/>
        <v>0</v>
      </c>
      <c r="I188" s="118">
        <f t="shared" si="32"/>
        <v>0</v>
      </c>
      <c r="J188" s="48" t="str">
        <f t="shared" si="33"/>
        <v>N/C</v>
      </c>
      <c r="K188" s="118" t="str">
        <f t="shared" si="34"/>
        <v>N/C</v>
      </c>
      <c r="L188" s="39" t="str">
        <f t="shared" si="35"/>
        <v>N / C</v>
      </c>
      <c r="O188" s="74" t="e">
        <f t="shared" si="36"/>
        <v>#DIV/0!</v>
      </c>
      <c r="P188" s="27" t="e">
        <f t="shared" si="37"/>
        <v>#DIV/0!</v>
      </c>
      <c r="Q188">
        <f t="shared" si="38"/>
        <v>1</v>
      </c>
      <c r="R188" s="35">
        <f t="shared" si="39"/>
        <v>179</v>
      </c>
      <c r="S188" s="43"/>
      <c r="T188" s="46"/>
      <c r="U188" s="46"/>
      <c r="V188" s="47"/>
      <c r="W188" s="48" t="e">
        <f t="shared" si="40"/>
        <v>#N/A</v>
      </c>
      <c r="X188" s="49" t="e">
        <f t="shared" si="41"/>
        <v>#N/A</v>
      </c>
      <c r="Y188" s="39" t="str">
        <f t="shared" si="42"/>
        <v>N / C</v>
      </c>
    </row>
    <row r="189" spans="2:25" ht="12.9" customHeight="1">
      <c r="B189" s="39">
        <v>1365400</v>
      </c>
      <c r="C189" s="39">
        <v>215413654</v>
      </c>
      <c r="D189" s="50" t="s">
        <v>1133</v>
      </c>
      <c r="E189" s="51" t="s">
        <v>686</v>
      </c>
      <c r="F189" s="43">
        <f t="shared" si="29"/>
        <v>0</v>
      </c>
      <c r="G189" s="129">
        <f t="shared" si="30"/>
        <v>0</v>
      </c>
      <c r="H189" s="129">
        <f t="shared" si="31"/>
        <v>0</v>
      </c>
      <c r="I189" s="118">
        <f t="shared" si="32"/>
        <v>0</v>
      </c>
      <c r="J189" s="48" t="str">
        <f t="shared" si="33"/>
        <v>N/C</v>
      </c>
      <c r="K189" s="118" t="str">
        <f t="shared" si="34"/>
        <v>N/C</v>
      </c>
      <c r="L189" s="39" t="str">
        <f t="shared" si="35"/>
        <v>N / C</v>
      </c>
      <c r="O189" s="74" t="e">
        <f t="shared" si="36"/>
        <v>#DIV/0!</v>
      </c>
      <c r="P189" s="27" t="e">
        <f t="shared" si="37"/>
        <v>#DIV/0!</v>
      </c>
      <c r="Q189">
        <f t="shared" si="38"/>
        <v>1</v>
      </c>
      <c r="R189" s="35">
        <f t="shared" si="39"/>
        <v>180</v>
      </c>
      <c r="S189" s="43"/>
      <c r="T189" s="46"/>
      <c r="U189" s="46"/>
      <c r="V189" s="47"/>
      <c r="W189" s="48" t="e">
        <f t="shared" si="40"/>
        <v>#N/A</v>
      </c>
      <c r="X189" s="49" t="e">
        <f t="shared" si="41"/>
        <v>#N/A</v>
      </c>
      <c r="Y189" s="39" t="str">
        <f t="shared" si="42"/>
        <v>N / C</v>
      </c>
    </row>
    <row r="190" spans="2:25" ht="12.9" customHeight="1">
      <c r="B190" s="39">
        <v>1365500</v>
      </c>
      <c r="C190" s="39">
        <v>215513655</v>
      </c>
      <c r="D190" s="50" t="s">
        <v>1134</v>
      </c>
      <c r="E190" s="51" t="s">
        <v>686</v>
      </c>
      <c r="F190" s="43">
        <f t="shared" si="29"/>
        <v>0</v>
      </c>
      <c r="G190" s="129">
        <f t="shared" si="30"/>
        <v>0</v>
      </c>
      <c r="H190" s="129">
        <f t="shared" si="31"/>
        <v>0</v>
      </c>
      <c r="I190" s="118">
        <f t="shared" si="32"/>
        <v>0</v>
      </c>
      <c r="J190" s="48" t="str">
        <f t="shared" si="33"/>
        <v>N/C</v>
      </c>
      <c r="K190" s="118" t="str">
        <f t="shared" si="34"/>
        <v>N/C</v>
      </c>
      <c r="L190" s="39" t="str">
        <f t="shared" si="35"/>
        <v>N / C</v>
      </c>
      <c r="O190" s="74" t="e">
        <f t="shared" si="36"/>
        <v>#DIV/0!</v>
      </c>
      <c r="P190" s="27" t="e">
        <f t="shared" si="37"/>
        <v>#DIV/0!</v>
      </c>
      <c r="Q190">
        <f t="shared" si="38"/>
        <v>1</v>
      </c>
      <c r="R190" s="35">
        <f t="shared" si="39"/>
        <v>181</v>
      </c>
      <c r="S190" s="43"/>
      <c r="T190" s="46"/>
      <c r="U190" s="46"/>
      <c r="V190" s="47"/>
      <c r="W190" s="48" t="e">
        <f t="shared" si="40"/>
        <v>#N/A</v>
      </c>
      <c r="X190" s="49" t="e">
        <f t="shared" si="41"/>
        <v>#N/A</v>
      </c>
      <c r="Y190" s="39" t="str">
        <f t="shared" si="42"/>
        <v>N / C</v>
      </c>
    </row>
    <row r="191" spans="2:25" ht="12.9" customHeight="1">
      <c r="B191" s="39">
        <v>1365700</v>
      </c>
      <c r="C191" s="39">
        <v>215713657</v>
      </c>
      <c r="D191" s="50" t="s">
        <v>1135</v>
      </c>
      <c r="E191" s="51" t="s">
        <v>686</v>
      </c>
      <c r="F191" s="43">
        <f t="shared" si="29"/>
        <v>0</v>
      </c>
      <c r="G191" s="46">
        <f t="shared" si="30"/>
        <v>0</v>
      </c>
      <c r="H191" s="46">
        <f t="shared" si="31"/>
        <v>0</v>
      </c>
      <c r="I191" s="118">
        <f t="shared" si="32"/>
        <v>0</v>
      </c>
      <c r="J191" s="48" t="str">
        <f t="shared" si="33"/>
        <v>N/C</v>
      </c>
      <c r="K191" s="118" t="str">
        <f t="shared" si="34"/>
        <v>N/C</v>
      </c>
      <c r="L191" s="39" t="str">
        <f t="shared" si="35"/>
        <v>N / C</v>
      </c>
      <c r="O191" s="74" t="e">
        <f t="shared" si="36"/>
        <v>#DIV/0!</v>
      </c>
      <c r="P191" s="27" t="e">
        <f t="shared" si="37"/>
        <v>#DIV/0!</v>
      </c>
      <c r="Q191">
        <f t="shared" si="38"/>
        <v>1</v>
      </c>
      <c r="R191" s="35">
        <f t="shared" si="39"/>
        <v>182</v>
      </c>
      <c r="S191" s="43"/>
      <c r="T191" s="46"/>
      <c r="U191" s="46"/>
      <c r="V191" s="47"/>
      <c r="W191" s="48" t="e">
        <f t="shared" si="40"/>
        <v>#N/A</v>
      </c>
      <c r="X191" s="49" t="e">
        <f t="shared" si="41"/>
        <v>#N/A</v>
      </c>
      <c r="Y191" s="39" t="str">
        <f t="shared" si="42"/>
        <v>N / C</v>
      </c>
    </row>
    <row r="192" spans="2:25" ht="12.9" customHeight="1">
      <c r="B192" s="39">
        <v>1366700</v>
      </c>
      <c r="C192" s="39">
        <v>216713667</v>
      </c>
      <c r="D192" s="50" t="s">
        <v>1136</v>
      </c>
      <c r="E192" s="51" t="s">
        <v>686</v>
      </c>
      <c r="F192" s="43">
        <f t="shared" si="29"/>
        <v>0</v>
      </c>
      <c r="G192" s="46">
        <f t="shared" si="30"/>
        <v>0</v>
      </c>
      <c r="H192" s="46">
        <f t="shared" si="31"/>
        <v>0</v>
      </c>
      <c r="I192" s="118">
        <f t="shared" si="32"/>
        <v>0</v>
      </c>
      <c r="J192" s="48" t="str">
        <f t="shared" si="33"/>
        <v>N/C</v>
      </c>
      <c r="K192" s="118" t="str">
        <f t="shared" si="34"/>
        <v>N/C</v>
      </c>
      <c r="L192" s="39" t="str">
        <f t="shared" si="35"/>
        <v>N / C</v>
      </c>
      <c r="O192" s="74" t="e">
        <f t="shared" si="36"/>
        <v>#DIV/0!</v>
      </c>
      <c r="P192" s="27" t="e">
        <f t="shared" si="37"/>
        <v>#DIV/0!</v>
      </c>
      <c r="Q192">
        <f t="shared" si="38"/>
        <v>1</v>
      </c>
      <c r="R192" s="35">
        <f t="shared" si="39"/>
        <v>183</v>
      </c>
      <c r="S192" s="43"/>
      <c r="T192" s="46"/>
      <c r="U192" s="46"/>
      <c r="V192" s="47"/>
      <c r="W192" s="48" t="e">
        <f t="shared" si="40"/>
        <v>#N/A</v>
      </c>
      <c r="X192" s="49" t="e">
        <f t="shared" si="41"/>
        <v>#N/A</v>
      </c>
      <c r="Y192" s="39" t="str">
        <f t="shared" si="42"/>
        <v>N / C</v>
      </c>
    </row>
    <row r="193" spans="2:25" ht="12.9" customHeight="1">
      <c r="B193" s="39">
        <v>1367000</v>
      </c>
      <c r="C193" s="39">
        <v>217013670</v>
      </c>
      <c r="D193" s="53" t="s">
        <v>1363</v>
      </c>
      <c r="E193" s="54" t="s">
        <v>686</v>
      </c>
      <c r="F193" s="43">
        <f t="shared" si="29"/>
        <v>0</v>
      </c>
      <c r="G193" s="129">
        <f t="shared" si="30"/>
        <v>0</v>
      </c>
      <c r="H193" s="129">
        <f t="shared" si="31"/>
        <v>0</v>
      </c>
      <c r="I193" s="118">
        <f t="shared" si="32"/>
        <v>0</v>
      </c>
      <c r="J193" s="48" t="str">
        <f t="shared" si="33"/>
        <v>N/C</v>
      </c>
      <c r="K193" s="118" t="str">
        <f t="shared" si="34"/>
        <v>N/C</v>
      </c>
      <c r="L193" s="39" t="str">
        <f t="shared" si="35"/>
        <v>N / C</v>
      </c>
      <c r="O193" s="74" t="e">
        <f t="shared" si="36"/>
        <v>#DIV/0!</v>
      </c>
      <c r="P193" s="27" t="e">
        <f t="shared" si="37"/>
        <v>#DIV/0!</v>
      </c>
      <c r="Q193">
        <f t="shared" si="38"/>
        <v>1</v>
      </c>
      <c r="R193" s="35">
        <f t="shared" si="39"/>
        <v>184</v>
      </c>
      <c r="S193" s="43"/>
      <c r="T193" s="46"/>
      <c r="U193" s="46"/>
      <c r="V193" s="47"/>
      <c r="W193" s="48" t="e">
        <f t="shared" si="40"/>
        <v>#N/A</v>
      </c>
      <c r="X193" s="49" t="e">
        <f t="shared" si="41"/>
        <v>#N/A</v>
      </c>
      <c r="Y193" s="39" t="str">
        <f t="shared" si="42"/>
        <v>N / C</v>
      </c>
    </row>
    <row r="194" spans="2:25" ht="12.9" customHeight="1">
      <c r="B194" s="39">
        <v>1367300</v>
      </c>
      <c r="C194" s="39">
        <v>217313673</v>
      </c>
      <c r="D194" s="50" t="s">
        <v>1137</v>
      </c>
      <c r="E194" s="51" t="s">
        <v>686</v>
      </c>
      <c r="F194" s="43">
        <f t="shared" si="29"/>
        <v>0</v>
      </c>
      <c r="G194" s="129">
        <f t="shared" si="30"/>
        <v>0</v>
      </c>
      <c r="H194" s="129">
        <f t="shared" si="31"/>
        <v>0</v>
      </c>
      <c r="I194" s="118">
        <f t="shared" si="32"/>
        <v>0</v>
      </c>
      <c r="J194" s="48" t="str">
        <f t="shared" si="33"/>
        <v>N/C</v>
      </c>
      <c r="K194" s="118" t="str">
        <f t="shared" si="34"/>
        <v>N/C</v>
      </c>
      <c r="L194" s="39" t="str">
        <f t="shared" si="35"/>
        <v>N / C</v>
      </c>
      <c r="O194" s="74" t="e">
        <f t="shared" si="36"/>
        <v>#DIV/0!</v>
      </c>
      <c r="P194" s="27" t="e">
        <f t="shared" si="37"/>
        <v>#DIV/0!</v>
      </c>
      <c r="Q194">
        <f t="shared" si="38"/>
        <v>1</v>
      </c>
      <c r="R194" s="35">
        <f t="shared" si="39"/>
        <v>185</v>
      </c>
      <c r="S194" s="43"/>
      <c r="T194" s="46"/>
      <c r="U194" s="46"/>
      <c r="V194" s="47"/>
      <c r="W194" s="48" t="e">
        <f t="shared" si="40"/>
        <v>#N/A</v>
      </c>
      <c r="X194" s="49" t="e">
        <f t="shared" si="41"/>
        <v>#N/A</v>
      </c>
      <c r="Y194" s="39" t="str">
        <f t="shared" si="42"/>
        <v>N / C</v>
      </c>
    </row>
    <row r="195" spans="2:25" ht="12.9" customHeight="1">
      <c r="B195" s="39">
        <v>1368300</v>
      </c>
      <c r="C195" s="39">
        <v>218313683</v>
      </c>
      <c r="D195" s="50" t="s">
        <v>1355</v>
      </c>
      <c r="E195" s="51" t="s">
        <v>686</v>
      </c>
      <c r="F195" s="43">
        <f t="shared" si="29"/>
        <v>0</v>
      </c>
      <c r="G195" s="46">
        <f t="shared" si="30"/>
        <v>0</v>
      </c>
      <c r="H195" s="46">
        <f t="shared" si="31"/>
        <v>0</v>
      </c>
      <c r="I195" s="118">
        <f t="shared" si="32"/>
        <v>0</v>
      </c>
      <c r="J195" s="48" t="str">
        <f t="shared" si="33"/>
        <v>N/C</v>
      </c>
      <c r="K195" s="118" t="str">
        <f t="shared" si="34"/>
        <v>N/C</v>
      </c>
      <c r="L195" s="39" t="str">
        <f t="shared" si="35"/>
        <v>N / C</v>
      </c>
      <c r="O195" s="74" t="e">
        <f t="shared" si="36"/>
        <v>#DIV/0!</v>
      </c>
      <c r="P195" s="27" t="e">
        <f t="shared" si="37"/>
        <v>#DIV/0!</v>
      </c>
      <c r="Q195">
        <f t="shared" si="38"/>
        <v>1</v>
      </c>
      <c r="R195" s="35">
        <f t="shared" si="39"/>
        <v>186</v>
      </c>
      <c r="S195" s="43"/>
      <c r="T195" s="46"/>
      <c r="U195" s="46"/>
      <c r="V195" s="47"/>
      <c r="W195" s="48" t="e">
        <f t="shared" si="40"/>
        <v>#N/A</v>
      </c>
      <c r="X195" s="49" t="e">
        <f t="shared" si="41"/>
        <v>#N/A</v>
      </c>
      <c r="Y195" s="39" t="str">
        <f t="shared" si="42"/>
        <v>N / C</v>
      </c>
    </row>
    <row r="196" spans="2:25" ht="12.9" customHeight="1">
      <c r="B196" s="39">
        <v>1368800</v>
      </c>
      <c r="C196" s="39">
        <v>218813688</v>
      </c>
      <c r="D196" s="50" t="s">
        <v>1138</v>
      </c>
      <c r="E196" s="51" t="s">
        <v>686</v>
      </c>
      <c r="F196" s="43">
        <f t="shared" si="29"/>
        <v>0</v>
      </c>
      <c r="G196" s="46">
        <f t="shared" si="30"/>
        <v>0</v>
      </c>
      <c r="H196" s="46">
        <f t="shared" si="31"/>
        <v>0</v>
      </c>
      <c r="I196" s="118">
        <f t="shared" si="32"/>
        <v>0</v>
      </c>
      <c r="J196" s="48" t="str">
        <f t="shared" si="33"/>
        <v>N/C</v>
      </c>
      <c r="K196" s="118" t="str">
        <f t="shared" si="34"/>
        <v>N/C</v>
      </c>
      <c r="L196" s="39" t="str">
        <f t="shared" si="35"/>
        <v>N / C</v>
      </c>
      <c r="O196" s="74" t="e">
        <f t="shared" si="36"/>
        <v>#DIV/0!</v>
      </c>
      <c r="P196" s="27" t="e">
        <f t="shared" si="37"/>
        <v>#DIV/0!</v>
      </c>
      <c r="Q196">
        <f t="shared" si="38"/>
        <v>1</v>
      </c>
      <c r="R196" s="35">
        <f t="shared" si="39"/>
        <v>187</v>
      </c>
      <c r="S196" s="43"/>
      <c r="T196" s="46"/>
      <c r="U196" s="46"/>
      <c r="V196" s="47"/>
      <c r="W196" s="48" t="e">
        <f t="shared" si="40"/>
        <v>#N/A</v>
      </c>
      <c r="X196" s="49" t="e">
        <f t="shared" si="41"/>
        <v>#N/A</v>
      </c>
      <c r="Y196" s="39" t="str">
        <f t="shared" si="42"/>
        <v>N / C</v>
      </c>
    </row>
    <row r="197" spans="2:25" ht="12.9" customHeight="1">
      <c r="B197" s="39">
        <v>1374400</v>
      </c>
      <c r="C197" s="39">
        <v>214413744</v>
      </c>
      <c r="D197" s="50" t="s">
        <v>1139</v>
      </c>
      <c r="E197" s="51" t="s">
        <v>686</v>
      </c>
      <c r="F197" s="43">
        <f t="shared" si="29"/>
        <v>0</v>
      </c>
      <c r="G197" s="129">
        <f t="shared" si="30"/>
        <v>0</v>
      </c>
      <c r="H197" s="129">
        <f t="shared" si="31"/>
        <v>0</v>
      </c>
      <c r="I197" s="118">
        <f t="shared" si="32"/>
        <v>0</v>
      </c>
      <c r="J197" s="48" t="str">
        <f t="shared" si="33"/>
        <v>N/C</v>
      </c>
      <c r="K197" s="118" t="str">
        <f t="shared" si="34"/>
        <v>N/C</v>
      </c>
      <c r="L197" s="39" t="str">
        <f t="shared" si="35"/>
        <v>N / C</v>
      </c>
      <c r="O197" s="74" t="e">
        <f t="shared" si="36"/>
        <v>#DIV/0!</v>
      </c>
      <c r="P197" s="27" t="e">
        <f t="shared" si="37"/>
        <v>#DIV/0!</v>
      </c>
      <c r="Q197">
        <f t="shared" si="38"/>
        <v>1</v>
      </c>
      <c r="R197" s="35">
        <f t="shared" si="39"/>
        <v>188</v>
      </c>
      <c r="S197" s="43"/>
      <c r="T197" s="46"/>
      <c r="U197" s="46"/>
      <c r="V197" s="47"/>
      <c r="W197" s="48" t="e">
        <f t="shared" si="40"/>
        <v>#N/A</v>
      </c>
      <c r="X197" s="49" t="e">
        <f t="shared" si="41"/>
        <v>#N/A</v>
      </c>
      <c r="Y197" s="39" t="str">
        <f t="shared" si="42"/>
        <v>N / C</v>
      </c>
    </row>
    <row r="198" spans="2:25" ht="12.9" customHeight="1">
      <c r="B198" s="39">
        <v>1376000</v>
      </c>
      <c r="C198" s="39">
        <v>216013760</v>
      </c>
      <c r="D198" s="50" t="s">
        <v>1140</v>
      </c>
      <c r="E198" s="51" t="s">
        <v>686</v>
      </c>
      <c r="F198" s="43">
        <f t="shared" si="29"/>
        <v>0</v>
      </c>
      <c r="G198" s="46">
        <f t="shared" si="30"/>
        <v>0</v>
      </c>
      <c r="H198" s="46">
        <f t="shared" si="31"/>
        <v>0</v>
      </c>
      <c r="I198" s="118">
        <f t="shared" si="32"/>
        <v>0</v>
      </c>
      <c r="J198" s="48" t="str">
        <f t="shared" si="33"/>
        <v>N/C</v>
      </c>
      <c r="K198" s="118" t="str">
        <f t="shared" si="34"/>
        <v>N/C</v>
      </c>
      <c r="L198" s="39" t="str">
        <f t="shared" si="35"/>
        <v>N / C</v>
      </c>
      <c r="O198" s="74" t="e">
        <f t="shared" si="36"/>
        <v>#DIV/0!</v>
      </c>
      <c r="P198" s="27" t="e">
        <f t="shared" si="37"/>
        <v>#DIV/0!</v>
      </c>
      <c r="Q198">
        <f t="shared" si="38"/>
        <v>1</v>
      </c>
      <c r="R198" s="35">
        <f t="shared" si="39"/>
        <v>189</v>
      </c>
      <c r="S198" s="43"/>
      <c r="T198" s="46"/>
      <c r="U198" s="46"/>
      <c r="V198" s="47"/>
      <c r="W198" s="48" t="e">
        <f t="shared" si="40"/>
        <v>#N/A</v>
      </c>
      <c r="X198" s="49" t="e">
        <f t="shared" si="41"/>
        <v>#N/A</v>
      </c>
      <c r="Y198" s="39" t="str">
        <f t="shared" si="42"/>
        <v>N / C</v>
      </c>
    </row>
    <row r="199" spans="2:25" ht="12.9" customHeight="1">
      <c r="B199" s="39">
        <v>1378000</v>
      </c>
      <c r="C199" s="39">
        <v>218013780</v>
      </c>
      <c r="D199" s="50" t="s">
        <v>1141</v>
      </c>
      <c r="E199" s="51" t="s">
        <v>686</v>
      </c>
      <c r="F199" s="43">
        <f t="shared" si="29"/>
        <v>0</v>
      </c>
      <c r="G199" s="129">
        <f t="shared" si="30"/>
        <v>0</v>
      </c>
      <c r="H199" s="129">
        <f t="shared" si="31"/>
        <v>0</v>
      </c>
      <c r="I199" s="118">
        <f t="shared" si="32"/>
        <v>0</v>
      </c>
      <c r="J199" s="48" t="str">
        <f t="shared" si="33"/>
        <v>N/C</v>
      </c>
      <c r="K199" s="118" t="str">
        <f t="shared" si="34"/>
        <v>N/C</v>
      </c>
      <c r="L199" s="39" t="str">
        <f t="shared" si="35"/>
        <v>N / C</v>
      </c>
      <c r="O199" s="74" t="e">
        <f t="shared" si="36"/>
        <v>#DIV/0!</v>
      </c>
      <c r="P199" s="27" t="e">
        <f t="shared" si="37"/>
        <v>#DIV/0!</v>
      </c>
      <c r="Q199">
        <f t="shared" si="38"/>
        <v>1</v>
      </c>
      <c r="R199" s="35">
        <f t="shared" si="39"/>
        <v>190</v>
      </c>
      <c r="S199" s="43"/>
      <c r="T199" s="46"/>
      <c r="U199" s="46"/>
      <c r="V199" s="47"/>
      <c r="W199" s="48" t="e">
        <f t="shared" si="40"/>
        <v>#N/A</v>
      </c>
      <c r="X199" s="49" t="e">
        <f t="shared" si="41"/>
        <v>#N/A</v>
      </c>
      <c r="Y199" s="39" t="str">
        <f t="shared" si="42"/>
        <v>N / C</v>
      </c>
    </row>
    <row r="200" spans="2:25" ht="12.9" customHeight="1">
      <c r="B200" s="39">
        <v>1381000</v>
      </c>
      <c r="C200" s="39">
        <v>211013810</v>
      </c>
      <c r="D200" s="50" t="s">
        <v>1142</v>
      </c>
      <c r="E200" s="51" t="s">
        <v>686</v>
      </c>
      <c r="F200" s="43">
        <f t="shared" si="29"/>
        <v>0</v>
      </c>
      <c r="G200" s="129">
        <f t="shared" si="30"/>
        <v>0</v>
      </c>
      <c r="H200" s="129">
        <f t="shared" si="31"/>
        <v>0</v>
      </c>
      <c r="I200" s="118">
        <f t="shared" si="32"/>
        <v>0</v>
      </c>
      <c r="J200" s="48" t="str">
        <f t="shared" si="33"/>
        <v>N/C</v>
      </c>
      <c r="K200" s="118" t="str">
        <f t="shared" si="34"/>
        <v>N/C</v>
      </c>
      <c r="L200" s="39" t="str">
        <f t="shared" si="35"/>
        <v>N / C</v>
      </c>
      <c r="O200" s="74" t="e">
        <f t="shared" si="36"/>
        <v>#DIV/0!</v>
      </c>
      <c r="P200" s="27" t="e">
        <f t="shared" si="37"/>
        <v>#DIV/0!</v>
      </c>
      <c r="Q200">
        <f t="shared" si="38"/>
        <v>1</v>
      </c>
      <c r="R200" s="35">
        <f t="shared" si="39"/>
        <v>191</v>
      </c>
      <c r="S200" s="43"/>
      <c r="T200" s="46"/>
      <c r="U200" s="46"/>
      <c r="V200" s="47"/>
      <c r="W200" s="48" t="e">
        <f t="shared" si="40"/>
        <v>#N/A</v>
      </c>
      <c r="X200" s="49" t="e">
        <f t="shared" si="41"/>
        <v>#N/A</v>
      </c>
      <c r="Y200" s="39" t="str">
        <f t="shared" si="42"/>
        <v>N / C</v>
      </c>
    </row>
    <row r="201" spans="2:25" ht="12.9" customHeight="1">
      <c r="B201" s="39">
        <v>1383600</v>
      </c>
      <c r="C201" s="39">
        <v>213613836</v>
      </c>
      <c r="D201" s="50" t="s">
        <v>1143</v>
      </c>
      <c r="E201" s="51" t="s">
        <v>686</v>
      </c>
      <c r="F201" s="43">
        <f t="shared" si="29"/>
        <v>0</v>
      </c>
      <c r="G201" s="129">
        <f t="shared" si="30"/>
        <v>0</v>
      </c>
      <c r="H201" s="129">
        <f t="shared" si="31"/>
        <v>0</v>
      </c>
      <c r="I201" s="118">
        <f t="shared" si="32"/>
        <v>0</v>
      </c>
      <c r="J201" s="48" t="str">
        <f t="shared" si="33"/>
        <v>N/C</v>
      </c>
      <c r="K201" s="118" t="str">
        <f t="shared" si="34"/>
        <v>N/C</v>
      </c>
      <c r="L201" s="39" t="str">
        <f t="shared" si="35"/>
        <v>N / C</v>
      </c>
      <c r="O201" s="74" t="e">
        <f t="shared" si="36"/>
        <v>#DIV/0!</v>
      </c>
      <c r="P201" s="27" t="e">
        <f t="shared" si="37"/>
        <v>#DIV/0!</v>
      </c>
      <c r="Q201">
        <f t="shared" si="38"/>
        <v>1</v>
      </c>
      <c r="R201" s="35">
        <f t="shared" si="39"/>
        <v>192</v>
      </c>
      <c r="S201" s="43"/>
      <c r="T201" s="46"/>
      <c r="U201" s="46"/>
      <c r="V201" s="47"/>
      <c r="W201" s="48" t="e">
        <f t="shared" si="40"/>
        <v>#N/A</v>
      </c>
      <c r="X201" s="49" t="e">
        <f t="shared" si="41"/>
        <v>#N/A</v>
      </c>
      <c r="Y201" s="39" t="str">
        <f t="shared" si="42"/>
        <v>N / C</v>
      </c>
    </row>
    <row r="202" spans="2:25" ht="12.9" customHeight="1">
      <c r="B202" s="39">
        <v>1383800</v>
      </c>
      <c r="C202" s="39">
        <v>213813838</v>
      </c>
      <c r="D202" s="50" t="s">
        <v>612</v>
      </c>
      <c r="E202" s="51" t="s">
        <v>686</v>
      </c>
      <c r="F202" s="43">
        <f t="shared" si="29"/>
        <v>0</v>
      </c>
      <c r="G202" s="46">
        <f t="shared" si="30"/>
        <v>0</v>
      </c>
      <c r="H202" s="46">
        <f t="shared" si="31"/>
        <v>0</v>
      </c>
      <c r="I202" s="118">
        <f t="shared" si="32"/>
        <v>0</v>
      </c>
      <c r="J202" s="48" t="str">
        <f t="shared" si="33"/>
        <v>N/C</v>
      </c>
      <c r="K202" s="118" t="str">
        <f t="shared" si="34"/>
        <v>N/C</v>
      </c>
      <c r="L202" s="39" t="str">
        <f t="shared" si="35"/>
        <v>N / C</v>
      </c>
      <c r="O202" s="74" t="e">
        <f t="shared" si="36"/>
        <v>#DIV/0!</v>
      </c>
      <c r="P202" s="27" t="e">
        <f t="shared" si="37"/>
        <v>#DIV/0!</v>
      </c>
      <c r="Q202">
        <f t="shared" si="38"/>
        <v>1</v>
      </c>
      <c r="R202" s="35">
        <f t="shared" si="39"/>
        <v>193</v>
      </c>
      <c r="S202" s="43"/>
      <c r="T202" s="46"/>
      <c r="U202" s="46"/>
      <c r="V202" s="47"/>
      <c r="W202" s="48" t="e">
        <f t="shared" si="40"/>
        <v>#N/A</v>
      </c>
      <c r="X202" s="49" t="e">
        <f t="shared" si="41"/>
        <v>#N/A</v>
      </c>
      <c r="Y202" s="39" t="str">
        <f t="shared" si="42"/>
        <v>N / C</v>
      </c>
    </row>
    <row r="203" spans="2:25" ht="12.9" customHeight="1">
      <c r="B203" s="39">
        <v>1387300</v>
      </c>
      <c r="C203" s="39">
        <v>217313873</v>
      </c>
      <c r="D203" s="50" t="s">
        <v>940</v>
      </c>
      <c r="E203" s="51" t="s">
        <v>686</v>
      </c>
      <c r="F203" s="43">
        <f t="shared" ref="F203:F266" si="43">IF(ISERROR(S203)=TRUE,"N/C",S203)</f>
        <v>0</v>
      </c>
      <c r="G203" s="46">
        <f t="shared" ref="G203:G266" si="44">IF(ISERROR(T203)=TRUE,"N/C",T203)</f>
        <v>0</v>
      </c>
      <c r="H203" s="46">
        <f t="shared" ref="H203:H266" si="45">IF(ISERROR(U203)=TRUE,"N/C",U203)</f>
        <v>0</v>
      </c>
      <c r="I203" s="118">
        <f t="shared" ref="I203:I266" si="46">IF(ISERROR(V203)=TRUE,"N/C",V203)</f>
        <v>0</v>
      </c>
      <c r="J203" s="48" t="str">
        <f t="shared" ref="J203:J266" si="47">IF(ISERROR(W203)=TRUE,"N/C",W203)</f>
        <v>N/C</v>
      </c>
      <c r="K203" s="118" t="str">
        <f t="shared" ref="K203:K266" si="48">IF(ISERROR(X203)=TRUE,"N/C",X203)</f>
        <v>N/C</v>
      </c>
      <c r="L203" s="39" t="str">
        <f t="shared" ref="L203:L266" si="49">IF(ISERROR(Y203)=TRUE,"N/C",Y203)</f>
        <v>N / C</v>
      </c>
      <c r="O203" s="74" t="e">
        <f t="shared" ref="O203:O266" si="50">+H203/G203</f>
        <v>#DIV/0!</v>
      </c>
      <c r="P203" s="27" t="e">
        <f t="shared" ref="P203:P266" si="51">+I203-O203</f>
        <v>#DIV/0!</v>
      </c>
      <c r="Q203">
        <f t="shared" ref="Q203:Q266" si="52">IF(L203="N / C",1,0)</f>
        <v>1</v>
      </c>
      <c r="R203" s="35">
        <f t="shared" ref="R203:R266" si="53">IF(Q203=1,R202+1,R202)</f>
        <v>194</v>
      </c>
      <c r="S203" s="43"/>
      <c r="T203" s="46"/>
      <c r="U203" s="46"/>
      <c r="V203" s="47"/>
      <c r="W203" s="48" t="e">
        <f t="shared" ref="W203:W266" si="54">VLOOKUP($F203,$M$10:$N$16,2,0)</f>
        <v>#N/A</v>
      </c>
      <c r="X203" s="49" t="e">
        <f t="shared" ref="X203:X266" si="55">+W203-V203</f>
        <v>#N/A</v>
      </c>
      <c r="Y203" s="39" t="str">
        <f t="shared" ref="Y203:Y266" si="56">IF(ISERROR(IF(X203&lt;0,"NO","SI")=TRUE),"N / C",(IF(X203&lt;0,"NO","SI")))</f>
        <v>N / C</v>
      </c>
    </row>
    <row r="204" spans="2:25" ht="12.9" customHeight="1">
      <c r="B204" s="39">
        <v>1389400</v>
      </c>
      <c r="C204" s="39">
        <v>219413894</v>
      </c>
      <c r="D204" s="50" t="s">
        <v>685</v>
      </c>
      <c r="E204" s="51" t="s">
        <v>686</v>
      </c>
      <c r="F204" s="43">
        <f t="shared" si="43"/>
        <v>0</v>
      </c>
      <c r="G204" s="129">
        <f t="shared" si="44"/>
        <v>0</v>
      </c>
      <c r="H204" s="129">
        <f t="shared" si="45"/>
        <v>0</v>
      </c>
      <c r="I204" s="118">
        <f t="shared" si="46"/>
        <v>0</v>
      </c>
      <c r="J204" s="48" t="str">
        <f t="shared" si="47"/>
        <v>N/C</v>
      </c>
      <c r="K204" s="118" t="str">
        <f t="shared" si="48"/>
        <v>N/C</v>
      </c>
      <c r="L204" s="39" t="str">
        <f t="shared" si="49"/>
        <v>N / C</v>
      </c>
      <c r="O204" s="74" t="e">
        <f t="shared" si="50"/>
        <v>#DIV/0!</v>
      </c>
      <c r="P204" s="27" t="e">
        <f t="shared" si="51"/>
        <v>#DIV/0!</v>
      </c>
      <c r="Q204">
        <f t="shared" si="52"/>
        <v>1</v>
      </c>
      <c r="R204" s="35">
        <f t="shared" si="53"/>
        <v>195</v>
      </c>
      <c r="S204" s="43"/>
      <c r="T204" s="46"/>
      <c r="U204" s="46"/>
      <c r="V204" s="47"/>
      <c r="W204" s="48" t="e">
        <f t="shared" si="54"/>
        <v>#N/A</v>
      </c>
      <c r="X204" s="49" t="e">
        <f t="shared" si="55"/>
        <v>#N/A</v>
      </c>
      <c r="Y204" s="39" t="str">
        <f t="shared" si="56"/>
        <v>N / C</v>
      </c>
    </row>
    <row r="205" spans="2:25" ht="12.9" customHeight="1">
      <c r="B205" s="39">
        <v>1500100</v>
      </c>
      <c r="C205" s="39">
        <v>210115001</v>
      </c>
      <c r="D205" s="50" t="s">
        <v>674</v>
      </c>
      <c r="E205" s="51" t="s">
        <v>675</v>
      </c>
      <c r="F205" s="43">
        <f t="shared" si="43"/>
        <v>0</v>
      </c>
      <c r="G205" s="46">
        <f t="shared" si="44"/>
        <v>0</v>
      </c>
      <c r="H205" s="46">
        <f t="shared" si="45"/>
        <v>0</v>
      </c>
      <c r="I205" s="118">
        <f t="shared" si="46"/>
        <v>0</v>
      </c>
      <c r="J205" s="48" t="str">
        <f t="shared" si="47"/>
        <v>N/C</v>
      </c>
      <c r="K205" s="118" t="str">
        <f t="shared" si="48"/>
        <v>N/C</v>
      </c>
      <c r="L205" s="39" t="str">
        <f t="shared" si="49"/>
        <v>N / C</v>
      </c>
      <c r="O205" s="74" t="e">
        <f t="shared" si="50"/>
        <v>#DIV/0!</v>
      </c>
      <c r="P205" s="27" t="e">
        <f t="shared" si="51"/>
        <v>#DIV/0!</v>
      </c>
      <c r="Q205">
        <f t="shared" si="52"/>
        <v>1</v>
      </c>
      <c r="R205" s="35">
        <f t="shared" si="53"/>
        <v>196</v>
      </c>
      <c r="S205" s="43"/>
      <c r="T205" s="46"/>
      <c r="U205" s="46"/>
      <c r="V205" s="47"/>
      <c r="W205" s="48" t="e">
        <f t="shared" si="54"/>
        <v>#N/A</v>
      </c>
      <c r="X205" s="49" t="e">
        <f t="shared" si="55"/>
        <v>#N/A</v>
      </c>
      <c r="Y205" s="39" t="str">
        <f t="shared" si="56"/>
        <v>N / C</v>
      </c>
    </row>
    <row r="206" spans="2:25" ht="12.9" customHeight="1">
      <c r="B206" s="39">
        <v>1502200</v>
      </c>
      <c r="C206" s="39">
        <v>212215022</v>
      </c>
      <c r="D206" s="50" t="s">
        <v>734</v>
      </c>
      <c r="E206" s="51" t="s">
        <v>675</v>
      </c>
      <c r="F206" s="43">
        <f t="shared" si="43"/>
        <v>0</v>
      </c>
      <c r="G206" s="46">
        <f t="shared" si="44"/>
        <v>0</v>
      </c>
      <c r="H206" s="46">
        <f t="shared" si="45"/>
        <v>0</v>
      </c>
      <c r="I206" s="118">
        <f t="shared" si="46"/>
        <v>0</v>
      </c>
      <c r="J206" s="48" t="str">
        <f t="shared" si="47"/>
        <v>N/C</v>
      </c>
      <c r="K206" s="118" t="str">
        <f t="shared" si="48"/>
        <v>N/C</v>
      </c>
      <c r="L206" s="39" t="str">
        <f t="shared" si="49"/>
        <v>N / C</v>
      </c>
      <c r="O206" s="74" t="e">
        <f t="shared" si="50"/>
        <v>#DIV/0!</v>
      </c>
      <c r="P206" s="27" t="e">
        <f t="shared" si="51"/>
        <v>#DIV/0!</v>
      </c>
      <c r="Q206">
        <f t="shared" si="52"/>
        <v>1</v>
      </c>
      <c r="R206" s="35">
        <f t="shared" si="53"/>
        <v>197</v>
      </c>
      <c r="S206" s="43"/>
      <c r="T206" s="46"/>
      <c r="U206" s="46"/>
      <c r="V206" s="47"/>
      <c r="W206" s="48" t="e">
        <f t="shared" si="54"/>
        <v>#N/A</v>
      </c>
      <c r="X206" s="49" t="e">
        <f t="shared" si="55"/>
        <v>#N/A</v>
      </c>
      <c r="Y206" s="39" t="str">
        <f t="shared" si="56"/>
        <v>N / C</v>
      </c>
    </row>
    <row r="207" spans="2:25" ht="12.9" customHeight="1">
      <c r="B207" s="39">
        <v>1504700</v>
      </c>
      <c r="C207" s="39">
        <v>214715047</v>
      </c>
      <c r="D207" s="50" t="s">
        <v>1212</v>
      </c>
      <c r="E207" s="51" t="s">
        <v>675</v>
      </c>
      <c r="F207" s="43">
        <f t="shared" si="43"/>
        <v>0</v>
      </c>
      <c r="G207" s="46">
        <f t="shared" si="44"/>
        <v>0</v>
      </c>
      <c r="H207" s="46">
        <f t="shared" si="45"/>
        <v>0</v>
      </c>
      <c r="I207" s="118">
        <f t="shared" si="46"/>
        <v>0</v>
      </c>
      <c r="J207" s="48" t="str">
        <f t="shared" si="47"/>
        <v>N/C</v>
      </c>
      <c r="K207" s="118" t="str">
        <f t="shared" si="48"/>
        <v>N/C</v>
      </c>
      <c r="L207" s="39" t="str">
        <f t="shared" si="49"/>
        <v>N / C</v>
      </c>
      <c r="O207" s="74" t="e">
        <f t="shared" si="50"/>
        <v>#DIV/0!</v>
      </c>
      <c r="P207" s="27" t="e">
        <f t="shared" si="51"/>
        <v>#DIV/0!</v>
      </c>
      <c r="Q207">
        <f t="shared" si="52"/>
        <v>1</v>
      </c>
      <c r="R207" s="35">
        <f t="shared" si="53"/>
        <v>198</v>
      </c>
      <c r="S207" s="43"/>
      <c r="T207" s="46"/>
      <c r="U207" s="46"/>
      <c r="V207" s="47"/>
      <c r="W207" s="48" t="e">
        <f t="shared" si="54"/>
        <v>#N/A</v>
      </c>
      <c r="X207" s="49" t="e">
        <f t="shared" si="55"/>
        <v>#N/A</v>
      </c>
      <c r="Y207" s="39" t="str">
        <f t="shared" si="56"/>
        <v>N / C</v>
      </c>
    </row>
    <row r="208" spans="2:25" ht="12.9" customHeight="1">
      <c r="B208" s="39">
        <v>1505100</v>
      </c>
      <c r="C208" s="39">
        <v>215115051</v>
      </c>
      <c r="D208" s="53" t="s">
        <v>1502</v>
      </c>
      <c r="E208" s="54" t="s">
        <v>675</v>
      </c>
      <c r="F208" s="43">
        <f t="shared" si="43"/>
        <v>0</v>
      </c>
      <c r="G208" s="129">
        <f t="shared" si="44"/>
        <v>0</v>
      </c>
      <c r="H208" s="129">
        <f t="shared" si="45"/>
        <v>0</v>
      </c>
      <c r="I208" s="118">
        <f t="shared" si="46"/>
        <v>0</v>
      </c>
      <c r="J208" s="48" t="str">
        <f t="shared" si="47"/>
        <v>N/C</v>
      </c>
      <c r="K208" s="118" t="str">
        <f t="shared" si="48"/>
        <v>N/C</v>
      </c>
      <c r="L208" s="39" t="str">
        <f t="shared" si="49"/>
        <v>N / C</v>
      </c>
      <c r="O208" s="74" t="e">
        <f t="shared" si="50"/>
        <v>#DIV/0!</v>
      </c>
      <c r="P208" s="27" t="e">
        <f t="shared" si="51"/>
        <v>#DIV/0!</v>
      </c>
      <c r="Q208">
        <f t="shared" si="52"/>
        <v>1</v>
      </c>
      <c r="R208" s="35">
        <f t="shared" si="53"/>
        <v>199</v>
      </c>
      <c r="S208" s="43"/>
      <c r="T208" s="46"/>
      <c r="U208" s="46"/>
      <c r="V208" s="47"/>
      <c r="W208" s="48" t="e">
        <f t="shared" si="54"/>
        <v>#N/A</v>
      </c>
      <c r="X208" s="49" t="e">
        <f t="shared" si="55"/>
        <v>#N/A</v>
      </c>
      <c r="Y208" s="39" t="str">
        <f t="shared" si="56"/>
        <v>N / C</v>
      </c>
    </row>
    <row r="209" spans="2:25" ht="12.9" customHeight="1">
      <c r="B209" s="39">
        <v>1508700</v>
      </c>
      <c r="C209" s="39">
        <v>218715087</v>
      </c>
      <c r="D209" s="50" t="s">
        <v>1095</v>
      </c>
      <c r="E209" s="51" t="s">
        <v>675</v>
      </c>
      <c r="F209" s="43">
        <f t="shared" si="43"/>
        <v>0</v>
      </c>
      <c r="G209" s="46">
        <f t="shared" si="44"/>
        <v>0</v>
      </c>
      <c r="H209" s="46">
        <f t="shared" si="45"/>
        <v>0</v>
      </c>
      <c r="I209" s="118">
        <f t="shared" si="46"/>
        <v>0</v>
      </c>
      <c r="J209" s="48" t="str">
        <f t="shared" si="47"/>
        <v>N/C</v>
      </c>
      <c r="K209" s="118" t="str">
        <f t="shared" si="48"/>
        <v>N/C</v>
      </c>
      <c r="L209" s="39" t="str">
        <f t="shared" si="49"/>
        <v>N / C</v>
      </c>
      <c r="O209" s="74" t="e">
        <f t="shared" si="50"/>
        <v>#DIV/0!</v>
      </c>
      <c r="P209" s="27" t="e">
        <f t="shared" si="51"/>
        <v>#DIV/0!</v>
      </c>
      <c r="Q209">
        <f t="shared" si="52"/>
        <v>1</v>
      </c>
      <c r="R209" s="35">
        <f t="shared" si="53"/>
        <v>200</v>
      </c>
      <c r="S209" s="43"/>
      <c r="T209" s="46"/>
      <c r="U209" s="46"/>
      <c r="V209" s="47"/>
      <c r="W209" s="48" t="e">
        <f t="shared" si="54"/>
        <v>#N/A</v>
      </c>
      <c r="X209" s="49" t="e">
        <f t="shared" si="55"/>
        <v>#N/A</v>
      </c>
      <c r="Y209" s="39" t="str">
        <f t="shared" si="56"/>
        <v>N / C</v>
      </c>
    </row>
    <row r="210" spans="2:25" ht="12.9" customHeight="1">
      <c r="B210" s="39">
        <v>1509000</v>
      </c>
      <c r="C210" s="39">
        <v>219015090</v>
      </c>
      <c r="D210" s="50" t="s">
        <v>861</v>
      </c>
      <c r="E210" s="51" t="s">
        <v>675</v>
      </c>
      <c r="F210" s="43">
        <f t="shared" si="43"/>
        <v>0</v>
      </c>
      <c r="G210" s="46">
        <f t="shared" si="44"/>
        <v>0</v>
      </c>
      <c r="H210" s="46">
        <f t="shared" si="45"/>
        <v>0</v>
      </c>
      <c r="I210" s="118">
        <f t="shared" si="46"/>
        <v>0</v>
      </c>
      <c r="J210" s="48" t="str">
        <f t="shared" si="47"/>
        <v>N/C</v>
      </c>
      <c r="K210" s="118" t="str">
        <f t="shared" si="48"/>
        <v>N/C</v>
      </c>
      <c r="L210" s="39" t="str">
        <f t="shared" si="49"/>
        <v>N / C</v>
      </c>
      <c r="O210" s="74" t="e">
        <f t="shared" si="50"/>
        <v>#DIV/0!</v>
      </c>
      <c r="P210" s="27" t="e">
        <f t="shared" si="51"/>
        <v>#DIV/0!</v>
      </c>
      <c r="Q210">
        <f t="shared" si="52"/>
        <v>1</v>
      </c>
      <c r="R210" s="35">
        <f t="shared" si="53"/>
        <v>201</v>
      </c>
      <c r="S210" s="43"/>
      <c r="T210" s="46"/>
      <c r="U210" s="46"/>
      <c r="V210" s="47"/>
      <c r="W210" s="48" t="e">
        <f t="shared" si="54"/>
        <v>#N/A</v>
      </c>
      <c r="X210" s="49" t="e">
        <f t="shared" si="55"/>
        <v>#N/A</v>
      </c>
      <c r="Y210" s="39" t="str">
        <f t="shared" si="56"/>
        <v>N / C</v>
      </c>
    </row>
    <row r="211" spans="2:25" ht="12.9" customHeight="1">
      <c r="B211" s="39">
        <v>1509200</v>
      </c>
      <c r="C211" s="39">
        <v>219215092</v>
      </c>
      <c r="D211" s="50" t="s">
        <v>1016</v>
      </c>
      <c r="E211" s="51" t="s">
        <v>675</v>
      </c>
      <c r="F211" s="43">
        <f t="shared" si="43"/>
        <v>0</v>
      </c>
      <c r="G211" s="46">
        <f t="shared" si="44"/>
        <v>0</v>
      </c>
      <c r="H211" s="46">
        <f t="shared" si="45"/>
        <v>0</v>
      </c>
      <c r="I211" s="118">
        <f t="shared" si="46"/>
        <v>0</v>
      </c>
      <c r="J211" s="48" t="str">
        <f t="shared" si="47"/>
        <v>N/C</v>
      </c>
      <c r="K211" s="118" t="str">
        <f t="shared" si="48"/>
        <v>N/C</v>
      </c>
      <c r="L211" s="39" t="str">
        <f t="shared" si="49"/>
        <v>N / C</v>
      </c>
      <c r="O211" s="74" t="e">
        <f t="shared" si="50"/>
        <v>#DIV/0!</v>
      </c>
      <c r="P211" s="27" t="e">
        <f t="shared" si="51"/>
        <v>#DIV/0!</v>
      </c>
      <c r="Q211">
        <f t="shared" si="52"/>
        <v>1</v>
      </c>
      <c r="R211" s="35">
        <f t="shared" si="53"/>
        <v>202</v>
      </c>
      <c r="S211" s="43"/>
      <c r="T211" s="46"/>
      <c r="U211" s="46"/>
      <c r="V211" s="47"/>
      <c r="W211" s="48" t="e">
        <f t="shared" si="54"/>
        <v>#N/A</v>
      </c>
      <c r="X211" s="49" t="e">
        <f t="shared" si="55"/>
        <v>#N/A</v>
      </c>
      <c r="Y211" s="39" t="str">
        <f t="shared" si="56"/>
        <v>N / C</v>
      </c>
    </row>
    <row r="212" spans="2:25" ht="12.9" customHeight="1">
      <c r="B212" s="39">
        <v>1509700</v>
      </c>
      <c r="C212" s="39">
        <v>219715097</v>
      </c>
      <c r="D212" s="53" t="s">
        <v>1503</v>
      </c>
      <c r="E212" s="54" t="s">
        <v>675</v>
      </c>
      <c r="F212" s="43">
        <f t="shared" si="43"/>
        <v>0</v>
      </c>
      <c r="G212" s="46">
        <f t="shared" si="44"/>
        <v>0</v>
      </c>
      <c r="H212" s="46">
        <f t="shared" si="45"/>
        <v>0</v>
      </c>
      <c r="I212" s="118">
        <f t="shared" si="46"/>
        <v>0</v>
      </c>
      <c r="J212" s="48" t="str">
        <f t="shared" si="47"/>
        <v>N/C</v>
      </c>
      <c r="K212" s="118" t="str">
        <f t="shared" si="48"/>
        <v>N/C</v>
      </c>
      <c r="L212" s="39" t="str">
        <f t="shared" si="49"/>
        <v>N / C</v>
      </c>
      <c r="O212" s="74" t="e">
        <f t="shared" si="50"/>
        <v>#DIV/0!</v>
      </c>
      <c r="P212" s="27" t="e">
        <f t="shared" si="51"/>
        <v>#DIV/0!</v>
      </c>
      <c r="Q212">
        <f t="shared" si="52"/>
        <v>1</v>
      </c>
      <c r="R212" s="35">
        <f t="shared" si="53"/>
        <v>203</v>
      </c>
      <c r="S212" s="43"/>
      <c r="T212" s="46"/>
      <c r="U212" s="46"/>
      <c r="V212" s="47"/>
      <c r="W212" s="48" t="e">
        <f t="shared" si="54"/>
        <v>#N/A</v>
      </c>
      <c r="X212" s="49" t="e">
        <f t="shared" si="55"/>
        <v>#N/A</v>
      </c>
      <c r="Y212" s="39" t="str">
        <f t="shared" si="56"/>
        <v>N / C</v>
      </c>
    </row>
    <row r="213" spans="2:25" ht="12.9" customHeight="1">
      <c r="B213" s="39">
        <v>1510400</v>
      </c>
      <c r="C213" s="39">
        <v>210415104</v>
      </c>
      <c r="D213" s="50" t="s">
        <v>1017</v>
      </c>
      <c r="E213" s="51" t="s">
        <v>675</v>
      </c>
      <c r="F213" s="43">
        <f t="shared" si="43"/>
        <v>0</v>
      </c>
      <c r="G213" s="46">
        <f t="shared" si="44"/>
        <v>0</v>
      </c>
      <c r="H213" s="46">
        <f t="shared" si="45"/>
        <v>0</v>
      </c>
      <c r="I213" s="118">
        <f t="shared" si="46"/>
        <v>0</v>
      </c>
      <c r="J213" s="48" t="str">
        <f t="shared" si="47"/>
        <v>N/C</v>
      </c>
      <c r="K213" s="118" t="str">
        <f t="shared" si="48"/>
        <v>N/C</v>
      </c>
      <c r="L213" s="39" t="str">
        <f t="shared" si="49"/>
        <v>N / C</v>
      </c>
      <c r="O213" s="74" t="e">
        <f t="shared" si="50"/>
        <v>#DIV/0!</v>
      </c>
      <c r="P213" s="27" t="e">
        <f t="shared" si="51"/>
        <v>#DIV/0!</v>
      </c>
      <c r="Q213">
        <f t="shared" si="52"/>
        <v>1</v>
      </c>
      <c r="R213" s="35">
        <f t="shared" si="53"/>
        <v>204</v>
      </c>
      <c r="S213" s="43"/>
      <c r="T213" s="46"/>
      <c r="U213" s="46"/>
      <c r="V213" s="47"/>
      <c r="W213" s="48" t="e">
        <f t="shared" si="54"/>
        <v>#N/A</v>
      </c>
      <c r="X213" s="49" t="e">
        <f t="shared" si="55"/>
        <v>#N/A</v>
      </c>
      <c r="Y213" s="39" t="str">
        <f t="shared" si="56"/>
        <v>N / C</v>
      </c>
    </row>
    <row r="214" spans="2:25" ht="12.9" customHeight="1">
      <c r="B214" s="39">
        <v>1510600</v>
      </c>
      <c r="C214" s="39">
        <v>210615106</v>
      </c>
      <c r="D214" s="50" t="s">
        <v>752</v>
      </c>
      <c r="E214" s="51" t="s">
        <v>675</v>
      </c>
      <c r="F214" s="43">
        <f t="shared" si="43"/>
        <v>0</v>
      </c>
      <c r="G214" s="46">
        <f t="shared" si="44"/>
        <v>0</v>
      </c>
      <c r="H214" s="46">
        <f t="shared" si="45"/>
        <v>0</v>
      </c>
      <c r="I214" s="118">
        <f t="shared" si="46"/>
        <v>0</v>
      </c>
      <c r="J214" s="48" t="str">
        <f t="shared" si="47"/>
        <v>N/C</v>
      </c>
      <c r="K214" s="118" t="str">
        <f t="shared" si="48"/>
        <v>N/C</v>
      </c>
      <c r="L214" s="39" t="str">
        <f t="shared" si="49"/>
        <v>N / C</v>
      </c>
      <c r="O214" s="74" t="e">
        <f t="shared" si="50"/>
        <v>#DIV/0!</v>
      </c>
      <c r="P214" s="27" t="e">
        <f t="shared" si="51"/>
        <v>#DIV/0!</v>
      </c>
      <c r="Q214">
        <f t="shared" si="52"/>
        <v>1</v>
      </c>
      <c r="R214" s="35">
        <f t="shared" si="53"/>
        <v>205</v>
      </c>
      <c r="S214" s="43"/>
      <c r="T214" s="46"/>
      <c r="U214" s="46"/>
      <c r="V214" s="47"/>
      <c r="W214" s="48" t="e">
        <f t="shared" si="54"/>
        <v>#N/A</v>
      </c>
      <c r="X214" s="49" t="e">
        <f t="shared" si="55"/>
        <v>#N/A</v>
      </c>
      <c r="Y214" s="39" t="str">
        <f t="shared" si="56"/>
        <v>N / C</v>
      </c>
    </row>
    <row r="215" spans="2:25" ht="12.9" customHeight="1">
      <c r="B215" s="39">
        <v>1510900</v>
      </c>
      <c r="C215" s="39">
        <v>210915109</v>
      </c>
      <c r="D215" s="50" t="s">
        <v>719</v>
      </c>
      <c r="E215" s="51" t="s">
        <v>675</v>
      </c>
      <c r="F215" s="43">
        <f t="shared" si="43"/>
        <v>0</v>
      </c>
      <c r="G215" s="46">
        <f t="shared" si="44"/>
        <v>0</v>
      </c>
      <c r="H215" s="46">
        <f t="shared" si="45"/>
        <v>0</v>
      </c>
      <c r="I215" s="118">
        <f t="shared" si="46"/>
        <v>0</v>
      </c>
      <c r="J215" s="48" t="str">
        <f t="shared" si="47"/>
        <v>N/C</v>
      </c>
      <c r="K215" s="118" t="str">
        <f t="shared" si="48"/>
        <v>N/C</v>
      </c>
      <c r="L215" s="39" t="str">
        <f t="shared" si="49"/>
        <v>N / C</v>
      </c>
      <c r="O215" s="74" t="e">
        <f t="shared" si="50"/>
        <v>#DIV/0!</v>
      </c>
      <c r="P215" s="27" t="e">
        <f t="shared" si="51"/>
        <v>#DIV/0!</v>
      </c>
      <c r="Q215">
        <f t="shared" si="52"/>
        <v>1</v>
      </c>
      <c r="R215" s="35">
        <f t="shared" si="53"/>
        <v>206</v>
      </c>
      <c r="S215" s="43"/>
      <c r="T215" s="46"/>
      <c r="U215" s="46"/>
      <c r="V215" s="47"/>
      <c r="W215" s="48" t="e">
        <f t="shared" si="54"/>
        <v>#N/A</v>
      </c>
      <c r="X215" s="49" t="e">
        <f t="shared" si="55"/>
        <v>#N/A</v>
      </c>
      <c r="Y215" s="39" t="str">
        <f t="shared" si="56"/>
        <v>N / C</v>
      </c>
    </row>
    <row r="216" spans="2:25" ht="12.9" customHeight="1">
      <c r="B216" s="39">
        <v>1511400</v>
      </c>
      <c r="C216" s="39">
        <v>211415114</v>
      </c>
      <c r="D216" s="50" t="s">
        <v>1213</v>
      </c>
      <c r="E216" s="51" t="s">
        <v>675</v>
      </c>
      <c r="F216" s="43">
        <f t="shared" si="43"/>
        <v>0</v>
      </c>
      <c r="G216" s="46">
        <f t="shared" si="44"/>
        <v>0</v>
      </c>
      <c r="H216" s="46">
        <f t="shared" si="45"/>
        <v>0</v>
      </c>
      <c r="I216" s="118">
        <f t="shared" si="46"/>
        <v>0</v>
      </c>
      <c r="J216" s="48" t="str">
        <f t="shared" si="47"/>
        <v>N/C</v>
      </c>
      <c r="K216" s="118" t="str">
        <f t="shared" si="48"/>
        <v>N/C</v>
      </c>
      <c r="L216" s="39" t="str">
        <f t="shared" si="49"/>
        <v>N / C</v>
      </c>
      <c r="O216" s="74" t="e">
        <f t="shared" si="50"/>
        <v>#DIV/0!</v>
      </c>
      <c r="P216" s="27" t="e">
        <f t="shared" si="51"/>
        <v>#DIV/0!</v>
      </c>
      <c r="Q216">
        <f t="shared" si="52"/>
        <v>1</v>
      </c>
      <c r="R216" s="35">
        <f t="shared" si="53"/>
        <v>207</v>
      </c>
      <c r="S216" s="43"/>
      <c r="T216" s="46"/>
      <c r="U216" s="46"/>
      <c r="V216" s="47"/>
      <c r="W216" s="48" t="e">
        <f t="shared" si="54"/>
        <v>#N/A</v>
      </c>
      <c r="X216" s="49" t="e">
        <f t="shared" si="55"/>
        <v>#N/A</v>
      </c>
      <c r="Y216" s="39" t="str">
        <f t="shared" si="56"/>
        <v>N / C</v>
      </c>
    </row>
    <row r="217" spans="2:25" ht="12.9" customHeight="1">
      <c r="B217" s="39">
        <v>1513100</v>
      </c>
      <c r="C217" s="39">
        <v>213115131</v>
      </c>
      <c r="D217" s="50" t="s">
        <v>862</v>
      </c>
      <c r="E217" s="51" t="s">
        <v>675</v>
      </c>
      <c r="F217" s="43">
        <f t="shared" si="43"/>
        <v>0</v>
      </c>
      <c r="G217" s="129">
        <f t="shared" si="44"/>
        <v>0</v>
      </c>
      <c r="H217" s="129">
        <f t="shared" si="45"/>
        <v>0</v>
      </c>
      <c r="I217" s="118">
        <f t="shared" si="46"/>
        <v>0</v>
      </c>
      <c r="J217" s="48" t="str">
        <f t="shared" si="47"/>
        <v>N/C</v>
      </c>
      <c r="K217" s="118" t="str">
        <f t="shared" si="48"/>
        <v>N/C</v>
      </c>
      <c r="L217" s="39" t="str">
        <f t="shared" si="49"/>
        <v>N / C</v>
      </c>
      <c r="O217" s="74" t="e">
        <f t="shared" si="50"/>
        <v>#DIV/0!</v>
      </c>
      <c r="P217" s="27" t="e">
        <f t="shared" si="51"/>
        <v>#DIV/0!</v>
      </c>
      <c r="Q217">
        <f t="shared" si="52"/>
        <v>1</v>
      </c>
      <c r="R217" s="35">
        <f t="shared" si="53"/>
        <v>208</v>
      </c>
      <c r="S217" s="43"/>
      <c r="T217" s="46"/>
      <c r="U217" s="46"/>
      <c r="V217" s="47"/>
      <c r="W217" s="48" t="e">
        <f t="shared" si="54"/>
        <v>#N/A</v>
      </c>
      <c r="X217" s="49" t="e">
        <f t="shared" si="55"/>
        <v>#N/A</v>
      </c>
      <c r="Y217" s="39" t="str">
        <f t="shared" si="56"/>
        <v>N / C</v>
      </c>
    </row>
    <row r="218" spans="2:25" ht="12.9" customHeight="1">
      <c r="B218" s="39">
        <v>1513500</v>
      </c>
      <c r="C218" s="39">
        <v>213515135</v>
      </c>
      <c r="D218" s="50" t="s">
        <v>579</v>
      </c>
      <c r="E218" s="51" t="s">
        <v>675</v>
      </c>
      <c r="F218" s="43">
        <f t="shared" si="43"/>
        <v>0</v>
      </c>
      <c r="G218" s="46">
        <f t="shared" si="44"/>
        <v>0</v>
      </c>
      <c r="H218" s="46">
        <f t="shared" si="45"/>
        <v>0</v>
      </c>
      <c r="I218" s="118">
        <f t="shared" si="46"/>
        <v>0</v>
      </c>
      <c r="J218" s="48" t="str">
        <f t="shared" si="47"/>
        <v>N/C</v>
      </c>
      <c r="K218" s="118" t="str">
        <f t="shared" si="48"/>
        <v>N/C</v>
      </c>
      <c r="L218" s="39" t="str">
        <f t="shared" si="49"/>
        <v>N / C</v>
      </c>
      <c r="O218" s="74" t="e">
        <f t="shared" si="50"/>
        <v>#DIV/0!</v>
      </c>
      <c r="P218" s="27" t="e">
        <f t="shared" si="51"/>
        <v>#DIV/0!</v>
      </c>
      <c r="Q218">
        <f t="shared" si="52"/>
        <v>1</v>
      </c>
      <c r="R218" s="35">
        <f t="shared" si="53"/>
        <v>209</v>
      </c>
      <c r="S218" s="43"/>
      <c r="T218" s="46"/>
      <c r="U218" s="46"/>
      <c r="V218" s="47"/>
      <c r="W218" s="48" t="e">
        <f t="shared" si="54"/>
        <v>#N/A</v>
      </c>
      <c r="X218" s="49" t="e">
        <f t="shared" si="55"/>
        <v>#N/A</v>
      </c>
      <c r="Y218" s="39" t="str">
        <f t="shared" si="56"/>
        <v>N / C</v>
      </c>
    </row>
    <row r="219" spans="2:25" ht="12.9" customHeight="1">
      <c r="B219" s="39">
        <v>1516200</v>
      </c>
      <c r="C219" s="39">
        <v>216215162</v>
      </c>
      <c r="D219" s="50" t="s">
        <v>735</v>
      </c>
      <c r="E219" s="51" t="s">
        <v>675</v>
      </c>
      <c r="F219" s="43">
        <f t="shared" si="43"/>
        <v>0</v>
      </c>
      <c r="G219" s="46">
        <f t="shared" si="44"/>
        <v>0</v>
      </c>
      <c r="H219" s="46">
        <f t="shared" si="45"/>
        <v>0</v>
      </c>
      <c r="I219" s="118">
        <f t="shared" si="46"/>
        <v>0</v>
      </c>
      <c r="J219" s="48" t="str">
        <f t="shared" si="47"/>
        <v>N/C</v>
      </c>
      <c r="K219" s="118" t="str">
        <f t="shared" si="48"/>
        <v>N/C</v>
      </c>
      <c r="L219" s="39" t="str">
        <f t="shared" si="49"/>
        <v>N / C</v>
      </c>
      <c r="O219" s="74" t="e">
        <f t="shared" si="50"/>
        <v>#DIV/0!</v>
      </c>
      <c r="P219" s="27" t="e">
        <f t="shared" si="51"/>
        <v>#DIV/0!</v>
      </c>
      <c r="Q219">
        <f t="shared" si="52"/>
        <v>1</v>
      </c>
      <c r="R219" s="35">
        <f t="shared" si="53"/>
        <v>210</v>
      </c>
      <c r="S219" s="43"/>
      <c r="T219" s="46"/>
      <c r="U219" s="46"/>
      <c r="V219" s="47"/>
      <c r="W219" s="48" t="e">
        <f t="shared" si="54"/>
        <v>#N/A</v>
      </c>
      <c r="X219" s="49" t="e">
        <f t="shared" si="55"/>
        <v>#N/A</v>
      </c>
      <c r="Y219" s="39" t="str">
        <f t="shared" si="56"/>
        <v>N / C</v>
      </c>
    </row>
    <row r="220" spans="2:25" ht="12.9" customHeight="1">
      <c r="B220" s="39">
        <v>1517200</v>
      </c>
      <c r="C220" s="39">
        <v>217215172</v>
      </c>
      <c r="D220" s="50" t="s">
        <v>863</v>
      </c>
      <c r="E220" s="51" t="s">
        <v>675</v>
      </c>
      <c r="F220" s="43">
        <f t="shared" si="43"/>
        <v>0</v>
      </c>
      <c r="G220" s="46">
        <f t="shared" si="44"/>
        <v>0</v>
      </c>
      <c r="H220" s="46">
        <f t="shared" si="45"/>
        <v>0</v>
      </c>
      <c r="I220" s="118">
        <f t="shared" si="46"/>
        <v>0</v>
      </c>
      <c r="J220" s="48" t="str">
        <f t="shared" si="47"/>
        <v>N/C</v>
      </c>
      <c r="K220" s="118" t="str">
        <f t="shared" si="48"/>
        <v>N/C</v>
      </c>
      <c r="L220" s="39" t="str">
        <f t="shared" si="49"/>
        <v>N / C</v>
      </c>
      <c r="O220" s="74" t="e">
        <f t="shared" si="50"/>
        <v>#DIV/0!</v>
      </c>
      <c r="P220" s="27" t="e">
        <f t="shared" si="51"/>
        <v>#DIV/0!</v>
      </c>
      <c r="Q220">
        <f t="shared" si="52"/>
        <v>1</v>
      </c>
      <c r="R220" s="35">
        <f t="shared" si="53"/>
        <v>211</v>
      </c>
      <c r="S220" s="43"/>
      <c r="T220" s="46"/>
      <c r="U220" s="46"/>
      <c r="V220" s="47"/>
      <c r="W220" s="48" t="e">
        <f t="shared" si="54"/>
        <v>#N/A</v>
      </c>
      <c r="X220" s="49" t="e">
        <f t="shared" si="55"/>
        <v>#N/A</v>
      </c>
      <c r="Y220" s="39" t="str">
        <f t="shared" si="56"/>
        <v>N / C</v>
      </c>
    </row>
    <row r="221" spans="2:25" ht="12.9" customHeight="1">
      <c r="B221" s="39">
        <v>1517600</v>
      </c>
      <c r="C221" s="39">
        <v>217615176</v>
      </c>
      <c r="D221" s="50" t="s">
        <v>1096</v>
      </c>
      <c r="E221" s="51" t="s">
        <v>675</v>
      </c>
      <c r="F221" s="43">
        <f t="shared" si="43"/>
        <v>0</v>
      </c>
      <c r="G221" s="129">
        <f t="shared" si="44"/>
        <v>0</v>
      </c>
      <c r="H221" s="129">
        <f t="shared" si="45"/>
        <v>0</v>
      </c>
      <c r="I221" s="118">
        <f t="shared" si="46"/>
        <v>0</v>
      </c>
      <c r="J221" s="48" t="str">
        <f t="shared" si="47"/>
        <v>N/C</v>
      </c>
      <c r="K221" s="118" t="str">
        <f t="shared" si="48"/>
        <v>N/C</v>
      </c>
      <c r="L221" s="39" t="str">
        <f t="shared" si="49"/>
        <v>N / C</v>
      </c>
      <c r="O221" s="74" t="e">
        <f t="shared" si="50"/>
        <v>#DIV/0!</v>
      </c>
      <c r="P221" s="27" t="e">
        <f t="shared" si="51"/>
        <v>#DIV/0!</v>
      </c>
      <c r="Q221">
        <f t="shared" si="52"/>
        <v>1</v>
      </c>
      <c r="R221" s="35">
        <f t="shared" si="53"/>
        <v>212</v>
      </c>
      <c r="S221" s="43"/>
      <c r="T221" s="46"/>
      <c r="U221" s="46"/>
      <c r="V221" s="47"/>
      <c r="W221" s="48" t="e">
        <f t="shared" si="54"/>
        <v>#N/A</v>
      </c>
      <c r="X221" s="49" t="e">
        <f t="shared" si="55"/>
        <v>#N/A</v>
      </c>
      <c r="Y221" s="39" t="str">
        <f t="shared" si="56"/>
        <v>N / C</v>
      </c>
    </row>
    <row r="222" spans="2:25" ht="12.9" customHeight="1">
      <c r="B222" s="39">
        <v>1518000</v>
      </c>
      <c r="C222" s="39">
        <v>218015180</v>
      </c>
      <c r="D222" s="50" t="s">
        <v>864</v>
      </c>
      <c r="E222" s="51" t="s">
        <v>675</v>
      </c>
      <c r="F222" s="43">
        <f t="shared" si="43"/>
        <v>0</v>
      </c>
      <c r="G222" s="46">
        <f t="shared" si="44"/>
        <v>0</v>
      </c>
      <c r="H222" s="46">
        <f t="shared" si="45"/>
        <v>0</v>
      </c>
      <c r="I222" s="118">
        <f t="shared" si="46"/>
        <v>0</v>
      </c>
      <c r="J222" s="48" t="str">
        <f t="shared" si="47"/>
        <v>N/C</v>
      </c>
      <c r="K222" s="118" t="str">
        <f t="shared" si="48"/>
        <v>N/C</v>
      </c>
      <c r="L222" s="39" t="str">
        <f t="shared" si="49"/>
        <v>N / C</v>
      </c>
      <c r="O222" s="74" t="e">
        <f t="shared" si="50"/>
        <v>#DIV/0!</v>
      </c>
      <c r="P222" s="27" t="e">
        <f t="shared" si="51"/>
        <v>#DIV/0!</v>
      </c>
      <c r="Q222">
        <f t="shared" si="52"/>
        <v>1</v>
      </c>
      <c r="R222" s="35">
        <f t="shared" si="53"/>
        <v>213</v>
      </c>
      <c r="S222" s="43"/>
      <c r="T222" s="46"/>
      <c r="U222" s="46"/>
      <c r="V222" s="47"/>
      <c r="W222" s="48" t="e">
        <f t="shared" si="54"/>
        <v>#N/A</v>
      </c>
      <c r="X222" s="49" t="e">
        <f t="shared" si="55"/>
        <v>#N/A</v>
      </c>
      <c r="Y222" s="39" t="str">
        <f t="shared" si="56"/>
        <v>N / C</v>
      </c>
    </row>
    <row r="223" spans="2:25" ht="12.9" customHeight="1">
      <c r="B223" s="39">
        <v>1518300</v>
      </c>
      <c r="C223" s="39">
        <v>218315183</v>
      </c>
      <c r="D223" s="50" t="s">
        <v>580</v>
      </c>
      <c r="E223" s="51" t="s">
        <v>675</v>
      </c>
      <c r="F223" s="43">
        <f t="shared" si="43"/>
        <v>0</v>
      </c>
      <c r="G223" s="46">
        <f t="shared" si="44"/>
        <v>0</v>
      </c>
      <c r="H223" s="46">
        <f t="shared" si="45"/>
        <v>0</v>
      </c>
      <c r="I223" s="118">
        <f t="shared" si="46"/>
        <v>0</v>
      </c>
      <c r="J223" s="48" t="str">
        <f t="shared" si="47"/>
        <v>N/C</v>
      </c>
      <c r="K223" s="118" t="str">
        <f t="shared" si="48"/>
        <v>N/C</v>
      </c>
      <c r="L223" s="39" t="str">
        <f t="shared" si="49"/>
        <v>N / C</v>
      </c>
      <c r="O223" s="74" t="e">
        <f t="shared" si="50"/>
        <v>#DIV/0!</v>
      </c>
      <c r="P223" s="27" t="e">
        <f t="shared" si="51"/>
        <v>#DIV/0!</v>
      </c>
      <c r="Q223">
        <f t="shared" si="52"/>
        <v>1</v>
      </c>
      <c r="R223" s="35">
        <f t="shared" si="53"/>
        <v>214</v>
      </c>
      <c r="S223" s="43"/>
      <c r="T223" s="46"/>
      <c r="U223" s="46"/>
      <c r="V223" s="47"/>
      <c r="W223" s="48" t="e">
        <f t="shared" si="54"/>
        <v>#N/A</v>
      </c>
      <c r="X223" s="49" t="e">
        <f t="shared" si="55"/>
        <v>#N/A</v>
      </c>
      <c r="Y223" s="39" t="str">
        <f t="shared" si="56"/>
        <v>N / C</v>
      </c>
    </row>
    <row r="224" spans="2:25" ht="12.9" customHeight="1">
      <c r="B224" s="39">
        <v>1518500</v>
      </c>
      <c r="C224" s="39">
        <v>218515185</v>
      </c>
      <c r="D224" s="53" t="s">
        <v>1504</v>
      </c>
      <c r="E224" s="54" t="s">
        <v>675</v>
      </c>
      <c r="F224" s="43">
        <f t="shared" si="43"/>
        <v>0</v>
      </c>
      <c r="G224" s="46">
        <f t="shared" si="44"/>
        <v>0</v>
      </c>
      <c r="H224" s="46">
        <f t="shared" si="45"/>
        <v>0</v>
      </c>
      <c r="I224" s="118">
        <f t="shared" si="46"/>
        <v>0</v>
      </c>
      <c r="J224" s="48" t="str">
        <f t="shared" si="47"/>
        <v>N/C</v>
      </c>
      <c r="K224" s="118" t="str">
        <f t="shared" si="48"/>
        <v>N/C</v>
      </c>
      <c r="L224" s="39" t="str">
        <f t="shared" si="49"/>
        <v>N / C</v>
      </c>
      <c r="O224" s="74" t="e">
        <f t="shared" si="50"/>
        <v>#DIV/0!</v>
      </c>
      <c r="P224" s="27" t="e">
        <f t="shared" si="51"/>
        <v>#DIV/0!</v>
      </c>
      <c r="Q224">
        <f t="shared" si="52"/>
        <v>1</v>
      </c>
      <c r="R224" s="35">
        <f t="shared" si="53"/>
        <v>215</v>
      </c>
      <c r="S224" s="43"/>
      <c r="T224" s="46"/>
      <c r="U224" s="46"/>
      <c r="V224" s="47"/>
      <c r="W224" s="48" t="e">
        <f t="shared" si="54"/>
        <v>#N/A</v>
      </c>
      <c r="X224" s="49" t="e">
        <f t="shared" si="55"/>
        <v>#N/A</v>
      </c>
      <c r="Y224" s="39" t="str">
        <f t="shared" si="56"/>
        <v>N / C</v>
      </c>
    </row>
    <row r="225" spans="2:25" ht="12.9" customHeight="1">
      <c r="B225" s="39">
        <v>1518700</v>
      </c>
      <c r="C225" s="39">
        <v>218715187</v>
      </c>
      <c r="D225" s="53" t="s">
        <v>1505</v>
      </c>
      <c r="E225" s="54" t="s">
        <v>675</v>
      </c>
      <c r="F225" s="43">
        <f t="shared" si="43"/>
        <v>0</v>
      </c>
      <c r="G225" s="46">
        <f t="shared" si="44"/>
        <v>0</v>
      </c>
      <c r="H225" s="46">
        <f t="shared" si="45"/>
        <v>0</v>
      </c>
      <c r="I225" s="118">
        <f t="shared" si="46"/>
        <v>0</v>
      </c>
      <c r="J225" s="48" t="str">
        <f t="shared" si="47"/>
        <v>N/C</v>
      </c>
      <c r="K225" s="118" t="str">
        <f t="shared" si="48"/>
        <v>N/C</v>
      </c>
      <c r="L225" s="39" t="str">
        <f t="shared" si="49"/>
        <v>N / C</v>
      </c>
      <c r="O225" s="74" t="e">
        <f t="shared" si="50"/>
        <v>#DIV/0!</v>
      </c>
      <c r="P225" s="27" t="e">
        <f t="shared" si="51"/>
        <v>#DIV/0!</v>
      </c>
      <c r="Q225">
        <f t="shared" si="52"/>
        <v>1</v>
      </c>
      <c r="R225" s="35">
        <f t="shared" si="53"/>
        <v>216</v>
      </c>
      <c r="S225" s="43"/>
      <c r="T225" s="46"/>
      <c r="U225" s="46"/>
      <c r="V225" s="47"/>
      <c r="W225" s="48" t="e">
        <f t="shared" si="54"/>
        <v>#N/A</v>
      </c>
      <c r="X225" s="49" t="e">
        <f t="shared" si="55"/>
        <v>#N/A</v>
      </c>
      <c r="Y225" s="39" t="str">
        <f t="shared" si="56"/>
        <v>N / C</v>
      </c>
    </row>
    <row r="226" spans="2:25" ht="12.9" customHeight="1">
      <c r="B226" s="39">
        <v>1518900</v>
      </c>
      <c r="C226" s="39">
        <v>218915189</v>
      </c>
      <c r="D226" s="53" t="s">
        <v>1506</v>
      </c>
      <c r="E226" s="54" t="s">
        <v>675</v>
      </c>
      <c r="F226" s="43">
        <f t="shared" si="43"/>
        <v>0</v>
      </c>
      <c r="G226" s="46">
        <f t="shared" si="44"/>
        <v>0</v>
      </c>
      <c r="H226" s="46">
        <f t="shared" si="45"/>
        <v>0</v>
      </c>
      <c r="I226" s="118">
        <f t="shared" si="46"/>
        <v>0</v>
      </c>
      <c r="J226" s="48" t="str">
        <f t="shared" si="47"/>
        <v>N/C</v>
      </c>
      <c r="K226" s="118" t="str">
        <f t="shared" si="48"/>
        <v>N/C</v>
      </c>
      <c r="L226" s="39" t="str">
        <f t="shared" si="49"/>
        <v>N / C</v>
      </c>
      <c r="O226" s="74" t="e">
        <f t="shared" si="50"/>
        <v>#DIV/0!</v>
      </c>
      <c r="P226" s="27" t="e">
        <f t="shared" si="51"/>
        <v>#DIV/0!</v>
      </c>
      <c r="Q226">
        <f t="shared" si="52"/>
        <v>1</v>
      </c>
      <c r="R226" s="35">
        <f t="shared" si="53"/>
        <v>217</v>
      </c>
      <c r="S226" s="43"/>
      <c r="T226" s="46"/>
      <c r="U226" s="46"/>
      <c r="V226" s="47"/>
      <c r="W226" s="48" t="e">
        <f t="shared" si="54"/>
        <v>#N/A</v>
      </c>
      <c r="X226" s="49" t="e">
        <f t="shared" si="55"/>
        <v>#N/A</v>
      </c>
      <c r="Y226" s="39" t="str">
        <f t="shared" si="56"/>
        <v>N / C</v>
      </c>
    </row>
    <row r="227" spans="2:25" ht="12.9" customHeight="1">
      <c r="B227" s="39">
        <v>1520400</v>
      </c>
      <c r="C227" s="39">
        <v>210415204</v>
      </c>
      <c r="D227" s="50" t="s">
        <v>1214</v>
      </c>
      <c r="E227" s="51" t="s">
        <v>675</v>
      </c>
      <c r="F227" s="43">
        <f t="shared" si="43"/>
        <v>0</v>
      </c>
      <c r="G227" s="46">
        <f t="shared" si="44"/>
        <v>0</v>
      </c>
      <c r="H227" s="46">
        <f t="shared" si="45"/>
        <v>0</v>
      </c>
      <c r="I227" s="118">
        <f t="shared" si="46"/>
        <v>0</v>
      </c>
      <c r="J227" s="48" t="str">
        <f t="shared" si="47"/>
        <v>N/C</v>
      </c>
      <c r="K227" s="118" t="str">
        <f t="shared" si="48"/>
        <v>N/C</v>
      </c>
      <c r="L227" s="39" t="str">
        <f t="shared" si="49"/>
        <v>N / C</v>
      </c>
      <c r="O227" s="74" t="e">
        <f t="shared" si="50"/>
        <v>#DIV/0!</v>
      </c>
      <c r="P227" s="27" t="e">
        <f t="shared" si="51"/>
        <v>#DIV/0!</v>
      </c>
      <c r="Q227">
        <f t="shared" si="52"/>
        <v>1</v>
      </c>
      <c r="R227" s="35">
        <f t="shared" si="53"/>
        <v>218</v>
      </c>
      <c r="S227" s="43"/>
      <c r="T227" s="46"/>
      <c r="U227" s="46"/>
      <c r="V227" s="47"/>
      <c r="W227" s="48" t="e">
        <f t="shared" si="54"/>
        <v>#N/A</v>
      </c>
      <c r="X227" s="49" t="e">
        <f t="shared" si="55"/>
        <v>#N/A</v>
      </c>
      <c r="Y227" s="39" t="str">
        <f t="shared" si="56"/>
        <v>N / C</v>
      </c>
    </row>
    <row r="228" spans="2:25" ht="12.9" customHeight="1">
      <c r="B228" s="39">
        <v>1521200</v>
      </c>
      <c r="C228" s="39">
        <v>211215212</v>
      </c>
      <c r="D228" s="50" t="s">
        <v>1097</v>
      </c>
      <c r="E228" s="51" t="s">
        <v>675</v>
      </c>
      <c r="F228" s="43">
        <f t="shared" si="43"/>
        <v>0</v>
      </c>
      <c r="G228" s="46">
        <f t="shared" si="44"/>
        <v>0</v>
      </c>
      <c r="H228" s="46">
        <f t="shared" si="45"/>
        <v>0</v>
      </c>
      <c r="I228" s="118">
        <f t="shared" si="46"/>
        <v>0</v>
      </c>
      <c r="J228" s="48" t="str">
        <f t="shared" si="47"/>
        <v>N/C</v>
      </c>
      <c r="K228" s="118" t="str">
        <f t="shared" si="48"/>
        <v>N/C</v>
      </c>
      <c r="L228" s="39" t="str">
        <f t="shared" si="49"/>
        <v>N / C</v>
      </c>
      <c r="O228" s="74" t="e">
        <f t="shared" si="50"/>
        <v>#DIV/0!</v>
      </c>
      <c r="P228" s="27" t="e">
        <f t="shared" si="51"/>
        <v>#DIV/0!</v>
      </c>
      <c r="Q228">
        <f t="shared" si="52"/>
        <v>1</v>
      </c>
      <c r="R228" s="35">
        <f t="shared" si="53"/>
        <v>219</v>
      </c>
      <c r="S228" s="43"/>
      <c r="T228" s="46"/>
      <c r="U228" s="46"/>
      <c r="V228" s="47"/>
      <c r="W228" s="48" t="e">
        <f t="shared" si="54"/>
        <v>#N/A</v>
      </c>
      <c r="X228" s="49" t="e">
        <f t="shared" si="55"/>
        <v>#N/A</v>
      </c>
      <c r="Y228" s="39" t="str">
        <f t="shared" si="56"/>
        <v>N / C</v>
      </c>
    </row>
    <row r="229" spans="2:25" ht="12.9" customHeight="1">
      <c r="B229" s="39">
        <v>1521500</v>
      </c>
      <c r="C229" s="39">
        <v>211515215</v>
      </c>
      <c r="D229" s="50" t="s">
        <v>1215</v>
      </c>
      <c r="E229" s="51" t="s">
        <v>675</v>
      </c>
      <c r="F229" s="43">
        <f t="shared" si="43"/>
        <v>0</v>
      </c>
      <c r="G229" s="129">
        <f t="shared" si="44"/>
        <v>0</v>
      </c>
      <c r="H229" s="129">
        <f t="shared" si="45"/>
        <v>0</v>
      </c>
      <c r="I229" s="118">
        <f t="shared" si="46"/>
        <v>0</v>
      </c>
      <c r="J229" s="48" t="str">
        <f t="shared" si="47"/>
        <v>N/C</v>
      </c>
      <c r="K229" s="118" t="str">
        <f t="shared" si="48"/>
        <v>N/C</v>
      </c>
      <c r="L229" s="39" t="str">
        <f t="shared" si="49"/>
        <v>N / C</v>
      </c>
      <c r="O229" s="74" t="e">
        <f t="shared" si="50"/>
        <v>#DIV/0!</v>
      </c>
      <c r="P229" s="27" t="e">
        <f t="shared" si="51"/>
        <v>#DIV/0!</v>
      </c>
      <c r="Q229">
        <f t="shared" si="52"/>
        <v>1</v>
      </c>
      <c r="R229" s="35">
        <f t="shared" si="53"/>
        <v>220</v>
      </c>
      <c r="S229" s="43"/>
      <c r="T229" s="46"/>
      <c r="U229" s="46"/>
      <c r="V229" s="47"/>
      <c r="W229" s="48" t="e">
        <f t="shared" si="54"/>
        <v>#N/A</v>
      </c>
      <c r="X229" s="49" t="e">
        <f t="shared" si="55"/>
        <v>#N/A</v>
      </c>
      <c r="Y229" s="39" t="str">
        <f t="shared" si="56"/>
        <v>N / C</v>
      </c>
    </row>
    <row r="230" spans="2:25" ht="12.9" customHeight="1">
      <c r="B230" s="39">
        <v>1521800</v>
      </c>
      <c r="C230" s="39">
        <v>211815218</v>
      </c>
      <c r="D230" s="53" t="s">
        <v>1507</v>
      </c>
      <c r="E230" s="54" t="s">
        <v>675</v>
      </c>
      <c r="F230" s="43">
        <f t="shared" si="43"/>
        <v>0</v>
      </c>
      <c r="G230" s="46">
        <f t="shared" si="44"/>
        <v>0</v>
      </c>
      <c r="H230" s="46">
        <f t="shared" si="45"/>
        <v>0</v>
      </c>
      <c r="I230" s="118">
        <f t="shared" si="46"/>
        <v>0</v>
      </c>
      <c r="J230" s="48" t="str">
        <f t="shared" si="47"/>
        <v>N/C</v>
      </c>
      <c r="K230" s="118" t="str">
        <f t="shared" si="48"/>
        <v>N/C</v>
      </c>
      <c r="L230" s="39" t="str">
        <f t="shared" si="49"/>
        <v>N / C</v>
      </c>
      <c r="O230" s="74" t="e">
        <f t="shared" si="50"/>
        <v>#DIV/0!</v>
      </c>
      <c r="P230" s="27" t="e">
        <f t="shared" si="51"/>
        <v>#DIV/0!</v>
      </c>
      <c r="Q230">
        <f t="shared" si="52"/>
        <v>1</v>
      </c>
      <c r="R230" s="35">
        <f t="shared" si="53"/>
        <v>221</v>
      </c>
      <c r="S230" s="43"/>
      <c r="T230" s="46"/>
      <c r="U230" s="46"/>
      <c r="V230" s="47"/>
      <c r="W230" s="48" t="e">
        <f t="shared" si="54"/>
        <v>#N/A</v>
      </c>
      <c r="X230" s="49" t="e">
        <f t="shared" si="55"/>
        <v>#N/A</v>
      </c>
      <c r="Y230" s="39" t="str">
        <f t="shared" si="56"/>
        <v>N / C</v>
      </c>
    </row>
    <row r="231" spans="2:25" ht="12.9" customHeight="1">
      <c r="B231" s="39">
        <v>1522300</v>
      </c>
      <c r="C231" s="39">
        <v>212315223</v>
      </c>
      <c r="D231" s="50" t="s">
        <v>1216</v>
      </c>
      <c r="E231" s="51" t="s">
        <v>675</v>
      </c>
      <c r="F231" s="43">
        <f t="shared" si="43"/>
        <v>0</v>
      </c>
      <c r="G231" s="46">
        <f t="shared" si="44"/>
        <v>0</v>
      </c>
      <c r="H231" s="46">
        <f t="shared" si="45"/>
        <v>0</v>
      </c>
      <c r="I231" s="118">
        <f t="shared" si="46"/>
        <v>0</v>
      </c>
      <c r="J231" s="48" t="str">
        <f t="shared" si="47"/>
        <v>N/C</v>
      </c>
      <c r="K231" s="118" t="str">
        <f t="shared" si="48"/>
        <v>N/C</v>
      </c>
      <c r="L231" s="39" t="str">
        <f t="shared" si="49"/>
        <v>N / C</v>
      </c>
      <c r="O231" s="74" t="e">
        <f t="shared" si="50"/>
        <v>#DIV/0!</v>
      </c>
      <c r="P231" s="27" t="e">
        <f t="shared" si="51"/>
        <v>#DIV/0!</v>
      </c>
      <c r="Q231">
        <f t="shared" si="52"/>
        <v>1</v>
      </c>
      <c r="R231" s="35">
        <f t="shared" si="53"/>
        <v>222</v>
      </c>
      <c r="S231" s="43"/>
      <c r="T231" s="46"/>
      <c r="U231" s="46"/>
      <c r="V231" s="47"/>
      <c r="W231" s="48" t="e">
        <f t="shared" si="54"/>
        <v>#N/A</v>
      </c>
      <c r="X231" s="49" t="e">
        <f t="shared" si="55"/>
        <v>#N/A</v>
      </c>
      <c r="Y231" s="39" t="str">
        <f t="shared" si="56"/>
        <v>N / C</v>
      </c>
    </row>
    <row r="232" spans="2:25" ht="12.9" customHeight="1">
      <c r="B232" s="39">
        <v>1522400</v>
      </c>
      <c r="C232" s="39">
        <v>212415224</v>
      </c>
      <c r="D232" s="50" t="s">
        <v>1098</v>
      </c>
      <c r="E232" s="51" t="s">
        <v>675</v>
      </c>
      <c r="F232" s="43">
        <f t="shared" si="43"/>
        <v>0</v>
      </c>
      <c r="G232" s="46">
        <f t="shared" si="44"/>
        <v>0</v>
      </c>
      <c r="H232" s="46">
        <f t="shared" si="45"/>
        <v>0</v>
      </c>
      <c r="I232" s="118">
        <f t="shared" si="46"/>
        <v>0</v>
      </c>
      <c r="J232" s="48" t="str">
        <f t="shared" si="47"/>
        <v>N/C</v>
      </c>
      <c r="K232" s="118" t="str">
        <f t="shared" si="48"/>
        <v>N/C</v>
      </c>
      <c r="L232" s="39" t="str">
        <f t="shared" si="49"/>
        <v>N / C</v>
      </c>
      <c r="O232" s="74" t="e">
        <f t="shared" si="50"/>
        <v>#DIV/0!</v>
      </c>
      <c r="P232" s="27" t="e">
        <f t="shared" si="51"/>
        <v>#DIV/0!</v>
      </c>
      <c r="Q232">
        <f t="shared" si="52"/>
        <v>1</v>
      </c>
      <c r="R232" s="35">
        <f t="shared" si="53"/>
        <v>223</v>
      </c>
      <c r="S232" s="43"/>
      <c r="T232" s="46"/>
      <c r="U232" s="46"/>
      <c r="V232" s="47"/>
      <c r="W232" s="48" t="e">
        <f t="shared" si="54"/>
        <v>#N/A</v>
      </c>
      <c r="X232" s="49" t="e">
        <f t="shared" si="55"/>
        <v>#N/A</v>
      </c>
      <c r="Y232" s="39" t="str">
        <f t="shared" si="56"/>
        <v>N / C</v>
      </c>
    </row>
    <row r="233" spans="2:25" ht="12.9" customHeight="1">
      <c r="B233" s="39">
        <v>1522600</v>
      </c>
      <c r="C233" s="39">
        <v>212615226</v>
      </c>
      <c r="D233" s="50" t="s">
        <v>1217</v>
      </c>
      <c r="E233" s="51" t="s">
        <v>675</v>
      </c>
      <c r="F233" s="43">
        <f t="shared" si="43"/>
        <v>0</v>
      </c>
      <c r="G233" s="46">
        <f t="shared" si="44"/>
        <v>0</v>
      </c>
      <c r="H233" s="46">
        <f t="shared" si="45"/>
        <v>0</v>
      </c>
      <c r="I233" s="118">
        <f t="shared" si="46"/>
        <v>0</v>
      </c>
      <c r="J233" s="48" t="str">
        <f t="shared" si="47"/>
        <v>N/C</v>
      </c>
      <c r="K233" s="118" t="str">
        <f t="shared" si="48"/>
        <v>N/C</v>
      </c>
      <c r="L233" s="39" t="str">
        <f t="shared" si="49"/>
        <v>N / C</v>
      </c>
      <c r="O233" s="74" t="e">
        <f t="shared" si="50"/>
        <v>#DIV/0!</v>
      </c>
      <c r="P233" s="27" t="e">
        <f t="shared" si="51"/>
        <v>#DIV/0!</v>
      </c>
      <c r="Q233">
        <f t="shared" si="52"/>
        <v>1</v>
      </c>
      <c r="R233" s="35">
        <f t="shared" si="53"/>
        <v>224</v>
      </c>
      <c r="S233" s="43"/>
      <c r="T233" s="46"/>
      <c r="U233" s="46"/>
      <c r="V233" s="47"/>
      <c r="W233" s="48" t="e">
        <f t="shared" si="54"/>
        <v>#N/A</v>
      </c>
      <c r="X233" s="49" t="e">
        <f t="shared" si="55"/>
        <v>#N/A</v>
      </c>
      <c r="Y233" s="39" t="str">
        <f t="shared" si="56"/>
        <v>N / C</v>
      </c>
    </row>
    <row r="234" spans="2:25" ht="12.9" customHeight="1">
      <c r="B234" s="39">
        <v>1523200</v>
      </c>
      <c r="C234" s="39">
        <v>213215232</v>
      </c>
      <c r="D234" s="50" t="s">
        <v>1099</v>
      </c>
      <c r="E234" s="51" t="s">
        <v>675</v>
      </c>
      <c r="F234" s="43">
        <f t="shared" si="43"/>
        <v>0</v>
      </c>
      <c r="G234" s="46">
        <f t="shared" si="44"/>
        <v>0</v>
      </c>
      <c r="H234" s="46">
        <f t="shared" si="45"/>
        <v>0</v>
      </c>
      <c r="I234" s="118">
        <f t="shared" si="46"/>
        <v>0</v>
      </c>
      <c r="J234" s="48" t="str">
        <f t="shared" si="47"/>
        <v>N/C</v>
      </c>
      <c r="K234" s="118" t="str">
        <f t="shared" si="48"/>
        <v>N/C</v>
      </c>
      <c r="L234" s="39" t="str">
        <f t="shared" si="49"/>
        <v>N / C</v>
      </c>
      <c r="O234" s="74" t="e">
        <f t="shared" si="50"/>
        <v>#DIV/0!</v>
      </c>
      <c r="P234" s="27" t="e">
        <f t="shared" si="51"/>
        <v>#DIV/0!</v>
      </c>
      <c r="Q234">
        <f t="shared" si="52"/>
        <v>1</v>
      </c>
      <c r="R234" s="35">
        <f t="shared" si="53"/>
        <v>225</v>
      </c>
      <c r="S234" s="43"/>
      <c r="T234" s="46"/>
      <c r="U234" s="46"/>
      <c r="V234" s="47"/>
      <c r="W234" s="48" t="e">
        <f t="shared" si="54"/>
        <v>#N/A</v>
      </c>
      <c r="X234" s="49" t="e">
        <f t="shared" si="55"/>
        <v>#N/A</v>
      </c>
      <c r="Y234" s="39" t="str">
        <f t="shared" si="56"/>
        <v>N / C</v>
      </c>
    </row>
    <row r="235" spans="2:25" ht="12.9" customHeight="1">
      <c r="B235" s="39">
        <v>1523600</v>
      </c>
      <c r="C235" s="39">
        <v>213615236</v>
      </c>
      <c r="D235" s="50" t="s">
        <v>581</v>
      </c>
      <c r="E235" s="51" t="s">
        <v>675</v>
      </c>
      <c r="F235" s="43">
        <f t="shared" si="43"/>
        <v>0</v>
      </c>
      <c r="G235" s="46">
        <f t="shared" si="44"/>
        <v>0</v>
      </c>
      <c r="H235" s="46">
        <f t="shared" si="45"/>
        <v>0</v>
      </c>
      <c r="I235" s="118">
        <f t="shared" si="46"/>
        <v>0</v>
      </c>
      <c r="J235" s="48" t="str">
        <f t="shared" si="47"/>
        <v>N/C</v>
      </c>
      <c r="K235" s="118" t="str">
        <f t="shared" si="48"/>
        <v>N/C</v>
      </c>
      <c r="L235" s="39" t="str">
        <f t="shared" si="49"/>
        <v>N / C</v>
      </c>
      <c r="O235" s="74" t="e">
        <f t="shared" si="50"/>
        <v>#DIV/0!</v>
      </c>
      <c r="P235" s="27" t="e">
        <f t="shared" si="51"/>
        <v>#DIV/0!</v>
      </c>
      <c r="Q235">
        <f t="shared" si="52"/>
        <v>1</v>
      </c>
      <c r="R235" s="35">
        <f t="shared" si="53"/>
        <v>226</v>
      </c>
      <c r="S235" s="43"/>
      <c r="T235" s="46"/>
      <c r="U235" s="46"/>
      <c r="V235" s="47"/>
      <c r="W235" s="48" t="e">
        <f t="shared" si="54"/>
        <v>#N/A</v>
      </c>
      <c r="X235" s="49" t="e">
        <f t="shared" si="55"/>
        <v>#N/A</v>
      </c>
      <c r="Y235" s="39" t="str">
        <f t="shared" si="56"/>
        <v>N / C</v>
      </c>
    </row>
    <row r="236" spans="2:25" ht="12.9" customHeight="1">
      <c r="B236" s="39">
        <v>1523800</v>
      </c>
      <c r="C236" s="39">
        <v>213815238</v>
      </c>
      <c r="D236" s="50" t="s">
        <v>767</v>
      </c>
      <c r="E236" s="51" t="s">
        <v>675</v>
      </c>
      <c r="F236" s="43">
        <f t="shared" si="43"/>
        <v>0</v>
      </c>
      <c r="G236" s="46">
        <f t="shared" si="44"/>
        <v>0</v>
      </c>
      <c r="H236" s="46">
        <f t="shared" si="45"/>
        <v>0</v>
      </c>
      <c r="I236" s="118">
        <f t="shared" si="46"/>
        <v>0</v>
      </c>
      <c r="J236" s="48" t="str">
        <f t="shared" si="47"/>
        <v>N/C</v>
      </c>
      <c r="K236" s="118" t="str">
        <f t="shared" si="48"/>
        <v>N/C</v>
      </c>
      <c r="L236" s="39" t="str">
        <f t="shared" si="49"/>
        <v>N / C</v>
      </c>
      <c r="O236" s="74" t="e">
        <f t="shared" si="50"/>
        <v>#DIV/0!</v>
      </c>
      <c r="P236" s="27" t="e">
        <f t="shared" si="51"/>
        <v>#DIV/0!</v>
      </c>
      <c r="Q236">
        <f t="shared" si="52"/>
        <v>1</v>
      </c>
      <c r="R236" s="35">
        <f t="shared" si="53"/>
        <v>227</v>
      </c>
      <c r="S236" s="43"/>
      <c r="T236" s="46"/>
      <c r="U236" s="46"/>
      <c r="V236" s="47"/>
      <c r="W236" s="48" t="e">
        <f t="shared" si="54"/>
        <v>#N/A</v>
      </c>
      <c r="X236" s="49" t="e">
        <f t="shared" si="55"/>
        <v>#N/A</v>
      </c>
      <c r="Y236" s="39" t="str">
        <f t="shared" si="56"/>
        <v>N / C</v>
      </c>
    </row>
    <row r="237" spans="2:25" ht="12.9" customHeight="1">
      <c r="B237" s="39">
        <v>1524400</v>
      </c>
      <c r="C237" s="39">
        <v>214415244</v>
      </c>
      <c r="D237" s="50" t="s">
        <v>1218</v>
      </c>
      <c r="E237" s="51" t="s">
        <v>675</v>
      </c>
      <c r="F237" s="43">
        <f t="shared" si="43"/>
        <v>0</v>
      </c>
      <c r="G237" s="46">
        <f t="shared" si="44"/>
        <v>0</v>
      </c>
      <c r="H237" s="46">
        <f t="shared" si="45"/>
        <v>0</v>
      </c>
      <c r="I237" s="118">
        <f t="shared" si="46"/>
        <v>0</v>
      </c>
      <c r="J237" s="48" t="str">
        <f t="shared" si="47"/>
        <v>N/C</v>
      </c>
      <c r="K237" s="118" t="str">
        <f t="shared" si="48"/>
        <v>N/C</v>
      </c>
      <c r="L237" s="39" t="str">
        <f t="shared" si="49"/>
        <v>N / C</v>
      </c>
      <c r="O237" s="74" t="e">
        <f t="shared" si="50"/>
        <v>#DIV/0!</v>
      </c>
      <c r="P237" s="27" t="e">
        <f t="shared" si="51"/>
        <v>#DIV/0!</v>
      </c>
      <c r="Q237">
        <f t="shared" si="52"/>
        <v>1</v>
      </c>
      <c r="R237" s="35">
        <f t="shared" si="53"/>
        <v>228</v>
      </c>
      <c r="S237" s="43"/>
      <c r="T237" s="46"/>
      <c r="U237" s="46"/>
      <c r="V237" s="47"/>
      <c r="W237" s="48" t="e">
        <f t="shared" si="54"/>
        <v>#N/A</v>
      </c>
      <c r="X237" s="49" t="e">
        <f t="shared" si="55"/>
        <v>#N/A</v>
      </c>
      <c r="Y237" s="39" t="str">
        <f t="shared" si="56"/>
        <v>N / C</v>
      </c>
    </row>
    <row r="238" spans="2:25" ht="12.9" customHeight="1">
      <c r="B238" s="39">
        <v>1524800</v>
      </c>
      <c r="C238" s="39">
        <v>214815248</v>
      </c>
      <c r="D238" s="50" t="s">
        <v>1219</v>
      </c>
      <c r="E238" s="51" t="s">
        <v>675</v>
      </c>
      <c r="F238" s="43">
        <f t="shared" si="43"/>
        <v>0</v>
      </c>
      <c r="G238" s="46">
        <f t="shared" si="44"/>
        <v>0</v>
      </c>
      <c r="H238" s="46">
        <f t="shared" si="45"/>
        <v>0</v>
      </c>
      <c r="I238" s="118">
        <f t="shared" si="46"/>
        <v>0</v>
      </c>
      <c r="J238" s="48" t="str">
        <f t="shared" si="47"/>
        <v>N/C</v>
      </c>
      <c r="K238" s="118" t="str">
        <f t="shared" si="48"/>
        <v>N/C</v>
      </c>
      <c r="L238" s="39" t="str">
        <f t="shared" si="49"/>
        <v>N / C</v>
      </c>
      <c r="O238" s="74" t="e">
        <f t="shared" si="50"/>
        <v>#DIV/0!</v>
      </c>
      <c r="P238" s="27" t="e">
        <f t="shared" si="51"/>
        <v>#DIV/0!</v>
      </c>
      <c r="Q238">
        <f t="shared" si="52"/>
        <v>1</v>
      </c>
      <c r="R238" s="35">
        <f t="shared" si="53"/>
        <v>229</v>
      </c>
      <c r="S238" s="43"/>
      <c r="T238" s="46"/>
      <c r="U238" s="46"/>
      <c r="V238" s="47"/>
      <c r="W238" s="48" t="e">
        <f t="shared" si="54"/>
        <v>#N/A</v>
      </c>
      <c r="X238" s="49" t="e">
        <f t="shared" si="55"/>
        <v>#N/A</v>
      </c>
      <c r="Y238" s="39" t="str">
        <f t="shared" si="56"/>
        <v>N / C</v>
      </c>
    </row>
    <row r="239" spans="2:25" ht="12.9" customHeight="1">
      <c r="B239" s="39">
        <v>1527200</v>
      </c>
      <c r="C239" s="39">
        <v>217215272</v>
      </c>
      <c r="D239" s="50" t="s">
        <v>1220</v>
      </c>
      <c r="E239" s="51" t="s">
        <v>675</v>
      </c>
      <c r="F239" s="43">
        <f t="shared" si="43"/>
        <v>0</v>
      </c>
      <c r="G239" s="46">
        <f t="shared" si="44"/>
        <v>0</v>
      </c>
      <c r="H239" s="46">
        <f t="shared" si="45"/>
        <v>0</v>
      </c>
      <c r="I239" s="118">
        <f t="shared" si="46"/>
        <v>0</v>
      </c>
      <c r="J239" s="48" t="str">
        <f t="shared" si="47"/>
        <v>N/C</v>
      </c>
      <c r="K239" s="118" t="str">
        <f t="shared" si="48"/>
        <v>N/C</v>
      </c>
      <c r="L239" s="39" t="str">
        <f t="shared" si="49"/>
        <v>N / C</v>
      </c>
      <c r="O239" s="74" t="e">
        <f t="shared" si="50"/>
        <v>#DIV/0!</v>
      </c>
      <c r="P239" s="27" t="e">
        <f t="shared" si="51"/>
        <v>#DIV/0!</v>
      </c>
      <c r="Q239">
        <f t="shared" si="52"/>
        <v>1</v>
      </c>
      <c r="R239" s="35">
        <f t="shared" si="53"/>
        <v>230</v>
      </c>
      <c r="S239" s="43"/>
      <c r="T239" s="46"/>
      <c r="U239" s="46"/>
      <c r="V239" s="47"/>
      <c r="W239" s="48" t="e">
        <f t="shared" si="54"/>
        <v>#N/A</v>
      </c>
      <c r="X239" s="49" t="e">
        <f t="shared" si="55"/>
        <v>#N/A</v>
      </c>
      <c r="Y239" s="39" t="str">
        <f t="shared" si="56"/>
        <v>N / C</v>
      </c>
    </row>
    <row r="240" spans="2:25" ht="12.9" customHeight="1">
      <c r="B240" s="39">
        <v>1527600</v>
      </c>
      <c r="C240" s="39">
        <v>217615276</v>
      </c>
      <c r="D240" s="50" t="s">
        <v>1100</v>
      </c>
      <c r="E240" s="51" t="s">
        <v>675</v>
      </c>
      <c r="F240" s="43">
        <f t="shared" si="43"/>
        <v>0</v>
      </c>
      <c r="G240" s="46">
        <f t="shared" si="44"/>
        <v>0</v>
      </c>
      <c r="H240" s="46">
        <f t="shared" si="45"/>
        <v>0</v>
      </c>
      <c r="I240" s="118">
        <f t="shared" si="46"/>
        <v>0</v>
      </c>
      <c r="J240" s="48" t="str">
        <f t="shared" si="47"/>
        <v>N/C</v>
      </c>
      <c r="K240" s="118" t="str">
        <f t="shared" si="48"/>
        <v>N/C</v>
      </c>
      <c r="L240" s="39" t="str">
        <f t="shared" si="49"/>
        <v>N / C</v>
      </c>
      <c r="O240" s="74" t="e">
        <f t="shared" si="50"/>
        <v>#DIV/0!</v>
      </c>
      <c r="P240" s="27" t="e">
        <f t="shared" si="51"/>
        <v>#DIV/0!</v>
      </c>
      <c r="Q240">
        <f t="shared" si="52"/>
        <v>1</v>
      </c>
      <c r="R240" s="35">
        <f t="shared" si="53"/>
        <v>231</v>
      </c>
      <c r="S240" s="43"/>
      <c r="T240" s="46"/>
      <c r="U240" s="46"/>
      <c r="V240" s="47"/>
      <c r="W240" s="48" t="e">
        <f t="shared" si="54"/>
        <v>#N/A</v>
      </c>
      <c r="X240" s="49" t="e">
        <f t="shared" si="55"/>
        <v>#N/A</v>
      </c>
      <c r="Y240" s="39" t="str">
        <f t="shared" si="56"/>
        <v>N / C</v>
      </c>
    </row>
    <row r="241" spans="2:25" ht="12.9" customHeight="1">
      <c r="B241" s="39">
        <v>1529300</v>
      </c>
      <c r="C241" s="39">
        <v>219315293</v>
      </c>
      <c r="D241" s="50" t="s">
        <v>736</v>
      </c>
      <c r="E241" s="51" t="s">
        <v>675</v>
      </c>
      <c r="F241" s="43">
        <f t="shared" si="43"/>
        <v>0</v>
      </c>
      <c r="G241" s="46">
        <f t="shared" si="44"/>
        <v>0</v>
      </c>
      <c r="H241" s="46">
        <f t="shared" si="45"/>
        <v>0</v>
      </c>
      <c r="I241" s="118">
        <f t="shared" si="46"/>
        <v>0</v>
      </c>
      <c r="J241" s="48" t="str">
        <f t="shared" si="47"/>
        <v>N/C</v>
      </c>
      <c r="K241" s="118" t="str">
        <f t="shared" si="48"/>
        <v>N/C</v>
      </c>
      <c r="L241" s="39" t="str">
        <f t="shared" si="49"/>
        <v>N / C</v>
      </c>
      <c r="O241" s="74" t="e">
        <f t="shared" si="50"/>
        <v>#DIV/0!</v>
      </c>
      <c r="P241" s="27" t="e">
        <f t="shared" si="51"/>
        <v>#DIV/0!</v>
      </c>
      <c r="Q241">
        <f t="shared" si="52"/>
        <v>1</v>
      </c>
      <c r="R241" s="35">
        <f t="shared" si="53"/>
        <v>232</v>
      </c>
      <c r="S241" s="43"/>
      <c r="T241" s="46"/>
      <c r="U241" s="46"/>
      <c r="V241" s="47"/>
      <c r="W241" s="48" t="e">
        <f t="shared" si="54"/>
        <v>#N/A</v>
      </c>
      <c r="X241" s="49" t="e">
        <f t="shared" si="55"/>
        <v>#N/A</v>
      </c>
      <c r="Y241" s="39" t="str">
        <f t="shared" si="56"/>
        <v>N / C</v>
      </c>
    </row>
    <row r="242" spans="2:25" ht="12.9" customHeight="1">
      <c r="B242" s="39">
        <v>1529600</v>
      </c>
      <c r="C242" s="39">
        <v>219615296</v>
      </c>
      <c r="D242" s="53" t="s">
        <v>1508</v>
      </c>
      <c r="E242" s="54" t="s">
        <v>675</v>
      </c>
      <c r="F242" s="43">
        <f t="shared" si="43"/>
        <v>0</v>
      </c>
      <c r="G242" s="46">
        <f t="shared" si="44"/>
        <v>0</v>
      </c>
      <c r="H242" s="46">
        <f t="shared" si="45"/>
        <v>0</v>
      </c>
      <c r="I242" s="118">
        <f t="shared" si="46"/>
        <v>0</v>
      </c>
      <c r="J242" s="48" t="str">
        <f t="shared" si="47"/>
        <v>N/C</v>
      </c>
      <c r="K242" s="118" t="str">
        <f t="shared" si="48"/>
        <v>N/C</v>
      </c>
      <c r="L242" s="39" t="str">
        <f t="shared" si="49"/>
        <v>N / C</v>
      </c>
      <c r="O242" s="74" t="e">
        <f t="shared" si="50"/>
        <v>#DIV/0!</v>
      </c>
      <c r="P242" s="27" t="e">
        <f t="shared" si="51"/>
        <v>#DIV/0!</v>
      </c>
      <c r="Q242">
        <f t="shared" si="52"/>
        <v>1</v>
      </c>
      <c r="R242" s="35">
        <f t="shared" si="53"/>
        <v>233</v>
      </c>
      <c r="S242" s="43"/>
      <c r="T242" s="46"/>
      <c r="U242" s="46"/>
      <c r="V242" s="47"/>
      <c r="W242" s="48" t="e">
        <f t="shared" si="54"/>
        <v>#N/A</v>
      </c>
      <c r="X242" s="49" t="e">
        <f t="shared" si="55"/>
        <v>#N/A</v>
      </c>
      <c r="Y242" s="39" t="str">
        <f t="shared" si="56"/>
        <v>N / C</v>
      </c>
    </row>
    <row r="243" spans="2:25" ht="12.9" customHeight="1">
      <c r="B243" s="39">
        <v>1529900</v>
      </c>
      <c r="C243" s="39">
        <v>219915299</v>
      </c>
      <c r="D243" s="50" t="s">
        <v>1221</v>
      </c>
      <c r="E243" s="51" t="s">
        <v>675</v>
      </c>
      <c r="F243" s="43">
        <f t="shared" si="43"/>
        <v>0</v>
      </c>
      <c r="G243" s="46">
        <f t="shared" si="44"/>
        <v>0</v>
      </c>
      <c r="H243" s="46">
        <f t="shared" si="45"/>
        <v>0</v>
      </c>
      <c r="I243" s="118">
        <f t="shared" si="46"/>
        <v>0</v>
      </c>
      <c r="J243" s="48" t="str">
        <f t="shared" si="47"/>
        <v>N/C</v>
      </c>
      <c r="K243" s="118" t="str">
        <f t="shared" si="48"/>
        <v>N/C</v>
      </c>
      <c r="L243" s="39" t="str">
        <f t="shared" si="49"/>
        <v>N / C</v>
      </c>
      <c r="O243" s="74" t="e">
        <f t="shared" si="50"/>
        <v>#DIV/0!</v>
      </c>
      <c r="P243" s="27" t="e">
        <f t="shared" si="51"/>
        <v>#DIV/0!</v>
      </c>
      <c r="Q243">
        <f t="shared" si="52"/>
        <v>1</v>
      </c>
      <c r="R243" s="35">
        <f t="shared" si="53"/>
        <v>234</v>
      </c>
      <c r="S243" s="43"/>
      <c r="T243" s="46"/>
      <c r="U243" s="46"/>
      <c r="V243" s="47"/>
      <c r="W243" s="48" t="e">
        <f t="shared" si="54"/>
        <v>#N/A</v>
      </c>
      <c r="X243" s="49" t="e">
        <f t="shared" si="55"/>
        <v>#N/A</v>
      </c>
      <c r="Y243" s="39" t="str">
        <f t="shared" si="56"/>
        <v>N / C</v>
      </c>
    </row>
    <row r="244" spans="2:25" ht="12.9" customHeight="1">
      <c r="B244" s="39">
        <v>1531700</v>
      </c>
      <c r="C244" s="39">
        <v>211715317</v>
      </c>
      <c r="D244" s="50" t="s">
        <v>1222</v>
      </c>
      <c r="E244" s="51" t="s">
        <v>675</v>
      </c>
      <c r="F244" s="43">
        <f t="shared" si="43"/>
        <v>0</v>
      </c>
      <c r="G244" s="46">
        <f t="shared" si="44"/>
        <v>0</v>
      </c>
      <c r="H244" s="46">
        <f t="shared" si="45"/>
        <v>0</v>
      </c>
      <c r="I244" s="118">
        <f t="shared" si="46"/>
        <v>0</v>
      </c>
      <c r="J244" s="48" t="str">
        <f t="shared" si="47"/>
        <v>N/C</v>
      </c>
      <c r="K244" s="118" t="str">
        <f t="shared" si="48"/>
        <v>N/C</v>
      </c>
      <c r="L244" s="39" t="str">
        <f t="shared" si="49"/>
        <v>N / C</v>
      </c>
      <c r="O244" s="74" t="e">
        <f t="shared" si="50"/>
        <v>#DIV/0!</v>
      </c>
      <c r="P244" s="27" t="e">
        <f t="shared" si="51"/>
        <v>#DIV/0!</v>
      </c>
      <c r="Q244">
        <f t="shared" si="52"/>
        <v>1</v>
      </c>
      <c r="R244" s="35">
        <f t="shared" si="53"/>
        <v>235</v>
      </c>
      <c r="S244" s="43"/>
      <c r="T244" s="46"/>
      <c r="U244" s="46"/>
      <c r="V244" s="47"/>
      <c r="W244" s="48" t="e">
        <f t="shared" si="54"/>
        <v>#N/A</v>
      </c>
      <c r="X244" s="49" t="e">
        <f t="shared" si="55"/>
        <v>#N/A</v>
      </c>
      <c r="Y244" s="39" t="str">
        <f t="shared" si="56"/>
        <v>N / C</v>
      </c>
    </row>
    <row r="245" spans="2:25" ht="12.9" customHeight="1">
      <c r="B245" s="39">
        <v>1532200</v>
      </c>
      <c r="C245" s="39">
        <v>212215322</v>
      </c>
      <c r="D245" s="50" t="s">
        <v>582</v>
      </c>
      <c r="E245" s="51" t="s">
        <v>675</v>
      </c>
      <c r="F245" s="43">
        <f t="shared" si="43"/>
        <v>0</v>
      </c>
      <c r="G245" s="46">
        <f t="shared" si="44"/>
        <v>0</v>
      </c>
      <c r="H245" s="46">
        <f t="shared" si="45"/>
        <v>0</v>
      </c>
      <c r="I245" s="118">
        <f t="shared" si="46"/>
        <v>0</v>
      </c>
      <c r="J245" s="48" t="str">
        <f t="shared" si="47"/>
        <v>N/C</v>
      </c>
      <c r="K245" s="118" t="str">
        <f t="shared" si="48"/>
        <v>N/C</v>
      </c>
      <c r="L245" s="39" t="str">
        <f t="shared" si="49"/>
        <v>N / C</v>
      </c>
      <c r="O245" s="74" t="e">
        <f t="shared" si="50"/>
        <v>#DIV/0!</v>
      </c>
      <c r="P245" s="27" t="e">
        <f t="shared" si="51"/>
        <v>#DIV/0!</v>
      </c>
      <c r="Q245">
        <f t="shared" si="52"/>
        <v>1</v>
      </c>
      <c r="R245" s="35">
        <f t="shared" si="53"/>
        <v>236</v>
      </c>
      <c r="S245" s="43"/>
      <c r="T245" s="46"/>
      <c r="U245" s="46"/>
      <c r="V245" s="47"/>
      <c r="W245" s="48" t="e">
        <f t="shared" si="54"/>
        <v>#N/A</v>
      </c>
      <c r="X245" s="49" t="e">
        <f t="shared" si="55"/>
        <v>#N/A</v>
      </c>
      <c r="Y245" s="39" t="str">
        <f t="shared" si="56"/>
        <v>N / C</v>
      </c>
    </row>
    <row r="246" spans="2:25" ht="12.9" customHeight="1">
      <c r="B246" s="39">
        <v>1532500</v>
      </c>
      <c r="C246" s="39">
        <v>212515325</v>
      </c>
      <c r="D246" s="50" t="s">
        <v>1018</v>
      </c>
      <c r="E246" s="51" t="s">
        <v>675</v>
      </c>
      <c r="F246" s="43">
        <f t="shared" si="43"/>
        <v>0</v>
      </c>
      <c r="G246" s="46">
        <f t="shared" si="44"/>
        <v>0</v>
      </c>
      <c r="H246" s="46">
        <f t="shared" si="45"/>
        <v>0</v>
      </c>
      <c r="I246" s="118">
        <f t="shared" si="46"/>
        <v>0</v>
      </c>
      <c r="J246" s="48" t="str">
        <f t="shared" si="47"/>
        <v>N/C</v>
      </c>
      <c r="K246" s="118" t="str">
        <f t="shared" si="48"/>
        <v>N/C</v>
      </c>
      <c r="L246" s="39" t="str">
        <f t="shared" si="49"/>
        <v>N / C</v>
      </c>
      <c r="O246" s="74" t="e">
        <f t="shared" si="50"/>
        <v>#DIV/0!</v>
      </c>
      <c r="P246" s="27" t="e">
        <f t="shared" si="51"/>
        <v>#DIV/0!</v>
      </c>
      <c r="Q246">
        <f t="shared" si="52"/>
        <v>1</v>
      </c>
      <c r="R246" s="35">
        <f t="shared" si="53"/>
        <v>237</v>
      </c>
      <c r="S246" s="43"/>
      <c r="T246" s="46"/>
      <c r="U246" s="46"/>
      <c r="V246" s="47"/>
      <c r="W246" s="48" t="e">
        <f t="shared" si="54"/>
        <v>#N/A</v>
      </c>
      <c r="X246" s="49" t="e">
        <f t="shared" si="55"/>
        <v>#N/A</v>
      </c>
      <c r="Y246" s="39" t="str">
        <f t="shared" si="56"/>
        <v>N / C</v>
      </c>
    </row>
    <row r="247" spans="2:25" ht="12.9" customHeight="1">
      <c r="B247" s="39">
        <v>1533200</v>
      </c>
      <c r="C247" s="39">
        <v>213215332</v>
      </c>
      <c r="D247" s="50" t="s">
        <v>1019</v>
      </c>
      <c r="E247" s="51" t="s">
        <v>675</v>
      </c>
      <c r="F247" s="43">
        <f t="shared" si="43"/>
        <v>0</v>
      </c>
      <c r="G247" s="46">
        <f t="shared" si="44"/>
        <v>0</v>
      </c>
      <c r="H247" s="46">
        <f t="shared" si="45"/>
        <v>0</v>
      </c>
      <c r="I247" s="118">
        <f t="shared" si="46"/>
        <v>0</v>
      </c>
      <c r="J247" s="48" t="str">
        <f t="shared" si="47"/>
        <v>N/C</v>
      </c>
      <c r="K247" s="118" t="str">
        <f t="shared" si="48"/>
        <v>N/C</v>
      </c>
      <c r="L247" s="39" t="str">
        <f t="shared" si="49"/>
        <v>N / C</v>
      </c>
      <c r="O247" s="74" t="e">
        <f t="shared" si="50"/>
        <v>#DIV/0!</v>
      </c>
      <c r="P247" s="27" t="e">
        <f t="shared" si="51"/>
        <v>#DIV/0!</v>
      </c>
      <c r="Q247">
        <f t="shared" si="52"/>
        <v>1</v>
      </c>
      <c r="R247" s="35">
        <f t="shared" si="53"/>
        <v>238</v>
      </c>
      <c r="S247" s="43"/>
      <c r="T247" s="46"/>
      <c r="U247" s="46"/>
      <c r="V247" s="47"/>
      <c r="W247" s="48" t="e">
        <f t="shared" si="54"/>
        <v>#N/A</v>
      </c>
      <c r="X247" s="49" t="e">
        <f t="shared" si="55"/>
        <v>#N/A</v>
      </c>
      <c r="Y247" s="39" t="str">
        <f t="shared" si="56"/>
        <v>N / C</v>
      </c>
    </row>
    <row r="248" spans="2:25" ht="12.9" customHeight="1">
      <c r="B248" s="39">
        <v>1536200</v>
      </c>
      <c r="C248" s="39">
        <v>216215362</v>
      </c>
      <c r="D248" s="50" t="s">
        <v>583</v>
      </c>
      <c r="E248" s="51" t="s">
        <v>675</v>
      </c>
      <c r="F248" s="43">
        <f t="shared" si="43"/>
        <v>0</v>
      </c>
      <c r="G248" s="46">
        <f t="shared" si="44"/>
        <v>0</v>
      </c>
      <c r="H248" s="46">
        <f t="shared" si="45"/>
        <v>0</v>
      </c>
      <c r="I248" s="118">
        <f t="shared" si="46"/>
        <v>0</v>
      </c>
      <c r="J248" s="48" t="str">
        <f t="shared" si="47"/>
        <v>N/C</v>
      </c>
      <c r="K248" s="118" t="str">
        <f t="shared" si="48"/>
        <v>N/C</v>
      </c>
      <c r="L248" s="39" t="str">
        <f t="shared" si="49"/>
        <v>N / C</v>
      </c>
      <c r="O248" s="74" t="e">
        <f t="shared" si="50"/>
        <v>#DIV/0!</v>
      </c>
      <c r="P248" s="27" t="e">
        <f t="shared" si="51"/>
        <v>#DIV/0!</v>
      </c>
      <c r="Q248">
        <f t="shared" si="52"/>
        <v>1</v>
      </c>
      <c r="R248" s="35">
        <f t="shared" si="53"/>
        <v>239</v>
      </c>
      <c r="S248" s="43"/>
      <c r="T248" s="46"/>
      <c r="U248" s="46"/>
      <c r="V248" s="47"/>
      <c r="W248" s="48" t="e">
        <f t="shared" si="54"/>
        <v>#N/A</v>
      </c>
      <c r="X248" s="49" t="e">
        <f t="shared" si="55"/>
        <v>#N/A</v>
      </c>
      <c r="Y248" s="39" t="str">
        <f t="shared" si="56"/>
        <v>N / C</v>
      </c>
    </row>
    <row r="249" spans="2:25" ht="12.9" customHeight="1">
      <c r="B249" s="39">
        <v>1536700</v>
      </c>
      <c r="C249" s="39">
        <v>216715367</v>
      </c>
      <c r="D249" s="53" t="s">
        <v>1509</v>
      </c>
      <c r="E249" s="54" t="s">
        <v>675</v>
      </c>
      <c r="F249" s="43">
        <f t="shared" si="43"/>
        <v>0</v>
      </c>
      <c r="G249" s="46">
        <f t="shared" si="44"/>
        <v>0</v>
      </c>
      <c r="H249" s="46">
        <f t="shared" si="45"/>
        <v>0</v>
      </c>
      <c r="I249" s="118">
        <f t="shared" si="46"/>
        <v>0</v>
      </c>
      <c r="J249" s="48" t="str">
        <f t="shared" si="47"/>
        <v>N/C</v>
      </c>
      <c r="K249" s="118" t="str">
        <f t="shared" si="48"/>
        <v>N/C</v>
      </c>
      <c r="L249" s="39" t="str">
        <f t="shared" si="49"/>
        <v>N / C</v>
      </c>
      <c r="O249" s="74" t="e">
        <f t="shared" si="50"/>
        <v>#DIV/0!</v>
      </c>
      <c r="P249" s="27" t="e">
        <f t="shared" si="51"/>
        <v>#DIV/0!</v>
      </c>
      <c r="Q249">
        <f t="shared" si="52"/>
        <v>1</v>
      </c>
      <c r="R249" s="35">
        <f t="shared" si="53"/>
        <v>240</v>
      </c>
      <c r="S249" s="43"/>
      <c r="T249" s="46"/>
      <c r="U249" s="46"/>
      <c r="V249" s="47"/>
      <c r="W249" s="48" t="e">
        <f t="shared" si="54"/>
        <v>#N/A</v>
      </c>
      <c r="X249" s="49" t="e">
        <f t="shared" si="55"/>
        <v>#N/A</v>
      </c>
      <c r="Y249" s="39" t="str">
        <f t="shared" si="56"/>
        <v>N / C</v>
      </c>
    </row>
    <row r="250" spans="2:25" ht="12.9" customHeight="1">
      <c r="B250" s="39">
        <v>1536800</v>
      </c>
      <c r="C250" s="39">
        <v>216815368</v>
      </c>
      <c r="D250" s="50" t="s">
        <v>737</v>
      </c>
      <c r="E250" s="51" t="s">
        <v>675</v>
      </c>
      <c r="F250" s="43">
        <f t="shared" si="43"/>
        <v>0</v>
      </c>
      <c r="G250" s="46">
        <f t="shared" si="44"/>
        <v>0</v>
      </c>
      <c r="H250" s="46">
        <f t="shared" si="45"/>
        <v>0</v>
      </c>
      <c r="I250" s="118">
        <f t="shared" si="46"/>
        <v>0</v>
      </c>
      <c r="J250" s="48" t="str">
        <f t="shared" si="47"/>
        <v>N/C</v>
      </c>
      <c r="K250" s="118" t="str">
        <f t="shared" si="48"/>
        <v>N/C</v>
      </c>
      <c r="L250" s="39" t="str">
        <f t="shared" si="49"/>
        <v>N / C</v>
      </c>
      <c r="O250" s="74" t="e">
        <f t="shared" si="50"/>
        <v>#DIV/0!</v>
      </c>
      <c r="P250" s="27" t="e">
        <f t="shared" si="51"/>
        <v>#DIV/0!</v>
      </c>
      <c r="Q250">
        <f t="shared" si="52"/>
        <v>1</v>
      </c>
      <c r="R250" s="35">
        <f t="shared" si="53"/>
        <v>241</v>
      </c>
      <c r="S250" s="43"/>
      <c r="T250" s="46"/>
      <c r="U250" s="46"/>
      <c r="V250" s="47"/>
      <c r="W250" s="48" t="e">
        <f t="shared" si="54"/>
        <v>#N/A</v>
      </c>
      <c r="X250" s="49" t="e">
        <f t="shared" si="55"/>
        <v>#N/A</v>
      </c>
      <c r="Y250" s="39" t="str">
        <f t="shared" si="56"/>
        <v>N / C</v>
      </c>
    </row>
    <row r="251" spans="2:25" ht="12.9" customHeight="1">
      <c r="B251" s="39">
        <v>1537700</v>
      </c>
      <c r="C251" s="39">
        <v>217715377</v>
      </c>
      <c r="D251" s="50" t="s">
        <v>1223</v>
      </c>
      <c r="E251" s="51" t="s">
        <v>675</v>
      </c>
      <c r="F251" s="43">
        <f t="shared" si="43"/>
        <v>0</v>
      </c>
      <c r="G251" s="46">
        <f t="shared" si="44"/>
        <v>0</v>
      </c>
      <c r="H251" s="46">
        <f t="shared" si="45"/>
        <v>0</v>
      </c>
      <c r="I251" s="118">
        <f t="shared" si="46"/>
        <v>0</v>
      </c>
      <c r="J251" s="48" t="str">
        <f t="shared" si="47"/>
        <v>N/C</v>
      </c>
      <c r="K251" s="118" t="str">
        <f t="shared" si="48"/>
        <v>N/C</v>
      </c>
      <c r="L251" s="39" t="str">
        <f t="shared" si="49"/>
        <v>N / C</v>
      </c>
      <c r="O251" s="74" t="e">
        <f t="shared" si="50"/>
        <v>#DIV/0!</v>
      </c>
      <c r="P251" s="27" t="e">
        <f t="shared" si="51"/>
        <v>#DIV/0!</v>
      </c>
      <c r="Q251">
        <f t="shared" si="52"/>
        <v>1</v>
      </c>
      <c r="R251" s="35">
        <f t="shared" si="53"/>
        <v>242</v>
      </c>
      <c r="S251" s="43"/>
      <c r="T251" s="46"/>
      <c r="U251" s="46"/>
      <c r="V251" s="47"/>
      <c r="W251" s="48" t="e">
        <f t="shared" si="54"/>
        <v>#N/A</v>
      </c>
      <c r="X251" s="49" t="e">
        <f t="shared" si="55"/>
        <v>#N/A</v>
      </c>
      <c r="Y251" s="39" t="str">
        <f t="shared" si="56"/>
        <v>N / C</v>
      </c>
    </row>
    <row r="252" spans="2:25" ht="12.9" customHeight="1">
      <c r="B252" s="39">
        <v>1538000</v>
      </c>
      <c r="C252" s="39">
        <v>218015380</v>
      </c>
      <c r="D252" s="50" t="s">
        <v>1397</v>
      </c>
      <c r="E252" s="51" t="s">
        <v>675</v>
      </c>
      <c r="F252" s="43">
        <f t="shared" si="43"/>
        <v>0</v>
      </c>
      <c r="G252" s="129">
        <f t="shared" si="44"/>
        <v>0</v>
      </c>
      <c r="H252" s="129">
        <f t="shared" si="45"/>
        <v>0</v>
      </c>
      <c r="I252" s="118">
        <f t="shared" si="46"/>
        <v>0</v>
      </c>
      <c r="J252" s="48" t="str">
        <f t="shared" si="47"/>
        <v>N/C</v>
      </c>
      <c r="K252" s="118" t="str">
        <f t="shared" si="48"/>
        <v>N/C</v>
      </c>
      <c r="L252" s="39" t="str">
        <f t="shared" si="49"/>
        <v>N / C</v>
      </c>
      <c r="O252" s="74" t="e">
        <f t="shared" si="50"/>
        <v>#DIV/0!</v>
      </c>
      <c r="P252" s="27" t="e">
        <f t="shared" si="51"/>
        <v>#DIV/0!</v>
      </c>
      <c r="Q252">
        <f t="shared" si="52"/>
        <v>1</v>
      </c>
      <c r="R252" s="35">
        <f t="shared" si="53"/>
        <v>243</v>
      </c>
      <c r="S252" s="43"/>
      <c r="T252" s="46"/>
      <c r="U252" s="46"/>
      <c r="V252" s="47"/>
      <c r="W252" s="48" t="e">
        <f t="shared" si="54"/>
        <v>#N/A</v>
      </c>
      <c r="X252" s="49" t="e">
        <f t="shared" si="55"/>
        <v>#N/A</v>
      </c>
      <c r="Y252" s="39" t="str">
        <f t="shared" si="56"/>
        <v>N / C</v>
      </c>
    </row>
    <row r="253" spans="2:25" ht="12.9" customHeight="1">
      <c r="B253" s="39">
        <v>1540100</v>
      </c>
      <c r="C253" s="39">
        <v>210115401</v>
      </c>
      <c r="D253" s="53" t="s">
        <v>1510</v>
      </c>
      <c r="E253" s="54" t="s">
        <v>675</v>
      </c>
      <c r="F253" s="43">
        <f t="shared" si="43"/>
        <v>0</v>
      </c>
      <c r="G253" s="46">
        <f t="shared" si="44"/>
        <v>0</v>
      </c>
      <c r="H253" s="46">
        <f t="shared" si="45"/>
        <v>0</v>
      </c>
      <c r="I253" s="118">
        <f t="shared" si="46"/>
        <v>0</v>
      </c>
      <c r="J253" s="48" t="str">
        <f t="shared" si="47"/>
        <v>N/C</v>
      </c>
      <c r="K253" s="118" t="str">
        <f t="shared" si="48"/>
        <v>N/C</v>
      </c>
      <c r="L253" s="39" t="str">
        <f t="shared" si="49"/>
        <v>N / C</v>
      </c>
      <c r="O253" s="74" t="e">
        <f t="shared" si="50"/>
        <v>#DIV/0!</v>
      </c>
      <c r="P253" s="27" t="e">
        <f t="shared" si="51"/>
        <v>#DIV/0!</v>
      </c>
      <c r="Q253">
        <f t="shared" si="52"/>
        <v>1</v>
      </c>
      <c r="R253" s="35">
        <f t="shared" si="53"/>
        <v>244</v>
      </c>
      <c r="S253" s="43"/>
      <c r="T253" s="46"/>
      <c r="U253" s="46"/>
      <c r="V253" s="47"/>
      <c r="W253" s="48" t="e">
        <f t="shared" si="54"/>
        <v>#N/A</v>
      </c>
      <c r="X253" s="49" t="e">
        <f t="shared" si="55"/>
        <v>#N/A</v>
      </c>
      <c r="Y253" s="39" t="str">
        <f t="shared" si="56"/>
        <v>N / C</v>
      </c>
    </row>
    <row r="254" spans="2:25" ht="12.9" customHeight="1">
      <c r="B254" s="39">
        <v>1540300</v>
      </c>
      <c r="C254" s="39">
        <v>210315403</v>
      </c>
      <c r="D254" s="50" t="s">
        <v>1224</v>
      </c>
      <c r="E254" s="51" t="s">
        <v>675</v>
      </c>
      <c r="F254" s="43">
        <f t="shared" si="43"/>
        <v>0</v>
      </c>
      <c r="G254" s="46">
        <f t="shared" si="44"/>
        <v>0</v>
      </c>
      <c r="H254" s="46">
        <f t="shared" si="45"/>
        <v>0</v>
      </c>
      <c r="I254" s="118">
        <f t="shared" si="46"/>
        <v>0</v>
      </c>
      <c r="J254" s="48" t="str">
        <f t="shared" si="47"/>
        <v>N/C</v>
      </c>
      <c r="K254" s="118" t="str">
        <f t="shared" si="48"/>
        <v>N/C</v>
      </c>
      <c r="L254" s="39" t="str">
        <f t="shared" si="49"/>
        <v>N / C</v>
      </c>
      <c r="O254" s="74" t="e">
        <f t="shared" si="50"/>
        <v>#DIV/0!</v>
      </c>
      <c r="P254" s="27" t="e">
        <f t="shared" si="51"/>
        <v>#DIV/0!</v>
      </c>
      <c r="Q254">
        <f t="shared" si="52"/>
        <v>1</v>
      </c>
      <c r="R254" s="35">
        <f t="shared" si="53"/>
        <v>245</v>
      </c>
      <c r="S254" s="43"/>
      <c r="T254" s="46"/>
      <c r="U254" s="46"/>
      <c r="V254" s="47"/>
      <c r="W254" s="48" t="e">
        <f t="shared" si="54"/>
        <v>#N/A</v>
      </c>
      <c r="X254" s="49" t="e">
        <f t="shared" si="55"/>
        <v>#N/A</v>
      </c>
      <c r="Y254" s="39" t="str">
        <f t="shared" si="56"/>
        <v>N / C</v>
      </c>
    </row>
    <row r="255" spans="2:25" ht="12.9" customHeight="1">
      <c r="B255" s="39">
        <v>1540700</v>
      </c>
      <c r="C255" s="39">
        <v>210715407</v>
      </c>
      <c r="D255" s="50" t="s">
        <v>959</v>
      </c>
      <c r="E255" s="51" t="s">
        <v>675</v>
      </c>
      <c r="F255" s="43">
        <f t="shared" si="43"/>
        <v>0</v>
      </c>
      <c r="G255" s="46">
        <f t="shared" si="44"/>
        <v>0</v>
      </c>
      <c r="H255" s="46">
        <f t="shared" si="45"/>
        <v>0</v>
      </c>
      <c r="I255" s="118">
        <f t="shared" si="46"/>
        <v>0</v>
      </c>
      <c r="J255" s="48" t="str">
        <f t="shared" si="47"/>
        <v>N/C</v>
      </c>
      <c r="K255" s="118" t="str">
        <f t="shared" si="48"/>
        <v>N/C</v>
      </c>
      <c r="L255" s="39" t="str">
        <f t="shared" si="49"/>
        <v>N / C</v>
      </c>
      <c r="O255" s="74" t="e">
        <f t="shared" si="50"/>
        <v>#DIV/0!</v>
      </c>
      <c r="P255" s="27" t="e">
        <f t="shared" si="51"/>
        <v>#DIV/0!</v>
      </c>
      <c r="Q255">
        <f t="shared" si="52"/>
        <v>1</v>
      </c>
      <c r="R255" s="35">
        <f t="shared" si="53"/>
        <v>246</v>
      </c>
      <c r="S255" s="43"/>
      <c r="T255" s="46"/>
      <c r="U255" s="46"/>
      <c r="V255" s="47"/>
      <c r="W255" s="48" t="e">
        <f t="shared" si="54"/>
        <v>#N/A</v>
      </c>
      <c r="X255" s="49" t="e">
        <f t="shared" si="55"/>
        <v>#N/A</v>
      </c>
      <c r="Y255" s="39" t="str">
        <f t="shared" si="56"/>
        <v>N / C</v>
      </c>
    </row>
    <row r="256" spans="2:25" ht="12.9" customHeight="1">
      <c r="B256" s="39">
        <v>1542500</v>
      </c>
      <c r="C256" s="39">
        <v>212515425</v>
      </c>
      <c r="D256" s="50" t="s">
        <v>865</v>
      </c>
      <c r="E256" s="51" t="s">
        <v>675</v>
      </c>
      <c r="F256" s="43">
        <f t="shared" si="43"/>
        <v>0</v>
      </c>
      <c r="G256" s="46">
        <f t="shared" si="44"/>
        <v>0</v>
      </c>
      <c r="H256" s="46">
        <f t="shared" si="45"/>
        <v>0</v>
      </c>
      <c r="I256" s="118">
        <f t="shared" si="46"/>
        <v>0</v>
      </c>
      <c r="J256" s="48" t="str">
        <f t="shared" si="47"/>
        <v>N/C</v>
      </c>
      <c r="K256" s="118" t="str">
        <f t="shared" si="48"/>
        <v>N/C</v>
      </c>
      <c r="L256" s="39" t="str">
        <f t="shared" si="49"/>
        <v>N / C</v>
      </c>
      <c r="O256" s="74" t="e">
        <f t="shared" si="50"/>
        <v>#DIV/0!</v>
      </c>
      <c r="P256" s="27" t="e">
        <f t="shared" si="51"/>
        <v>#DIV/0!</v>
      </c>
      <c r="Q256">
        <f t="shared" si="52"/>
        <v>1</v>
      </c>
      <c r="R256" s="35">
        <f t="shared" si="53"/>
        <v>247</v>
      </c>
      <c r="S256" s="43"/>
      <c r="T256" s="46"/>
      <c r="U256" s="46"/>
      <c r="V256" s="47"/>
      <c r="W256" s="48" t="e">
        <f t="shared" si="54"/>
        <v>#N/A</v>
      </c>
      <c r="X256" s="49" t="e">
        <f t="shared" si="55"/>
        <v>#N/A</v>
      </c>
      <c r="Y256" s="39" t="str">
        <f t="shared" si="56"/>
        <v>N / C</v>
      </c>
    </row>
    <row r="257" spans="2:25" ht="12.9" customHeight="1">
      <c r="B257" s="39">
        <v>1544200</v>
      </c>
      <c r="C257" s="39">
        <v>214215442</v>
      </c>
      <c r="D257" s="50" t="s">
        <v>738</v>
      </c>
      <c r="E257" s="51" t="s">
        <v>675</v>
      </c>
      <c r="F257" s="43">
        <f t="shared" si="43"/>
        <v>0</v>
      </c>
      <c r="G257" s="46">
        <f t="shared" si="44"/>
        <v>0</v>
      </c>
      <c r="H257" s="46">
        <f t="shared" si="45"/>
        <v>0</v>
      </c>
      <c r="I257" s="118">
        <f t="shared" si="46"/>
        <v>0</v>
      </c>
      <c r="J257" s="48" t="str">
        <f t="shared" si="47"/>
        <v>N/C</v>
      </c>
      <c r="K257" s="118" t="str">
        <f t="shared" si="48"/>
        <v>N/C</v>
      </c>
      <c r="L257" s="39" t="str">
        <f t="shared" si="49"/>
        <v>N / C</v>
      </c>
      <c r="O257" s="74" t="e">
        <f t="shared" si="50"/>
        <v>#DIV/0!</v>
      </c>
      <c r="P257" s="27" t="e">
        <f t="shared" si="51"/>
        <v>#DIV/0!</v>
      </c>
      <c r="Q257">
        <f t="shared" si="52"/>
        <v>1</v>
      </c>
      <c r="R257" s="35">
        <f t="shared" si="53"/>
        <v>248</v>
      </c>
      <c r="S257" s="43"/>
      <c r="T257" s="46"/>
      <c r="U257" s="46"/>
      <c r="V257" s="47"/>
      <c r="W257" s="48" t="e">
        <f t="shared" si="54"/>
        <v>#N/A</v>
      </c>
      <c r="X257" s="49" t="e">
        <f t="shared" si="55"/>
        <v>#N/A</v>
      </c>
      <c r="Y257" s="39" t="str">
        <f t="shared" si="56"/>
        <v>N / C</v>
      </c>
    </row>
    <row r="258" spans="2:25" ht="12.9" customHeight="1">
      <c r="B258" s="39">
        <v>1545500</v>
      </c>
      <c r="C258" s="39">
        <v>215515455</v>
      </c>
      <c r="D258" s="50" t="s">
        <v>584</v>
      </c>
      <c r="E258" s="51" t="s">
        <v>675</v>
      </c>
      <c r="F258" s="43">
        <f t="shared" si="43"/>
        <v>0</v>
      </c>
      <c r="G258" s="46">
        <f t="shared" si="44"/>
        <v>0</v>
      </c>
      <c r="H258" s="46">
        <f t="shared" si="45"/>
        <v>0</v>
      </c>
      <c r="I258" s="118">
        <f t="shared" si="46"/>
        <v>0</v>
      </c>
      <c r="J258" s="48" t="str">
        <f t="shared" si="47"/>
        <v>N/C</v>
      </c>
      <c r="K258" s="118" t="str">
        <f t="shared" si="48"/>
        <v>N/C</v>
      </c>
      <c r="L258" s="39" t="str">
        <f t="shared" si="49"/>
        <v>N / C</v>
      </c>
      <c r="O258" s="74" t="e">
        <f t="shared" si="50"/>
        <v>#DIV/0!</v>
      </c>
      <c r="P258" s="27" t="e">
        <f t="shared" si="51"/>
        <v>#DIV/0!</v>
      </c>
      <c r="Q258">
        <f t="shared" si="52"/>
        <v>1</v>
      </c>
      <c r="R258" s="35">
        <f t="shared" si="53"/>
        <v>249</v>
      </c>
      <c r="S258" s="43"/>
      <c r="T258" s="46"/>
      <c r="U258" s="46"/>
      <c r="V258" s="47"/>
      <c r="W258" s="48" t="e">
        <f t="shared" si="54"/>
        <v>#N/A</v>
      </c>
      <c r="X258" s="49" t="e">
        <f t="shared" si="55"/>
        <v>#N/A</v>
      </c>
      <c r="Y258" s="39" t="str">
        <f t="shared" si="56"/>
        <v>N / C</v>
      </c>
    </row>
    <row r="259" spans="2:25" ht="12.9" customHeight="1">
      <c r="B259" s="39">
        <v>1546400</v>
      </c>
      <c r="C259" s="39">
        <v>216415464</v>
      </c>
      <c r="D259" s="50" t="s">
        <v>546</v>
      </c>
      <c r="E259" s="51" t="s">
        <v>675</v>
      </c>
      <c r="F259" s="43">
        <f t="shared" si="43"/>
        <v>0</v>
      </c>
      <c r="G259" s="46">
        <f t="shared" si="44"/>
        <v>0</v>
      </c>
      <c r="H259" s="46">
        <f t="shared" si="45"/>
        <v>0</v>
      </c>
      <c r="I259" s="118">
        <f t="shared" si="46"/>
        <v>0</v>
      </c>
      <c r="J259" s="48" t="str">
        <f t="shared" si="47"/>
        <v>N/C</v>
      </c>
      <c r="K259" s="118" t="str">
        <f t="shared" si="48"/>
        <v>N/C</v>
      </c>
      <c r="L259" s="39" t="str">
        <f t="shared" si="49"/>
        <v>N / C</v>
      </c>
      <c r="O259" s="74" t="e">
        <f t="shared" si="50"/>
        <v>#DIV/0!</v>
      </c>
      <c r="P259" s="27" t="e">
        <f t="shared" si="51"/>
        <v>#DIV/0!</v>
      </c>
      <c r="Q259">
        <f t="shared" si="52"/>
        <v>1</v>
      </c>
      <c r="R259" s="35">
        <f t="shared" si="53"/>
        <v>250</v>
      </c>
      <c r="S259" s="43"/>
      <c r="T259" s="46"/>
      <c r="U259" s="46"/>
      <c r="V259" s="47"/>
      <c r="W259" s="48" t="e">
        <f t="shared" si="54"/>
        <v>#N/A</v>
      </c>
      <c r="X259" s="49" t="e">
        <f t="shared" si="55"/>
        <v>#N/A</v>
      </c>
      <c r="Y259" s="39" t="str">
        <f t="shared" si="56"/>
        <v>N / C</v>
      </c>
    </row>
    <row r="260" spans="2:25" ht="12.9" customHeight="1">
      <c r="B260" s="39">
        <v>1546600</v>
      </c>
      <c r="C260" s="39">
        <v>216615466</v>
      </c>
      <c r="D260" s="50" t="s">
        <v>1398</v>
      </c>
      <c r="E260" s="51" t="s">
        <v>675</v>
      </c>
      <c r="F260" s="43">
        <f t="shared" si="43"/>
        <v>0</v>
      </c>
      <c r="G260" s="46">
        <f t="shared" si="44"/>
        <v>0</v>
      </c>
      <c r="H260" s="46">
        <f t="shared" si="45"/>
        <v>0</v>
      </c>
      <c r="I260" s="118">
        <f t="shared" si="46"/>
        <v>0</v>
      </c>
      <c r="J260" s="48" t="str">
        <f t="shared" si="47"/>
        <v>N/C</v>
      </c>
      <c r="K260" s="118" t="str">
        <f t="shared" si="48"/>
        <v>N/C</v>
      </c>
      <c r="L260" s="39" t="str">
        <f t="shared" si="49"/>
        <v>N / C</v>
      </c>
      <c r="O260" s="74" t="e">
        <f t="shared" si="50"/>
        <v>#DIV/0!</v>
      </c>
      <c r="P260" s="27" t="e">
        <f t="shared" si="51"/>
        <v>#DIV/0!</v>
      </c>
      <c r="Q260">
        <f t="shared" si="52"/>
        <v>1</v>
      </c>
      <c r="R260" s="35">
        <f t="shared" si="53"/>
        <v>251</v>
      </c>
      <c r="S260" s="43"/>
      <c r="T260" s="46"/>
      <c r="U260" s="46"/>
      <c r="V260" s="47"/>
      <c r="W260" s="48" t="e">
        <f t="shared" si="54"/>
        <v>#N/A</v>
      </c>
      <c r="X260" s="49" t="e">
        <f t="shared" si="55"/>
        <v>#N/A</v>
      </c>
      <c r="Y260" s="39" t="str">
        <f t="shared" si="56"/>
        <v>N / C</v>
      </c>
    </row>
    <row r="261" spans="2:25" ht="12.9" customHeight="1">
      <c r="B261" s="39">
        <v>1546900</v>
      </c>
      <c r="C261" s="39">
        <v>216915469</v>
      </c>
      <c r="D261" s="50" t="s">
        <v>1399</v>
      </c>
      <c r="E261" s="51" t="s">
        <v>675</v>
      </c>
      <c r="F261" s="43">
        <f t="shared" si="43"/>
        <v>0</v>
      </c>
      <c r="G261" s="46">
        <f t="shared" si="44"/>
        <v>0</v>
      </c>
      <c r="H261" s="46">
        <f t="shared" si="45"/>
        <v>0</v>
      </c>
      <c r="I261" s="118">
        <f t="shared" si="46"/>
        <v>0</v>
      </c>
      <c r="J261" s="48" t="str">
        <f t="shared" si="47"/>
        <v>N/C</v>
      </c>
      <c r="K261" s="118" t="str">
        <f t="shared" si="48"/>
        <v>N/C</v>
      </c>
      <c r="L261" s="39" t="str">
        <f t="shared" si="49"/>
        <v>N / C</v>
      </c>
      <c r="O261" s="74" t="e">
        <f t="shared" si="50"/>
        <v>#DIV/0!</v>
      </c>
      <c r="P261" s="27" t="e">
        <f t="shared" si="51"/>
        <v>#DIV/0!</v>
      </c>
      <c r="Q261">
        <f t="shared" si="52"/>
        <v>1</v>
      </c>
      <c r="R261" s="35">
        <f t="shared" si="53"/>
        <v>252</v>
      </c>
      <c r="S261" s="43"/>
      <c r="T261" s="46"/>
      <c r="U261" s="46"/>
      <c r="V261" s="47"/>
      <c r="W261" s="48" t="e">
        <f t="shared" si="54"/>
        <v>#N/A</v>
      </c>
      <c r="X261" s="49" t="e">
        <f t="shared" si="55"/>
        <v>#N/A</v>
      </c>
      <c r="Y261" s="39" t="str">
        <f t="shared" si="56"/>
        <v>N / C</v>
      </c>
    </row>
    <row r="262" spans="2:25" ht="12.9" customHeight="1">
      <c r="B262" s="39">
        <v>1547600</v>
      </c>
      <c r="C262" s="39">
        <v>217615476</v>
      </c>
      <c r="D262" s="53" t="s">
        <v>1511</v>
      </c>
      <c r="E262" s="54" t="s">
        <v>675</v>
      </c>
      <c r="F262" s="43">
        <f t="shared" si="43"/>
        <v>0</v>
      </c>
      <c r="G262" s="46">
        <f t="shared" si="44"/>
        <v>0</v>
      </c>
      <c r="H262" s="46">
        <f t="shared" si="45"/>
        <v>0</v>
      </c>
      <c r="I262" s="118">
        <f t="shared" si="46"/>
        <v>0</v>
      </c>
      <c r="J262" s="48" t="str">
        <f t="shared" si="47"/>
        <v>N/C</v>
      </c>
      <c r="K262" s="118" t="str">
        <f t="shared" si="48"/>
        <v>N/C</v>
      </c>
      <c r="L262" s="39" t="str">
        <f t="shared" si="49"/>
        <v>N / C</v>
      </c>
      <c r="O262" s="74" t="e">
        <f t="shared" si="50"/>
        <v>#DIV/0!</v>
      </c>
      <c r="P262" s="27" t="e">
        <f t="shared" si="51"/>
        <v>#DIV/0!</v>
      </c>
      <c r="Q262">
        <f t="shared" si="52"/>
        <v>1</v>
      </c>
      <c r="R262" s="35">
        <f t="shared" si="53"/>
        <v>253</v>
      </c>
      <c r="S262" s="43"/>
      <c r="T262" s="46"/>
      <c r="U262" s="46"/>
      <c r="V262" s="47"/>
      <c r="W262" s="48" t="e">
        <f t="shared" si="54"/>
        <v>#N/A</v>
      </c>
      <c r="X262" s="49" t="e">
        <f t="shared" si="55"/>
        <v>#N/A</v>
      </c>
      <c r="Y262" s="39" t="str">
        <f t="shared" si="56"/>
        <v>N / C</v>
      </c>
    </row>
    <row r="263" spans="2:25" ht="12.9" customHeight="1">
      <c r="B263" s="39">
        <v>1548000</v>
      </c>
      <c r="C263" s="39">
        <v>218015480</v>
      </c>
      <c r="D263" s="53" t="s">
        <v>1512</v>
      </c>
      <c r="E263" s="54" t="s">
        <v>675</v>
      </c>
      <c r="F263" s="43">
        <f t="shared" si="43"/>
        <v>0</v>
      </c>
      <c r="G263" s="46">
        <f t="shared" si="44"/>
        <v>0</v>
      </c>
      <c r="H263" s="46">
        <f t="shared" si="45"/>
        <v>0</v>
      </c>
      <c r="I263" s="118">
        <f t="shared" si="46"/>
        <v>0</v>
      </c>
      <c r="J263" s="48" t="str">
        <f t="shared" si="47"/>
        <v>N/C</v>
      </c>
      <c r="K263" s="118" t="str">
        <f t="shared" si="48"/>
        <v>N/C</v>
      </c>
      <c r="L263" s="39" t="str">
        <f t="shared" si="49"/>
        <v>N / C</v>
      </c>
      <c r="O263" s="74" t="e">
        <f t="shared" si="50"/>
        <v>#DIV/0!</v>
      </c>
      <c r="P263" s="27" t="e">
        <f t="shared" si="51"/>
        <v>#DIV/0!</v>
      </c>
      <c r="Q263">
        <f t="shared" si="52"/>
        <v>1</v>
      </c>
      <c r="R263" s="35">
        <f t="shared" si="53"/>
        <v>254</v>
      </c>
      <c r="S263" s="43"/>
      <c r="T263" s="46"/>
      <c r="U263" s="46"/>
      <c r="V263" s="47"/>
      <c r="W263" s="48" t="e">
        <f t="shared" si="54"/>
        <v>#N/A</v>
      </c>
      <c r="X263" s="49" t="e">
        <f t="shared" si="55"/>
        <v>#N/A</v>
      </c>
      <c r="Y263" s="39" t="str">
        <f t="shared" si="56"/>
        <v>N / C</v>
      </c>
    </row>
    <row r="264" spans="2:25" ht="12.9" customHeight="1">
      <c r="B264" s="39">
        <v>1549100</v>
      </c>
      <c r="C264" s="39">
        <v>219115491</v>
      </c>
      <c r="D264" s="50" t="s">
        <v>960</v>
      </c>
      <c r="E264" s="51" t="s">
        <v>675</v>
      </c>
      <c r="F264" s="43">
        <f t="shared" si="43"/>
        <v>0</v>
      </c>
      <c r="G264" s="129">
        <f t="shared" si="44"/>
        <v>0</v>
      </c>
      <c r="H264" s="129">
        <f t="shared" si="45"/>
        <v>0</v>
      </c>
      <c r="I264" s="118">
        <f t="shared" si="46"/>
        <v>0</v>
      </c>
      <c r="J264" s="48" t="str">
        <f t="shared" si="47"/>
        <v>N/C</v>
      </c>
      <c r="K264" s="118" t="str">
        <f t="shared" si="48"/>
        <v>N/C</v>
      </c>
      <c r="L264" s="39" t="str">
        <f t="shared" si="49"/>
        <v>N / C</v>
      </c>
      <c r="O264" s="74" t="e">
        <f t="shared" si="50"/>
        <v>#DIV/0!</v>
      </c>
      <c r="P264" s="27" t="e">
        <f t="shared" si="51"/>
        <v>#DIV/0!</v>
      </c>
      <c r="Q264">
        <f t="shared" si="52"/>
        <v>1</v>
      </c>
      <c r="R264" s="35">
        <f t="shared" si="53"/>
        <v>255</v>
      </c>
      <c r="S264" s="43"/>
      <c r="T264" s="46"/>
      <c r="U264" s="46"/>
      <c r="V264" s="47"/>
      <c r="W264" s="48" t="e">
        <f t="shared" si="54"/>
        <v>#N/A</v>
      </c>
      <c r="X264" s="49" t="e">
        <f t="shared" si="55"/>
        <v>#N/A</v>
      </c>
      <c r="Y264" s="39" t="str">
        <f t="shared" si="56"/>
        <v>N / C</v>
      </c>
    </row>
    <row r="265" spans="2:25" ht="12.9" customHeight="1">
      <c r="B265" s="39">
        <v>1549400</v>
      </c>
      <c r="C265" s="39">
        <v>219415494</v>
      </c>
      <c r="D265" s="53" t="s">
        <v>1513</v>
      </c>
      <c r="E265" s="54" t="s">
        <v>675</v>
      </c>
      <c r="F265" s="43">
        <f t="shared" si="43"/>
        <v>0</v>
      </c>
      <c r="G265" s="46">
        <f t="shared" si="44"/>
        <v>0</v>
      </c>
      <c r="H265" s="46">
        <f t="shared" si="45"/>
        <v>0</v>
      </c>
      <c r="I265" s="118">
        <f t="shared" si="46"/>
        <v>0</v>
      </c>
      <c r="J265" s="48" t="str">
        <f t="shared" si="47"/>
        <v>N/C</v>
      </c>
      <c r="K265" s="118" t="str">
        <f t="shared" si="48"/>
        <v>N/C</v>
      </c>
      <c r="L265" s="39" t="str">
        <f t="shared" si="49"/>
        <v>N / C</v>
      </c>
      <c r="O265" s="74" t="e">
        <f t="shared" si="50"/>
        <v>#DIV/0!</v>
      </c>
      <c r="P265" s="27" t="e">
        <f t="shared" si="51"/>
        <v>#DIV/0!</v>
      </c>
      <c r="Q265">
        <f t="shared" si="52"/>
        <v>1</v>
      </c>
      <c r="R265" s="35">
        <f t="shared" si="53"/>
        <v>256</v>
      </c>
      <c r="S265" s="43"/>
      <c r="T265" s="46"/>
      <c r="U265" s="46"/>
      <c r="V265" s="47"/>
      <c r="W265" s="48" t="e">
        <f t="shared" si="54"/>
        <v>#N/A</v>
      </c>
      <c r="X265" s="49" t="e">
        <f t="shared" si="55"/>
        <v>#N/A</v>
      </c>
      <c r="Y265" s="39" t="str">
        <f t="shared" si="56"/>
        <v>N / C</v>
      </c>
    </row>
    <row r="266" spans="2:25" ht="12.9" customHeight="1">
      <c r="B266" s="39">
        <v>1550000</v>
      </c>
      <c r="C266" s="39">
        <v>210015500</v>
      </c>
      <c r="D266" s="50" t="s">
        <v>1020</v>
      </c>
      <c r="E266" s="51" t="s">
        <v>675</v>
      </c>
      <c r="F266" s="43">
        <f t="shared" si="43"/>
        <v>0</v>
      </c>
      <c r="G266" s="46">
        <f t="shared" si="44"/>
        <v>0</v>
      </c>
      <c r="H266" s="46">
        <f t="shared" si="45"/>
        <v>0</v>
      </c>
      <c r="I266" s="118">
        <f t="shared" si="46"/>
        <v>0</v>
      </c>
      <c r="J266" s="48" t="str">
        <f t="shared" si="47"/>
        <v>N/C</v>
      </c>
      <c r="K266" s="118" t="str">
        <f t="shared" si="48"/>
        <v>N/C</v>
      </c>
      <c r="L266" s="39" t="str">
        <f t="shared" si="49"/>
        <v>N / C</v>
      </c>
      <c r="O266" s="74" t="e">
        <f t="shared" si="50"/>
        <v>#DIV/0!</v>
      </c>
      <c r="P266" s="27" t="e">
        <f t="shared" si="51"/>
        <v>#DIV/0!</v>
      </c>
      <c r="Q266">
        <f t="shared" si="52"/>
        <v>1</v>
      </c>
      <c r="R266" s="35">
        <f t="shared" si="53"/>
        <v>257</v>
      </c>
      <c r="S266" s="43"/>
      <c r="T266" s="46"/>
      <c r="U266" s="46"/>
      <c r="V266" s="47"/>
      <c r="W266" s="48" t="e">
        <f t="shared" si="54"/>
        <v>#N/A</v>
      </c>
      <c r="X266" s="49" t="e">
        <f t="shared" si="55"/>
        <v>#N/A</v>
      </c>
      <c r="Y266" s="39" t="str">
        <f t="shared" si="56"/>
        <v>N / C</v>
      </c>
    </row>
    <row r="267" spans="2:25" ht="12.9" customHeight="1">
      <c r="B267" s="39">
        <v>1550700</v>
      </c>
      <c r="C267" s="39">
        <v>210715507</v>
      </c>
      <c r="D267" s="50" t="s">
        <v>1225</v>
      </c>
      <c r="E267" s="51" t="s">
        <v>675</v>
      </c>
      <c r="F267" s="43">
        <f t="shared" ref="F267:F330" si="57">IF(ISERROR(S267)=TRUE,"N/C",S267)</f>
        <v>0</v>
      </c>
      <c r="G267" s="46">
        <f t="shared" ref="G267:G330" si="58">IF(ISERROR(T267)=TRUE,"N/C",T267)</f>
        <v>0</v>
      </c>
      <c r="H267" s="46">
        <f t="shared" ref="H267:H330" si="59">IF(ISERROR(U267)=TRUE,"N/C",U267)</f>
        <v>0</v>
      </c>
      <c r="I267" s="118">
        <f t="shared" ref="I267:I330" si="60">IF(ISERROR(V267)=TRUE,"N/C",V267)</f>
        <v>0</v>
      </c>
      <c r="J267" s="48" t="str">
        <f t="shared" ref="J267:J330" si="61">IF(ISERROR(W267)=TRUE,"N/C",W267)</f>
        <v>N/C</v>
      </c>
      <c r="K267" s="118" t="str">
        <f t="shared" ref="K267:K330" si="62">IF(ISERROR(X267)=TRUE,"N/C",X267)</f>
        <v>N/C</v>
      </c>
      <c r="L267" s="39" t="str">
        <f t="shared" ref="L267:L330" si="63">IF(ISERROR(Y267)=TRUE,"N/C",Y267)</f>
        <v>N / C</v>
      </c>
      <c r="O267" s="74" t="e">
        <f t="shared" ref="O267:O330" si="64">+H267/G267</f>
        <v>#DIV/0!</v>
      </c>
      <c r="P267" s="27" t="e">
        <f t="shared" ref="P267:P330" si="65">+I267-O267</f>
        <v>#DIV/0!</v>
      </c>
      <c r="Q267">
        <f t="shared" ref="Q267:Q330" si="66">IF(L267="N / C",1,0)</f>
        <v>1</v>
      </c>
      <c r="R267" s="35">
        <f t="shared" ref="R267:R330" si="67">IF(Q267=1,R266+1,R266)</f>
        <v>258</v>
      </c>
      <c r="S267" s="43"/>
      <c r="T267" s="46"/>
      <c r="U267" s="46"/>
      <c r="V267" s="47"/>
      <c r="W267" s="48" t="e">
        <f t="shared" ref="W267:W330" si="68">VLOOKUP($F267,$M$10:$N$16,2,0)</f>
        <v>#N/A</v>
      </c>
      <c r="X267" s="49" t="e">
        <f t="shared" ref="X267:X330" si="69">+W267-V267</f>
        <v>#N/A</v>
      </c>
      <c r="Y267" s="39" t="str">
        <f t="shared" ref="Y267:Y330" si="70">IF(ISERROR(IF(X267&lt;0,"NO","SI")=TRUE),"N / C",(IF(X267&lt;0,"NO","SI")))</f>
        <v>N / C</v>
      </c>
    </row>
    <row r="268" spans="2:25" ht="12.9" customHeight="1">
      <c r="B268" s="39">
        <v>1551100</v>
      </c>
      <c r="C268" s="39">
        <v>211115511</v>
      </c>
      <c r="D268" s="50" t="s">
        <v>1021</v>
      </c>
      <c r="E268" s="51" t="s">
        <v>675</v>
      </c>
      <c r="F268" s="43">
        <f t="shared" si="57"/>
        <v>0</v>
      </c>
      <c r="G268" s="46">
        <f t="shared" si="58"/>
        <v>0</v>
      </c>
      <c r="H268" s="46">
        <f t="shared" si="59"/>
        <v>0</v>
      </c>
      <c r="I268" s="118">
        <f t="shared" si="60"/>
        <v>0</v>
      </c>
      <c r="J268" s="48" t="str">
        <f t="shared" si="61"/>
        <v>N/C</v>
      </c>
      <c r="K268" s="118" t="str">
        <f t="shared" si="62"/>
        <v>N/C</v>
      </c>
      <c r="L268" s="39" t="str">
        <f t="shared" si="63"/>
        <v>N / C</v>
      </c>
      <c r="O268" s="74" t="e">
        <f t="shared" si="64"/>
        <v>#DIV/0!</v>
      </c>
      <c r="P268" s="27" t="e">
        <f t="shared" si="65"/>
        <v>#DIV/0!</v>
      </c>
      <c r="Q268">
        <f t="shared" si="66"/>
        <v>1</v>
      </c>
      <c r="R268" s="35">
        <f t="shared" si="67"/>
        <v>259</v>
      </c>
      <c r="S268" s="43"/>
      <c r="T268" s="46"/>
      <c r="U268" s="46"/>
      <c r="V268" s="47"/>
      <c r="W268" s="48" t="e">
        <f t="shared" si="68"/>
        <v>#N/A</v>
      </c>
      <c r="X268" s="49" t="e">
        <f t="shared" si="69"/>
        <v>#N/A</v>
      </c>
      <c r="Y268" s="39" t="str">
        <f t="shared" si="70"/>
        <v>N / C</v>
      </c>
    </row>
    <row r="269" spans="2:25" ht="12.9" customHeight="1">
      <c r="B269" s="39">
        <v>1551400</v>
      </c>
      <c r="C269" s="39">
        <v>211415514</v>
      </c>
      <c r="D269" s="50" t="s">
        <v>1400</v>
      </c>
      <c r="E269" s="51" t="s">
        <v>675</v>
      </c>
      <c r="F269" s="43">
        <f t="shared" si="57"/>
        <v>0</v>
      </c>
      <c r="G269" s="46">
        <f t="shared" si="58"/>
        <v>0</v>
      </c>
      <c r="H269" s="46">
        <f t="shared" si="59"/>
        <v>0</v>
      </c>
      <c r="I269" s="118">
        <f t="shared" si="60"/>
        <v>0</v>
      </c>
      <c r="J269" s="48" t="str">
        <f t="shared" si="61"/>
        <v>N/C</v>
      </c>
      <c r="K269" s="118" t="str">
        <f t="shared" si="62"/>
        <v>N/C</v>
      </c>
      <c r="L269" s="39" t="str">
        <f t="shared" si="63"/>
        <v>N / C</v>
      </c>
      <c r="O269" s="74" t="e">
        <f t="shared" si="64"/>
        <v>#DIV/0!</v>
      </c>
      <c r="P269" s="27" t="e">
        <f t="shared" si="65"/>
        <v>#DIV/0!</v>
      </c>
      <c r="Q269">
        <f t="shared" si="66"/>
        <v>1</v>
      </c>
      <c r="R269" s="35">
        <f t="shared" si="67"/>
        <v>260</v>
      </c>
      <c r="S269" s="43"/>
      <c r="T269" s="46"/>
      <c r="U269" s="46"/>
      <c r="V269" s="47"/>
      <c r="W269" s="48" t="e">
        <f t="shared" si="68"/>
        <v>#N/A</v>
      </c>
      <c r="X269" s="49" t="e">
        <f t="shared" si="69"/>
        <v>#N/A</v>
      </c>
      <c r="Y269" s="39" t="str">
        <f t="shared" si="70"/>
        <v>N / C</v>
      </c>
    </row>
    <row r="270" spans="2:25" ht="12.9" customHeight="1">
      <c r="B270" s="39">
        <v>1551600</v>
      </c>
      <c r="C270" s="39">
        <v>211615516</v>
      </c>
      <c r="D270" s="50" t="s">
        <v>585</v>
      </c>
      <c r="E270" s="51" t="s">
        <v>675</v>
      </c>
      <c r="F270" s="43">
        <f t="shared" si="57"/>
        <v>0</v>
      </c>
      <c r="G270" s="46">
        <f t="shared" si="58"/>
        <v>0</v>
      </c>
      <c r="H270" s="46">
        <f t="shared" si="59"/>
        <v>0</v>
      </c>
      <c r="I270" s="118">
        <f t="shared" si="60"/>
        <v>0</v>
      </c>
      <c r="J270" s="48" t="str">
        <f t="shared" si="61"/>
        <v>N/C</v>
      </c>
      <c r="K270" s="118" t="str">
        <f t="shared" si="62"/>
        <v>N/C</v>
      </c>
      <c r="L270" s="39" t="str">
        <f t="shared" si="63"/>
        <v>N / C</v>
      </c>
      <c r="O270" s="74" t="e">
        <f t="shared" si="64"/>
        <v>#DIV/0!</v>
      </c>
      <c r="P270" s="27" t="e">
        <f t="shared" si="65"/>
        <v>#DIV/0!</v>
      </c>
      <c r="Q270">
        <f t="shared" si="66"/>
        <v>1</v>
      </c>
      <c r="R270" s="35">
        <f t="shared" si="67"/>
        <v>261</v>
      </c>
      <c r="S270" s="43"/>
      <c r="T270" s="46"/>
      <c r="U270" s="46"/>
      <c r="V270" s="47"/>
      <c r="W270" s="48" t="e">
        <f t="shared" si="68"/>
        <v>#N/A</v>
      </c>
      <c r="X270" s="49" t="e">
        <f t="shared" si="69"/>
        <v>#N/A</v>
      </c>
      <c r="Y270" s="39" t="str">
        <f t="shared" si="70"/>
        <v>N / C</v>
      </c>
    </row>
    <row r="271" spans="2:25" ht="12.9" customHeight="1">
      <c r="B271" s="39">
        <v>1551800</v>
      </c>
      <c r="C271" s="39">
        <v>211815518</v>
      </c>
      <c r="D271" s="50" t="s">
        <v>586</v>
      </c>
      <c r="E271" s="51" t="s">
        <v>675</v>
      </c>
      <c r="F271" s="43">
        <f t="shared" si="57"/>
        <v>0</v>
      </c>
      <c r="G271" s="46">
        <f t="shared" si="58"/>
        <v>0</v>
      </c>
      <c r="H271" s="46">
        <f t="shared" si="59"/>
        <v>0</v>
      </c>
      <c r="I271" s="118">
        <f t="shared" si="60"/>
        <v>0</v>
      </c>
      <c r="J271" s="48" t="str">
        <f t="shared" si="61"/>
        <v>N/C</v>
      </c>
      <c r="K271" s="118" t="str">
        <f t="shared" si="62"/>
        <v>N/C</v>
      </c>
      <c r="L271" s="39" t="str">
        <f t="shared" si="63"/>
        <v>N / C</v>
      </c>
      <c r="O271" s="74" t="e">
        <f t="shared" si="64"/>
        <v>#DIV/0!</v>
      </c>
      <c r="P271" s="27" t="e">
        <f t="shared" si="65"/>
        <v>#DIV/0!</v>
      </c>
      <c r="Q271">
        <f t="shared" si="66"/>
        <v>1</v>
      </c>
      <c r="R271" s="35">
        <f t="shared" si="67"/>
        <v>262</v>
      </c>
      <c r="S271" s="43"/>
      <c r="T271" s="46"/>
      <c r="U271" s="46"/>
      <c r="V271" s="47"/>
      <c r="W271" s="48" t="e">
        <f t="shared" si="68"/>
        <v>#N/A</v>
      </c>
      <c r="X271" s="49" t="e">
        <f t="shared" si="69"/>
        <v>#N/A</v>
      </c>
      <c r="Y271" s="39" t="str">
        <f t="shared" si="70"/>
        <v>N / C</v>
      </c>
    </row>
    <row r="272" spans="2:25" ht="12.9" customHeight="1">
      <c r="B272" s="39">
        <v>1552200</v>
      </c>
      <c r="C272" s="39">
        <v>212215522</v>
      </c>
      <c r="D272" s="50" t="s">
        <v>961</v>
      </c>
      <c r="E272" s="51" t="s">
        <v>675</v>
      </c>
      <c r="F272" s="43">
        <f t="shared" si="57"/>
        <v>0</v>
      </c>
      <c r="G272" s="129">
        <f t="shared" si="58"/>
        <v>0</v>
      </c>
      <c r="H272" s="129">
        <f t="shared" si="59"/>
        <v>0</v>
      </c>
      <c r="I272" s="118">
        <f t="shared" si="60"/>
        <v>0</v>
      </c>
      <c r="J272" s="48" t="str">
        <f t="shared" si="61"/>
        <v>N/C</v>
      </c>
      <c r="K272" s="118" t="str">
        <f t="shared" si="62"/>
        <v>N/C</v>
      </c>
      <c r="L272" s="39" t="str">
        <f t="shared" si="63"/>
        <v>N / C</v>
      </c>
      <c r="O272" s="74" t="e">
        <f t="shared" si="64"/>
        <v>#DIV/0!</v>
      </c>
      <c r="P272" s="27" t="e">
        <f t="shared" si="65"/>
        <v>#DIV/0!</v>
      </c>
      <c r="Q272">
        <f t="shared" si="66"/>
        <v>1</v>
      </c>
      <c r="R272" s="35">
        <f t="shared" si="67"/>
        <v>263</v>
      </c>
      <c r="S272" s="43"/>
      <c r="T272" s="46"/>
      <c r="U272" s="46"/>
      <c r="V272" s="47"/>
      <c r="W272" s="48" t="e">
        <f t="shared" si="68"/>
        <v>#N/A</v>
      </c>
      <c r="X272" s="49" t="e">
        <f t="shared" si="69"/>
        <v>#N/A</v>
      </c>
      <c r="Y272" s="39" t="str">
        <f t="shared" si="70"/>
        <v>N / C</v>
      </c>
    </row>
    <row r="273" spans="2:25" ht="12.9" customHeight="1">
      <c r="B273" s="39">
        <v>1553100</v>
      </c>
      <c r="C273" s="39">
        <v>213115531</v>
      </c>
      <c r="D273" s="53" t="s">
        <v>1514</v>
      </c>
      <c r="E273" s="54" t="s">
        <v>675</v>
      </c>
      <c r="F273" s="43">
        <f t="shared" si="57"/>
        <v>0</v>
      </c>
      <c r="G273" s="46">
        <f t="shared" si="58"/>
        <v>0</v>
      </c>
      <c r="H273" s="46">
        <f t="shared" si="59"/>
        <v>0</v>
      </c>
      <c r="I273" s="118">
        <f t="shared" si="60"/>
        <v>0</v>
      </c>
      <c r="J273" s="48" t="str">
        <f t="shared" si="61"/>
        <v>N/C</v>
      </c>
      <c r="K273" s="118" t="str">
        <f t="shared" si="62"/>
        <v>N/C</v>
      </c>
      <c r="L273" s="39" t="str">
        <f t="shared" si="63"/>
        <v>N / C</v>
      </c>
      <c r="O273" s="74" t="e">
        <f t="shared" si="64"/>
        <v>#DIV/0!</v>
      </c>
      <c r="P273" s="27" t="e">
        <f t="shared" si="65"/>
        <v>#DIV/0!</v>
      </c>
      <c r="Q273">
        <f t="shared" si="66"/>
        <v>1</v>
      </c>
      <c r="R273" s="35">
        <f t="shared" si="67"/>
        <v>264</v>
      </c>
      <c r="S273" s="43"/>
      <c r="T273" s="46"/>
      <c r="U273" s="46"/>
      <c r="V273" s="47"/>
      <c r="W273" s="48" t="e">
        <f t="shared" si="68"/>
        <v>#N/A</v>
      </c>
      <c r="X273" s="49" t="e">
        <f t="shared" si="69"/>
        <v>#N/A</v>
      </c>
      <c r="Y273" s="39" t="str">
        <f t="shared" si="70"/>
        <v>N / C</v>
      </c>
    </row>
    <row r="274" spans="2:25" ht="12.9" customHeight="1">
      <c r="B274" s="39">
        <v>1553300</v>
      </c>
      <c r="C274" s="39">
        <v>213315533</v>
      </c>
      <c r="D274" s="53" t="s">
        <v>1515</v>
      </c>
      <c r="E274" s="54" t="s">
        <v>675</v>
      </c>
      <c r="F274" s="43">
        <f t="shared" si="57"/>
        <v>0</v>
      </c>
      <c r="G274" s="46">
        <f t="shared" si="58"/>
        <v>0</v>
      </c>
      <c r="H274" s="46">
        <f t="shared" si="59"/>
        <v>0</v>
      </c>
      <c r="I274" s="118">
        <f t="shared" si="60"/>
        <v>0</v>
      </c>
      <c r="J274" s="48" t="str">
        <f t="shared" si="61"/>
        <v>N/C</v>
      </c>
      <c r="K274" s="118" t="str">
        <f t="shared" si="62"/>
        <v>N/C</v>
      </c>
      <c r="L274" s="39" t="str">
        <f t="shared" si="63"/>
        <v>N / C</v>
      </c>
      <c r="O274" s="74" t="e">
        <f t="shared" si="64"/>
        <v>#DIV/0!</v>
      </c>
      <c r="P274" s="27" t="e">
        <f t="shared" si="65"/>
        <v>#DIV/0!</v>
      </c>
      <c r="Q274">
        <f t="shared" si="66"/>
        <v>1</v>
      </c>
      <c r="R274" s="35">
        <f t="shared" si="67"/>
        <v>265</v>
      </c>
      <c r="S274" s="43"/>
      <c r="T274" s="46"/>
      <c r="U274" s="46"/>
      <c r="V274" s="47"/>
      <c r="W274" s="48" t="e">
        <f t="shared" si="68"/>
        <v>#N/A</v>
      </c>
      <c r="X274" s="49" t="e">
        <f t="shared" si="69"/>
        <v>#N/A</v>
      </c>
      <c r="Y274" s="39" t="str">
        <f t="shared" si="70"/>
        <v>N / C</v>
      </c>
    </row>
    <row r="275" spans="2:25" ht="12.9" customHeight="1">
      <c r="B275" s="39">
        <v>1553700</v>
      </c>
      <c r="C275" s="39">
        <v>213715537</v>
      </c>
      <c r="D275" s="50" t="s">
        <v>587</v>
      </c>
      <c r="E275" s="51" t="s">
        <v>675</v>
      </c>
      <c r="F275" s="43">
        <f t="shared" si="57"/>
        <v>0</v>
      </c>
      <c r="G275" s="46">
        <f t="shared" si="58"/>
        <v>0</v>
      </c>
      <c r="H275" s="46">
        <f t="shared" si="59"/>
        <v>0</v>
      </c>
      <c r="I275" s="118">
        <f t="shared" si="60"/>
        <v>0</v>
      </c>
      <c r="J275" s="48" t="str">
        <f t="shared" si="61"/>
        <v>N/C</v>
      </c>
      <c r="K275" s="118" t="str">
        <f t="shared" si="62"/>
        <v>N/C</v>
      </c>
      <c r="L275" s="39" t="str">
        <f t="shared" si="63"/>
        <v>N / C</v>
      </c>
      <c r="O275" s="74" t="e">
        <f t="shared" si="64"/>
        <v>#DIV/0!</v>
      </c>
      <c r="P275" s="27" t="e">
        <f t="shared" si="65"/>
        <v>#DIV/0!</v>
      </c>
      <c r="Q275">
        <f t="shared" si="66"/>
        <v>1</v>
      </c>
      <c r="R275" s="35">
        <f t="shared" si="67"/>
        <v>266</v>
      </c>
      <c r="S275" s="43"/>
      <c r="T275" s="46"/>
      <c r="U275" s="46"/>
      <c r="V275" s="47"/>
      <c r="W275" s="48" t="e">
        <f t="shared" si="68"/>
        <v>#N/A</v>
      </c>
      <c r="X275" s="49" t="e">
        <f t="shared" si="69"/>
        <v>#N/A</v>
      </c>
      <c r="Y275" s="39" t="str">
        <f t="shared" si="70"/>
        <v>N / C</v>
      </c>
    </row>
    <row r="276" spans="2:25" ht="12.9" customHeight="1">
      <c r="B276" s="39">
        <v>1554200</v>
      </c>
      <c r="C276" s="39">
        <v>214215542</v>
      </c>
      <c r="D276" s="50" t="s">
        <v>1226</v>
      </c>
      <c r="E276" s="51" t="s">
        <v>675</v>
      </c>
      <c r="F276" s="43">
        <f t="shared" si="57"/>
        <v>0</v>
      </c>
      <c r="G276" s="46">
        <f t="shared" si="58"/>
        <v>0</v>
      </c>
      <c r="H276" s="46">
        <f t="shared" si="59"/>
        <v>0</v>
      </c>
      <c r="I276" s="118">
        <f t="shared" si="60"/>
        <v>0</v>
      </c>
      <c r="J276" s="48" t="str">
        <f t="shared" si="61"/>
        <v>N/C</v>
      </c>
      <c r="K276" s="118" t="str">
        <f t="shared" si="62"/>
        <v>N/C</v>
      </c>
      <c r="L276" s="39" t="str">
        <f t="shared" si="63"/>
        <v>N / C</v>
      </c>
      <c r="O276" s="74" t="e">
        <f t="shared" si="64"/>
        <v>#DIV/0!</v>
      </c>
      <c r="P276" s="27" t="e">
        <f t="shared" si="65"/>
        <v>#DIV/0!</v>
      </c>
      <c r="Q276">
        <f t="shared" si="66"/>
        <v>1</v>
      </c>
      <c r="R276" s="35">
        <f t="shared" si="67"/>
        <v>267</v>
      </c>
      <c r="S276" s="43"/>
      <c r="T276" s="46"/>
      <c r="U276" s="46"/>
      <c r="V276" s="47"/>
      <c r="W276" s="48" t="e">
        <f t="shared" si="68"/>
        <v>#N/A</v>
      </c>
      <c r="X276" s="49" t="e">
        <f t="shared" si="69"/>
        <v>#N/A</v>
      </c>
      <c r="Y276" s="39" t="str">
        <f t="shared" si="70"/>
        <v>N / C</v>
      </c>
    </row>
    <row r="277" spans="2:25" ht="12.9" customHeight="1">
      <c r="B277" s="39">
        <v>1555000</v>
      </c>
      <c r="C277" s="39">
        <v>215015550</v>
      </c>
      <c r="D277" s="50" t="s">
        <v>1227</v>
      </c>
      <c r="E277" s="51" t="s">
        <v>675</v>
      </c>
      <c r="F277" s="43">
        <f t="shared" si="57"/>
        <v>0</v>
      </c>
      <c r="G277" s="46">
        <f t="shared" si="58"/>
        <v>0</v>
      </c>
      <c r="H277" s="46">
        <f t="shared" si="59"/>
        <v>0</v>
      </c>
      <c r="I277" s="118">
        <f t="shared" si="60"/>
        <v>0</v>
      </c>
      <c r="J277" s="48" t="str">
        <f t="shared" si="61"/>
        <v>N/C</v>
      </c>
      <c r="K277" s="118" t="str">
        <f t="shared" si="62"/>
        <v>N/C</v>
      </c>
      <c r="L277" s="39" t="str">
        <f t="shared" si="63"/>
        <v>N / C</v>
      </c>
      <c r="O277" s="74" t="e">
        <f t="shared" si="64"/>
        <v>#DIV/0!</v>
      </c>
      <c r="P277" s="27" t="e">
        <f t="shared" si="65"/>
        <v>#DIV/0!</v>
      </c>
      <c r="Q277">
        <f t="shared" si="66"/>
        <v>1</v>
      </c>
      <c r="R277" s="35">
        <f t="shared" si="67"/>
        <v>268</v>
      </c>
      <c r="S277" s="43"/>
      <c r="T277" s="46"/>
      <c r="U277" s="46"/>
      <c r="V277" s="47"/>
      <c r="W277" s="48" t="e">
        <f t="shared" si="68"/>
        <v>#N/A</v>
      </c>
      <c r="X277" s="49" t="e">
        <f t="shared" si="69"/>
        <v>#N/A</v>
      </c>
      <c r="Y277" s="39" t="str">
        <f t="shared" si="70"/>
        <v>N / C</v>
      </c>
    </row>
    <row r="278" spans="2:25" ht="12.9" customHeight="1">
      <c r="B278" s="39">
        <v>1557200</v>
      </c>
      <c r="C278" s="39">
        <v>217215572</v>
      </c>
      <c r="D278" s="50" t="s">
        <v>1228</v>
      </c>
      <c r="E278" s="51" t="s">
        <v>675</v>
      </c>
      <c r="F278" s="43">
        <f t="shared" si="57"/>
        <v>0</v>
      </c>
      <c r="G278" s="46">
        <f t="shared" si="58"/>
        <v>0</v>
      </c>
      <c r="H278" s="46">
        <f t="shared" si="59"/>
        <v>0</v>
      </c>
      <c r="I278" s="118">
        <f t="shared" si="60"/>
        <v>0</v>
      </c>
      <c r="J278" s="48" t="str">
        <f t="shared" si="61"/>
        <v>N/C</v>
      </c>
      <c r="K278" s="118" t="str">
        <f t="shared" si="62"/>
        <v>N/C</v>
      </c>
      <c r="L278" s="39" t="str">
        <f t="shared" si="63"/>
        <v>N / C</v>
      </c>
      <c r="O278" s="74" t="e">
        <f t="shared" si="64"/>
        <v>#DIV/0!</v>
      </c>
      <c r="P278" s="27" t="e">
        <f t="shared" si="65"/>
        <v>#DIV/0!</v>
      </c>
      <c r="Q278">
        <f t="shared" si="66"/>
        <v>1</v>
      </c>
      <c r="R278" s="35">
        <f t="shared" si="67"/>
        <v>269</v>
      </c>
      <c r="S278" s="43"/>
      <c r="T278" s="46"/>
      <c r="U278" s="46"/>
      <c r="V278" s="47"/>
      <c r="W278" s="48" t="e">
        <f t="shared" si="68"/>
        <v>#N/A</v>
      </c>
      <c r="X278" s="49" t="e">
        <f t="shared" si="69"/>
        <v>#N/A</v>
      </c>
      <c r="Y278" s="39" t="str">
        <f t="shared" si="70"/>
        <v>N / C</v>
      </c>
    </row>
    <row r="279" spans="2:25" ht="12.9" customHeight="1">
      <c r="B279" s="39">
        <v>1558000</v>
      </c>
      <c r="C279" s="39">
        <v>218015580</v>
      </c>
      <c r="D279" s="50" t="s">
        <v>1022</v>
      </c>
      <c r="E279" s="51" t="s">
        <v>675</v>
      </c>
      <c r="F279" s="43">
        <f t="shared" si="57"/>
        <v>0</v>
      </c>
      <c r="G279" s="129">
        <f t="shared" si="58"/>
        <v>0</v>
      </c>
      <c r="H279" s="129">
        <f t="shared" si="59"/>
        <v>0</v>
      </c>
      <c r="I279" s="118">
        <f t="shared" si="60"/>
        <v>0</v>
      </c>
      <c r="J279" s="48" t="str">
        <f t="shared" si="61"/>
        <v>N/C</v>
      </c>
      <c r="K279" s="118" t="str">
        <f t="shared" si="62"/>
        <v>N/C</v>
      </c>
      <c r="L279" s="39" t="str">
        <f t="shared" si="63"/>
        <v>N / C</v>
      </c>
      <c r="O279" s="74" t="e">
        <f t="shared" si="64"/>
        <v>#DIV/0!</v>
      </c>
      <c r="P279" s="27" t="e">
        <f t="shared" si="65"/>
        <v>#DIV/0!</v>
      </c>
      <c r="Q279">
        <f t="shared" si="66"/>
        <v>1</v>
      </c>
      <c r="R279" s="35">
        <f t="shared" si="67"/>
        <v>270</v>
      </c>
      <c r="S279" s="43"/>
      <c r="T279" s="46"/>
      <c r="U279" s="46"/>
      <c r="V279" s="47"/>
      <c r="W279" s="48" t="e">
        <f t="shared" si="68"/>
        <v>#N/A</v>
      </c>
      <c r="X279" s="49" t="e">
        <f t="shared" si="69"/>
        <v>#N/A</v>
      </c>
      <c r="Y279" s="39" t="str">
        <f t="shared" si="70"/>
        <v>N / C</v>
      </c>
    </row>
    <row r="280" spans="2:25" ht="12.9" customHeight="1">
      <c r="B280" s="39">
        <v>1559900</v>
      </c>
      <c r="C280" s="39">
        <v>219915599</v>
      </c>
      <c r="D280" s="53" t="s">
        <v>1516</v>
      </c>
      <c r="E280" s="54" t="s">
        <v>675</v>
      </c>
      <c r="F280" s="43">
        <f t="shared" si="57"/>
        <v>0</v>
      </c>
      <c r="G280" s="46">
        <f t="shared" si="58"/>
        <v>0</v>
      </c>
      <c r="H280" s="46">
        <f t="shared" si="59"/>
        <v>0</v>
      </c>
      <c r="I280" s="118">
        <f t="shared" si="60"/>
        <v>0</v>
      </c>
      <c r="J280" s="48" t="str">
        <f t="shared" si="61"/>
        <v>N/C</v>
      </c>
      <c r="K280" s="118" t="str">
        <f t="shared" si="62"/>
        <v>N/C</v>
      </c>
      <c r="L280" s="39" t="str">
        <f t="shared" si="63"/>
        <v>N / C</v>
      </c>
      <c r="O280" s="74" t="e">
        <f t="shared" si="64"/>
        <v>#DIV/0!</v>
      </c>
      <c r="P280" s="27" t="e">
        <f t="shared" si="65"/>
        <v>#DIV/0!</v>
      </c>
      <c r="Q280">
        <f t="shared" si="66"/>
        <v>1</v>
      </c>
      <c r="R280" s="35">
        <f t="shared" si="67"/>
        <v>271</v>
      </c>
      <c r="S280" s="43"/>
      <c r="T280" s="46"/>
      <c r="U280" s="46"/>
      <c r="V280" s="47"/>
      <c r="W280" s="48" t="e">
        <f t="shared" si="68"/>
        <v>#N/A</v>
      </c>
      <c r="X280" s="49" t="e">
        <f t="shared" si="69"/>
        <v>#N/A</v>
      </c>
      <c r="Y280" s="39" t="str">
        <f t="shared" si="70"/>
        <v>N / C</v>
      </c>
    </row>
    <row r="281" spans="2:25" ht="12.9" customHeight="1">
      <c r="B281" s="39">
        <v>1560000</v>
      </c>
      <c r="C281" s="39">
        <v>210015600</v>
      </c>
      <c r="D281" s="50" t="s">
        <v>768</v>
      </c>
      <c r="E281" s="51" t="s">
        <v>675</v>
      </c>
      <c r="F281" s="43">
        <f t="shared" si="57"/>
        <v>0</v>
      </c>
      <c r="G281" s="46">
        <f t="shared" si="58"/>
        <v>0</v>
      </c>
      <c r="H281" s="46">
        <f t="shared" si="59"/>
        <v>0</v>
      </c>
      <c r="I281" s="118">
        <f t="shared" si="60"/>
        <v>0</v>
      </c>
      <c r="J281" s="48" t="str">
        <f t="shared" si="61"/>
        <v>N/C</v>
      </c>
      <c r="K281" s="118" t="str">
        <f t="shared" si="62"/>
        <v>N/C</v>
      </c>
      <c r="L281" s="39" t="str">
        <f t="shared" si="63"/>
        <v>N / C</v>
      </c>
      <c r="O281" s="74" t="e">
        <f t="shared" si="64"/>
        <v>#DIV/0!</v>
      </c>
      <c r="P281" s="27" t="e">
        <f t="shared" si="65"/>
        <v>#DIV/0!</v>
      </c>
      <c r="Q281">
        <f t="shared" si="66"/>
        <v>1</v>
      </c>
      <c r="R281" s="35">
        <f t="shared" si="67"/>
        <v>272</v>
      </c>
      <c r="S281" s="43"/>
      <c r="T281" s="46"/>
      <c r="U281" s="46"/>
      <c r="V281" s="47"/>
      <c r="W281" s="48" t="e">
        <f t="shared" si="68"/>
        <v>#N/A</v>
      </c>
      <c r="X281" s="49" t="e">
        <f t="shared" si="69"/>
        <v>#N/A</v>
      </c>
      <c r="Y281" s="39" t="str">
        <f t="shared" si="70"/>
        <v>N / C</v>
      </c>
    </row>
    <row r="282" spans="2:25" ht="12.9" customHeight="1">
      <c r="B282" s="39">
        <v>1562100</v>
      </c>
      <c r="C282" s="39">
        <v>212115621</v>
      </c>
      <c r="D282" s="50" t="s">
        <v>588</v>
      </c>
      <c r="E282" s="51" t="s">
        <v>675</v>
      </c>
      <c r="F282" s="43">
        <f t="shared" si="57"/>
        <v>0</v>
      </c>
      <c r="G282" s="46">
        <f t="shared" si="58"/>
        <v>0</v>
      </c>
      <c r="H282" s="46">
        <f t="shared" si="59"/>
        <v>0</v>
      </c>
      <c r="I282" s="118">
        <f t="shared" si="60"/>
        <v>0</v>
      </c>
      <c r="J282" s="48" t="str">
        <f t="shared" si="61"/>
        <v>N/C</v>
      </c>
      <c r="K282" s="118" t="str">
        <f t="shared" si="62"/>
        <v>N/C</v>
      </c>
      <c r="L282" s="39" t="str">
        <f t="shared" si="63"/>
        <v>N / C</v>
      </c>
      <c r="O282" s="74" t="e">
        <f t="shared" si="64"/>
        <v>#DIV/0!</v>
      </c>
      <c r="P282" s="27" t="e">
        <f t="shared" si="65"/>
        <v>#DIV/0!</v>
      </c>
      <c r="Q282">
        <f t="shared" si="66"/>
        <v>1</v>
      </c>
      <c r="R282" s="35">
        <f t="shared" si="67"/>
        <v>273</v>
      </c>
      <c r="S282" s="43"/>
      <c r="T282" s="46"/>
      <c r="U282" s="46"/>
      <c r="V282" s="47"/>
      <c r="W282" s="48" t="e">
        <f t="shared" si="68"/>
        <v>#N/A</v>
      </c>
      <c r="X282" s="49" t="e">
        <f t="shared" si="69"/>
        <v>#N/A</v>
      </c>
      <c r="Y282" s="39" t="str">
        <f t="shared" si="70"/>
        <v>N / C</v>
      </c>
    </row>
    <row r="283" spans="2:25" ht="12.9" customHeight="1">
      <c r="B283" s="39">
        <v>1563200</v>
      </c>
      <c r="C283" s="39">
        <v>213215632</v>
      </c>
      <c r="D283" s="50" t="s">
        <v>1101</v>
      </c>
      <c r="E283" s="51" t="s">
        <v>675</v>
      </c>
      <c r="F283" s="43">
        <f t="shared" si="57"/>
        <v>0</v>
      </c>
      <c r="G283" s="46">
        <f t="shared" si="58"/>
        <v>0</v>
      </c>
      <c r="H283" s="46">
        <f t="shared" si="59"/>
        <v>0</v>
      </c>
      <c r="I283" s="118">
        <f t="shared" si="60"/>
        <v>0</v>
      </c>
      <c r="J283" s="48" t="str">
        <f t="shared" si="61"/>
        <v>N/C</v>
      </c>
      <c r="K283" s="118" t="str">
        <f t="shared" si="62"/>
        <v>N/C</v>
      </c>
      <c r="L283" s="39" t="str">
        <f t="shared" si="63"/>
        <v>N / C</v>
      </c>
      <c r="O283" s="74" t="e">
        <f t="shared" si="64"/>
        <v>#DIV/0!</v>
      </c>
      <c r="P283" s="27" t="e">
        <f t="shared" si="65"/>
        <v>#DIV/0!</v>
      </c>
      <c r="Q283">
        <f t="shared" si="66"/>
        <v>1</v>
      </c>
      <c r="R283" s="35">
        <f t="shared" si="67"/>
        <v>274</v>
      </c>
      <c r="S283" s="43"/>
      <c r="T283" s="46"/>
      <c r="U283" s="46"/>
      <c r="V283" s="47"/>
      <c r="W283" s="48" t="e">
        <f t="shared" si="68"/>
        <v>#N/A</v>
      </c>
      <c r="X283" s="49" t="e">
        <f t="shared" si="69"/>
        <v>#N/A</v>
      </c>
      <c r="Y283" s="39" t="str">
        <f t="shared" si="70"/>
        <v>N / C</v>
      </c>
    </row>
    <row r="284" spans="2:25" ht="12.9" customHeight="1">
      <c r="B284" s="39">
        <v>1563800</v>
      </c>
      <c r="C284" s="39">
        <v>213815638</v>
      </c>
      <c r="D284" s="50" t="s">
        <v>866</v>
      </c>
      <c r="E284" s="51" t="s">
        <v>675</v>
      </c>
      <c r="F284" s="43">
        <f t="shared" si="57"/>
        <v>0</v>
      </c>
      <c r="G284" s="46">
        <f t="shared" si="58"/>
        <v>0</v>
      </c>
      <c r="H284" s="46">
        <f t="shared" si="59"/>
        <v>0</v>
      </c>
      <c r="I284" s="118">
        <f t="shared" si="60"/>
        <v>0</v>
      </c>
      <c r="J284" s="48" t="str">
        <f t="shared" si="61"/>
        <v>N/C</v>
      </c>
      <c r="K284" s="118" t="str">
        <f t="shared" si="62"/>
        <v>N/C</v>
      </c>
      <c r="L284" s="39" t="str">
        <f t="shared" si="63"/>
        <v>N / C</v>
      </c>
      <c r="O284" s="74" t="e">
        <f t="shared" si="64"/>
        <v>#DIV/0!</v>
      </c>
      <c r="P284" s="27" t="e">
        <f t="shared" si="65"/>
        <v>#DIV/0!</v>
      </c>
      <c r="Q284">
        <f t="shared" si="66"/>
        <v>1</v>
      </c>
      <c r="R284" s="35">
        <f t="shared" si="67"/>
        <v>275</v>
      </c>
      <c r="S284" s="43"/>
      <c r="T284" s="46"/>
      <c r="U284" s="46"/>
      <c r="V284" s="47"/>
      <c r="W284" s="48" t="e">
        <f t="shared" si="68"/>
        <v>#N/A</v>
      </c>
      <c r="X284" s="49" t="e">
        <f t="shared" si="69"/>
        <v>#N/A</v>
      </c>
      <c r="Y284" s="39" t="str">
        <f t="shared" si="70"/>
        <v>N / C</v>
      </c>
    </row>
    <row r="285" spans="2:25" ht="12.9" customHeight="1">
      <c r="B285" s="39">
        <v>1564600</v>
      </c>
      <c r="C285" s="39">
        <v>214615646</v>
      </c>
      <c r="D285" s="53" t="s">
        <v>1517</v>
      </c>
      <c r="E285" s="54" t="s">
        <v>675</v>
      </c>
      <c r="F285" s="43">
        <f t="shared" si="57"/>
        <v>0</v>
      </c>
      <c r="G285" s="46">
        <f t="shared" si="58"/>
        <v>0</v>
      </c>
      <c r="H285" s="46">
        <f t="shared" si="59"/>
        <v>0</v>
      </c>
      <c r="I285" s="118">
        <f t="shared" si="60"/>
        <v>0</v>
      </c>
      <c r="J285" s="48" t="str">
        <f t="shared" si="61"/>
        <v>N/C</v>
      </c>
      <c r="K285" s="118" t="str">
        <f t="shared" si="62"/>
        <v>N/C</v>
      </c>
      <c r="L285" s="39" t="str">
        <f t="shared" si="63"/>
        <v>N / C</v>
      </c>
      <c r="O285" s="74" t="e">
        <f t="shared" si="64"/>
        <v>#DIV/0!</v>
      </c>
      <c r="P285" s="27" t="e">
        <f t="shared" si="65"/>
        <v>#DIV/0!</v>
      </c>
      <c r="Q285">
        <f t="shared" si="66"/>
        <v>1</v>
      </c>
      <c r="R285" s="35">
        <f t="shared" si="67"/>
        <v>276</v>
      </c>
      <c r="S285" s="43"/>
      <c r="T285" s="46"/>
      <c r="U285" s="46"/>
      <c r="V285" s="47"/>
      <c r="W285" s="48" t="e">
        <f t="shared" si="68"/>
        <v>#N/A</v>
      </c>
      <c r="X285" s="49" t="e">
        <f t="shared" si="69"/>
        <v>#N/A</v>
      </c>
      <c r="Y285" s="39" t="str">
        <f t="shared" si="70"/>
        <v>N / C</v>
      </c>
    </row>
    <row r="286" spans="2:25" ht="12.9" customHeight="1">
      <c r="B286" s="39">
        <v>1566000</v>
      </c>
      <c r="C286" s="39">
        <v>216015660</v>
      </c>
      <c r="D286" s="50" t="s">
        <v>962</v>
      </c>
      <c r="E286" s="51" t="s">
        <v>675</v>
      </c>
      <c r="F286" s="43">
        <f t="shared" si="57"/>
        <v>0</v>
      </c>
      <c r="G286" s="46">
        <f t="shared" si="58"/>
        <v>0</v>
      </c>
      <c r="H286" s="46">
        <f t="shared" si="59"/>
        <v>0</v>
      </c>
      <c r="I286" s="118">
        <f t="shared" si="60"/>
        <v>0</v>
      </c>
      <c r="J286" s="48" t="str">
        <f t="shared" si="61"/>
        <v>N/C</v>
      </c>
      <c r="K286" s="118" t="str">
        <f t="shared" si="62"/>
        <v>N/C</v>
      </c>
      <c r="L286" s="39" t="str">
        <f t="shared" si="63"/>
        <v>N / C</v>
      </c>
      <c r="O286" s="74" t="e">
        <f t="shared" si="64"/>
        <v>#DIV/0!</v>
      </c>
      <c r="P286" s="27" t="e">
        <f t="shared" si="65"/>
        <v>#DIV/0!</v>
      </c>
      <c r="Q286">
        <f t="shared" si="66"/>
        <v>1</v>
      </c>
      <c r="R286" s="35">
        <f t="shared" si="67"/>
        <v>277</v>
      </c>
      <c r="S286" s="43"/>
      <c r="T286" s="46"/>
      <c r="U286" s="46"/>
      <c r="V286" s="47"/>
      <c r="W286" s="48" t="e">
        <f t="shared" si="68"/>
        <v>#N/A</v>
      </c>
      <c r="X286" s="49" t="e">
        <f t="shared" si="69"/>
        <v>#N/A</v>
      </c>
      <c r="Y286" s="39" t="str">
        <f t="shared" si="70"/>
        <v>N / C</v>
      </c>
    </row>
    <row r="287" spans="2:25" ht="12.9" customHeight="1">
      <c r="B287" s="39">
        <v>1566400</v>
      </c>
      <c r="C287" s="39">
        <v>216415664</v>
      </c>
      <c r="D287" s="50" t="s">
        <v>1229</v>
      </c>
      <c r="E287" s="51" t="s">
        <v>675</v>
      </c>
      <c r="F287" s="43">
        <f t="shared" si="57"/>
        <v>0</v>
      </c>
      <c r="G287" s="46">
        <f t="shared" si="58"/>
        <v>0</v>
      </c>
      <c r="H287" s="46">
        <f t="shared" si="59"/>
        <v>0</v>
      </c>
      <c r="I287" s="118">
        <f t="shared" si="60"/>
        <v>0</v>
      </c>
      <c r="J287" s="48" t="str">
        <f t="shared" si="61"/>
        <v>N/C</v>
      </c>
      <c r="K287" s="118" t="str">
        <f t="shared" si="62"/>
        <v>N/C</v>
      </c>
      <c r="L287" s="39" t="str">
        <f t="shared" si="63"/>
        <v>N / C</v>
      </c>
      <c r="O287" s="74" t="e">
        <f t="shared" si="64"/>
        <v>#DIV/0!</v>
      </c>
      <c r="P287" s="27" t="e">
        <f t="shared" si="65"/>
        <v>#DIV/0!</v>
      </c>
      <c r="Q287">
        <f t="shared" si="66"/>
        <v>1</v>
      </c>
      <c r="R287" s="35">
        <f t="shared" si="67"/>
        <v>278</v>
      </c>
      <c r="S287" s="43"/>
      <c r="T287" s="46"/>
      <c r="U287" s="46"/>
      <c r="V287" s="47"/>
      <c r="W287" s="48" t="e">
        <f t="shared" si="68"/>
        <v>#N/A</v>
      </c>
      <c r="X287" s="49" t="e">
        <f t="shared" si="69"/>
        <v>#N/A</v>
      </c>
      <c r="Y287" s="39" t="str">
        <f t="shared" si="70"/>
        <v>N / C</v>
      </c>
    </row>
    <row r="288" spans="2:25" ht="12.9" customHeight="1">
      <c r="B288" s="39">
        <v>1566700</v>
      </c>
      <c r="C288" s="39">
        <v>216715667</v>
      </c>
      <c r="D288" s="53" t="s">
        <v>1518</v>
      </c>
      <c r="E288" s="54" t="s">
        <v>675</v>
      </c>
      <c r="F288" s="43">
        <f t="shared" si="57"/>
        <v>0</v>
      </c>
      <c r="G288" s="46">
        <f t="shared" si="58"/>
        <v>0</v>
      </c>
      <c r="H288" s="46">
        <f t="shared" si="59"/>
        <v>0</v>
      </c>
      <c r="I288" s="118">
        <f t="shared" si="60"/>
        <v>0</v>
      </c>
      <c r="J288" s="48" t="str">
        <f t="shared" si="61"/>
        <v>N/C</v>
      </c>
      <c r="K288" s="118" t="str">
        <f t="shared" si="62"/>
        <v>N/C</v>
      </c>
      <c r="L288" s="39" t="str">
        <f t="shared" si="63"/>
        <v>N / C</v>
      </c>
      <c r="O288" s="74" t="e">
        <f t="shared" si="64"/>
        <v>#DIV/0!</v>
      </c>
      <c r="P288" s="27" t="e">
        <f t="shared" si="65"/>
        <v>#DIV/0!</v>
      </c>
      <c r="Q288">
        <f t="shared" si="66"/>
        <v>1</v>
      </c>
      <c r="R288" s="35">
        <f t="shared" si="67"/>
        <v>279</v>
      </c>
      <c r="S288" s="43"/>
      <c r="T288" s="46"/>
      <c r="U288" s="46"/>
      <c r="V288" s="47"/>
      <c r="W288" s="48" t="e">
        <f t="shared" si="68"/>
        <v>#N/A</v>
      </c>
      <c r="X288" s="49" t="e">
        <f t="shared" si="69"/>
        <v>#N/A</v>
      </c>
      <c r="Y288" s="39" t="str">
        <f t="shared" si="70"/>
        <v>N / C</v>
      </c>
    </row>
    <row r="289" spans="2:25" ht="12.9" customHeight="1">
      <c r="B289" s="39">
        <v>1567300</v>
      </c>
      <c r="C289" s="39">
        <v>217315673</v>
      </c>
      <c r="D289" s="50" t="s">
        <v>867</v>
      </c>
      <c r="E289" s="51" t="s">
        <v>675</v>
      </c>
      <c r="F289" s="43">
        <f t="shared" si="57"/>
        <v>0</v>
      </c>
      <c r="G289" s="46">
        <f t="shared" si="58"/>
        <v>0</v>
      </c>
      <c r="H289" s="46">
        <f t="shared" si="59"/>
        <v>0</v>
      </c>
      <c r="I289" s="118">
        <f t="shared" si="60"/>
        <v>0</v>
      </c>
      <c r="J289" s="48" t="str">
        <f t="shared" si="61"/>
        <v>N/C</v>
      </c>
      <c r="K289" s="118" t="str">
        <f t="shared" si="62"/>
        <v>N/C</v>
      </c>
      <c r="L289" s="39" t="str">
        <f t="shared" si="63"/>
        <v>N / C</v>
      </c>
      <c r="O289" s="74" t="e">
        <f t="shared" si="64"/>
        <v>#DIV/0!</v>
      </c>
      <c r="P289" s="27" t="e">
        <f t="shared" si="65"/>
        <v>#DIV/0!</v>
      </c>
      <c r="Q289">
        <f t="shared" si="66"/>
        <v>1</v>
      </c>
      <c r="R289" s="35">
        <f t="shared" si="67"/>
        <v>280</v>
      </c>
      <c r="S289" s="43"/>
      <c r="T289" s="46"/>
      <c r="U289" s="46"/>
      <c r="V289" s="47"/>
      <c r="W289" s="48" t="e">
        <f t="shared" si="68"/>
        <v>#N/A</v>
      </c>
      <c r="X289" s="49" t="e">
        <f t="shared" si="69"/>
        <v>#N/A</v>
      </c>
      <c r="Y289" s="39" t="str">
        <f t="shared" si="70"/>
        <v>N / C</v>
      </c>
    </row>
    <row r="290" spans="2:25" ht="12.9" customHeight="1">
      <c r="B290" s="39">
        <v>1567600</v>
      </c>
      <c r="C290" s="39">
        <v>217615676</v>
      </c>
      <c r="D290" s="50" t="s">
        <v>1401</v>
      </c>
      <c r="E290" s="51" t="s">
        <v>675</v>
      </c>
      <c r="F290" s="43">
        <f t="shared" si="57"/>
        <v>0</v>
      </c>
      <c r="G290" s="46">
        <f t="shared" si="58"/>
        <v>0</v>
      </c>
      <c r="H290" s="46">
        <f t="shared" si="59"/>
        <v>0</v>
      </c>
      <c r="I290" s="118">
        <f t="shared" si="60"/>
        <v>0</v>
      </c>
      <c r="J290" s="48" t="str">
        <f t="shared" si="61"/>
        <v>N/C</v>
      </c>
      <c r="K290" s="118" t="str">
        <f t="shared" si="62"/>
        <v>N/C</v>
      </c>
      <c r="L290" s="39" t="str">
        <f t="shared" si="63"/>
        <v>N / C</v>
      </c>
      <c r="O290" s="74" t="e">
        <f t="shared" si="64"/>
        <v>#DIV/0!</v>
      </c>
      <c r="P290" s="27" t="e">
        <f t="shared" si="65"/>
        <v>#DIV/0!</v>
      </c>
      <c r="Q290">
        <f t="shared" si="66"/>
        <v>1</v>
      </c>
      <c r="R290" s="35">
        <f t="shared" si="67"/>
        <v>281</v>
      </c>
      <c r="S290" s="43"/>
      <c r="T290" s="46"/>
      <c r="U290" s="46"/>
      <c r="V290" s="47"/>
      <c r="W290" s="48" t="e">
        <f t="shared" si="68"/>
        <v>#N/A</v>
      </c>
      <c r="X290" s="49" t="e">
        <f t="shared" si="69"/>
        <v>#N/A</v>
      </c>
      <c r="Y290" s="39" t="str">
        <f t="shared" si="70"/>
        <v>N / C</v>
      </c>
    </row>
    <row r="291" spans="2:25" ht="12.9" customHeight="1">
      <c r="B291" s="39">
        <v>1568100</v>
      </c>
      <c r="C291" s="39">
        <v>218115681</v>
      </c>
      <c r="D291" s="50" t="s">
        <v>1230</v>
      </c>
      <c r="E291" s="51" t="s">
        <v>675</v>
      </c>
      <c r="F291" s="43">
        <f t="shared" si="57"/>
        <v>0</v>
      </c>
      <c r="G291" s="46">
        <f t="shared" si="58"/>
        <v>0</v>
      </c>
      <c r="H291" s="46">
        <f t="shared" si="59"/>
        <v>0</v>
      </c>
      <c r="I291" s="118">
        <f t="shared" si="60"/>
        <v>0</v>
      </c>
      <c r="J291" s="48" t="str">
        <f t="shared" si="61"/>
        <v>N/C</v>
      </c>
      <c r="K291" s="118" t="str">
        <f t="shared" si="62"/>
        <v>N/C</v>
      </c>
      <c r="L291" s="39" t="str">
        <f t="shared" si="63"/>
        <v>N / C</v>
      </c>
      <c r="O291" s="74" t="e">
        <f t="shared" si="64"/>
        <v>#DIV/0!</v>
      </c>
      <c r="P291" s="27" t="e">
        <f t="shared" si="65"/>
        <v>#DIV/0!</v>
      </c>
      <c r="Q291">
        <f t="shared" si="66"/>
        <v>1</v>
      </c>
      <c r="R291" s="35">
        <f t="shared" si="67"/>
        <v>282</v>
      </c>
      <c r="S291" s="43"/>
      <c r="T291" s="46"/>
      <c r="U291" s="46"/>
      <c r="V291" s="47"/>
      <c r="W291" s="48" t="e">
        <f t="shared" si="68"/>
        <v>#N/A</v>
      </c>
      <c r="X291" s="49" t="e">
        <f t="shared" si="69"/>
        <v>#N/A</v>
      </c>
      <c r="Y291" s="39" t="str">
        <f t="shared" si="70"/>
        <v>N / C</v>
      </c>
    </row>
    <row r="292" spans="2:25" ht="12.9" customHeight="1">
      <c r="B292" s="39">
        <v>1568600</v>
      </c>
      <c r="C292" s="39">
        <v>218615686</v>
      </c>
      <c r="D292" s="50" t="s">
        <v>811</v>
      </c>
      <c r="E292" s="51" t="s">
        <v>675</v>
      </c>
      <c r="F292" s="43">
        <f t="shared" si="57"/>
        <v>0</v>
      </c>
      <c r="G292" s="46">
        <f t="shared" si="58"/>
        <v>0</v>
      </c>
      <c r="H292" s="46">
        <f t="shared" si="59"/>
        <v>0</v>
      </c>
      <c r="I292" s="118">
        <f t="shared" si="60"/>
        <v>0</v>
      </c>
      <c r="J292" s="48" t="str">
        <f t="shared" si="61"/>
        <v>N/C</v>
      </c>
      <c r="K292" s="118" t="str">
        <f t="shared" si="62"/>
        <v>N/C</v>
      </c>
      <c r="L292" s="39" t="str">
        <f t="shared" si="63"/>
        <v>N / C</v>
      </c>
      <c r="O292" s="74" t="e">
        <f t="shared" si="64"/>
        <v>#DIV/0!</v>
      </c>
      <c r="P292" s="27" t="e">
        <f t="shared" si="65"/>
        <v>#DIV/0!</v>
      </c>
      <c r="Q292">
        <f t="shared" si="66"/>
        <v>1</v>
      </c>
      <c r="R292" s="35">
        <f t="shared" si="67"/>
        <v>283</v>
      </c>
      <c r="S292" s="43"/>
      <c r="T292" s="46"/>
      <c r="U292" s="46"/>
      <c r="V292" s="47"/>
      <c r="W292" s="48" t="e">
        <f t="shared" si="68"/>
        <v>#N/A</v>
      </c>
      <c r="X292" s="49" t="e">
        <f t="shared" si="69"/>
        <v>#N/A</v>
      </c>
      <c r="Y292" s="39" t="str">
        <f t="shared" si="70"/>
        <v>N / C</v>
      </c>
    </row>
    <row r="293" spans="2:25" ht="12.9" customHeight="1">
      <c r="B293" s="39">
        <v>1569000</v>
      </c>
      <c r="C293" s="39">
        <v>219015690</v>
      </c>
      <c r="D293" s="50" t="s">
        <v>812</v>
      </c>
      <c r="E293" s="51" t="s">
        <v>675</v>
      </c>
      <c r="F293" s="43">
        <f t="shared" si="57"/>
        <v>0</v>
      </c>
      <c r="G293" s="46">
        <f t="shared" si="58"/>
        <v>0</v>
      </c>
      <c r="H293" s="46">
        <f t="shared" si="59"/>
        <v>0</v>
      </c>
      <c r="I293" s="118">
        <f t="shared" si="60"/>
        <v>0</v>
      </c>
      <c r="J293" s="48" t="str">
        <f t="shared" si="61"/>
        <v>N/C</v>
      </c>
      <c r="K293" s="118" t="str">
        <f t="shared" si="62"/>
        <v>N/C</v>
      </c>
      <c r="L293" s="39" t="str">
        <f t="shared" si="63"/>
        <v>N / C</v>
      </c>
      <c r="O293" s="74" t="e">
        <f t="shared" si="64"/>
        <v>#DIV/0!</v>
      </c>
      <c r="P293" s="27" t="e">
        <f t="shared" si="65"/>
        <v>#DIV/0!</v>
      </c>
      <c r="Q293">
        <f t="shared" si="66"/>
        <v>1</v>
      </c>
      <c r="R293" s="35">
        <f t="shared" si="67"/>
        <v>284</v>
      </c>
      <c r="S293" s="43"/>
      <c r="T293" s="46"/>
      <c r="U293" s="46"/>
      <c r="V293" s="47"/>
      <c r="W293" s="48" t="e">
        <f t="shared" si="68"/>
        <v>#N/A</v>
      </c>
      <c r="X293" s="49" t="e">
        <f t="shared" si="69"/>
        <v>#N/A</v>
      </c>
      <c r="Y293" s="39" t="str">
        <f t="shared" si="70"/>
        <v>N / C</v>
      </c>
    </row>
    <row r="294" spans="2:25" ht="12.9" customHeight="1">
      <c r="B294" s="39">
        <v>1569300</v>
      </c>
      <c r="C294" s="39">
        <v>219315693</v>
      </c>
      <c r="D294" s="50" t="s">
        <v>868</v>
      </c>
      <c r="E294" s="51" t="s">
        <v>675</v>
      </c>
      <c r="F294" s="43">
        <f t="shared" si="57"/>
        <v>0</v>
      </c>
      <c r="G294" s="46">
        <f t="shared" si="58"/>
        <v>0</v>
      </c>
      <c r="H294" s="46">
        <f t="shared" si="59"/>
        <v>0</v>
      </c>
      <c r="I294" s="118">
        <f t="shared" si="60"/>
        <v>0</v>
      </c>
      <c r="J294" s="48" t="str">
        <f t="shared" si="61"/>
        <v>N/C</v>
      </c>
      <c r="K294" s="118" t="str">
        <f t="shared" si="62"/>
        <v>N/C</v>
      </c>
      <c r="L294" s="39" t="str">
        <f t="shared" si="63"/>
        <v>N / C</v>
      </c>
      <c r="O294" s="74" t="e">
        <f t="shared" si="64"/>
        <v>#DIV/0!</v>
      </c>
      <c r="P294" s="27" t="e">
        <f t="shared" si="65"/>
        <v>#DIV/0!</v>
      </c>
      <c r="Q294">
        <f t="shared" si="66"/>
        <v>1</v>
      </c>
      <c r="R294" s="35">
        <f t="shared" si="67"/>
        <v>285</v>
      </c>
      <c r="S294" s="43"/>
      <c r="T294" s="46"/>
      <c r="U294" s="46"/>
      <c r="V294" s="47"/>
      <c r="W294" s="48" t="e">
        <f t="shared" si="68"/>
        <v>#N/A</v>
      </c>
      <c r="X294" s="49" t="e">
        <f t="shared" si="69"/>
        <v>#N/A</v>
      </c>
      <c r="Y294" s="39" t="str">
        <f t="shared" si="70"/>
        <v>N / C</v>
      </c>
    </row>
    <row r="295" spans="2:25" ht="12.9" customHeight="1">
      <c r="B295" s="39">
        <v>1569600</v>
      </c>
      <c r="C295" s="39">
        <v>219615696</v>
      </c>
      <c r="D295" s="50" t="s">
        <v>769</v>
      </c>
      <c r="E295" s="51" t="s">
        <v>675</v>
      </c>
      <c r="F295" s="43">
        <f t="shared" si="57"/>
        <v>0</v>
      </c>
      <c r="G295" s="46">
        <f t="shared" si="58"/>
        <v>0</v>
      </c>
      <c r="H295" s="46">
        <f t="shared" si="59"/>
        <v>0</v>
      </c>
      <c r="I295" s="118">
        <f t="shared" si="60"/>
        <v>0</v>
      </c>
      <c r="J295" s="48" t="str">
        <f t="shared" si="61"/>
        <v>N/C</v>
      </c>
      <c r="K295" s="118" t="str">
        <f t="shared" si="62"/>
        <v>N/C</v>
      </c>
      <c r="L295" s="39" t="str">
        <f t="shared" si="63"/>
        <v>N / C</v>
      </c>
      <c r="O295" s="74" t="e">
        <f t="shared" si="64"/>
        <v>#DIV/0!</v>
      </c>
      <c r="P295" s="27" t="e">
        <f t="shared" si="65"/>
        <v>#DIV/0!</v>
      </c>
      <c r="Q295">
        <f t="shared" si="66"/>
        <v>1</v>
      </c>
      <c r="R295" s="35">
        <f t="shared" si="67"/>
        <v>286</v>
      </c>
      <c r="S295" s="43"/>
      <c r="T295" s="46"/>
      <c r="U295" s="46"/>
      <c r="V295" s="47"/>
      <c r="W295" s="48" t="e">
        <f t="shared" si="68"/>
        <v>#N/A</v>
      </c>
      <c r="X295" s="49" t="e">
        <f t="shared" si="69"/>
        <v>#N/A</v>
      </c>
      <c r="Y295" s="39" t="str">
        <f t="shared" si="70"/>
        <v>N / C</v>
      </c>
    </row>
    <row r="296" spans="2:25" ht="12.9" customHeight="1">
      <c r="B296" s="39">
        <v>1572000</v>
      </c>
      <c r="C296" s="39">
        <v>212015720</v>
      </c>
      <c r="D296" s="50" t="s">
        <v>723</v>
      </c>
      <c r="E296" s="51" t="s">
        <v>675</v>
      </c>
      <c r="F296" s="43">
        <f t="shared" si="57"/>
        <v>0</v>
      </c>
      <c r="G296" s="46">
        <f t="shared" si="58"/>
        <v>0</v>
      </c>
      <c r="H296" s="46">
        <f t="shared" si="59"/>
        <v>0</v>
      </c>
      <c r="I296" s="118">
        <f t="shared" si="60"/>
        <v>0</v>
      </c>
      <c r="J296" s="48" t="str">
        <f t="shared" si="61"/>
        <v>N/C</v>
      </c>
      <c r="K296" s="118" t="str">
        <f t="shared" si="62"/>
        <v>N/C</v>
      </c>
      <c r="L296" s="39" t="str">
        <f t="shared" si="63"/>
        <v>N / C</v>
      </c>
      <c r="O296" s="74" t="e">
        <f t="shared" si="64"/>
        <v>#DIV/0!</v>
      </c>
      <c r="P296" s="27" t="e">
        <f t="shared" si="65"/>
        <v>#DIV/0!</v>
      </c>
      <c r="Q296">
        <f t="shared" si="66"/>
        <v>1</v>
      </c>
      <c r="R296" s="35">
        <f t="shared" si="67"/>
        <v>287</v>
      </c>
      <c r="S296" s="43"/>
      <c r="T296" s="46"/>
      <c r="U296" s="46"/>
      <c r="V296" s="47"/>
      <c r="W296" s="48" t="e">
        <f t="shared" si="68"/>
        <v>#N/A</v>
      </c>
      <c r="X296" s="49" t="e">
        <f t="shared" si="69"/>
        <v>#N/A</v>
      </c>
      <c r="Y296" s="39" t="str">
        <f t="shared" si="70"/>
        <v>N / C</v>
      </c>
    </row>
    <row r="297" spans="2:25" ht="12.9" customHeight="1">
      <c r="B297" s="39">
        <v>1572300</v>
      </c>
      <c r="C297" s="39">
        <v>212315723</v>
      </c>
      <c r="D297" s="50" t="s">
        <v>963</v>
      </c>
      <c r="E297" s="51" t="s">
        <v>675</v>
      </c>
      <c r="F297" s="43">
        <f t="shared" si="57"/>
        <v>0</v>
      </c>
      <c r="G297" s="46">
        <f t="shared" si="58"/>
        <v>0</v>
      </c>
      <c r="H297" s="46">
        <f t="shared" si="59"/>
        <v>0</v>
      </c>
      <c r="I297" s="118">
        <f t="shared" si="60"/>
        <v>0</v>
      </c>
      <c r="J297" s="48" t="str">
        <f t="shared" si="61"/>
        <v>N/C</v>
      </c>
      <c r="K297" s="118" t="str">
        <f t="shared" si="62"/>
        <v>N/C</v>
      </c>
      <c r="L297" s="39" t="str">
        <f t="shared" si="63"/>
        <v>N / C</v>
      </c>
      <c r="O297" s="74" t="e">
        <f t="shared" si="64"/>
        <v>#DIV/0!</v>
      </c>
      <c r="P297" s="27" t="e">
        <f t="shared" si="65"/>
        <v>#DIV/0!</v>
      </c>
      <c r="Q297">
        <f t="shared" si="66"/>
        <v>1</v>
      </c>
      <c r="R297" s="35">
        <f t="shared" si="67"/>
        <v>288</v>
      </c>
      <c r="S297" s="43"/>
      <c r="T297" s="46"/>
      <c r="U297" s="46"/>
      <c r="V297" s="47"/>
      <c r="W297" s="48" t="e">
        <f t="shared" si="68"/>
        <v>#N/A</v>
      </c>
      <c r="X297" s="49" t="e">
        <f t="shared" si="69"/>
        <v>#N/A</v>
      </c>
      <c r="Y297" s="39" t="str">
        <f t="shared" si="70"/>
        <v>N / C</v>
      </c>
    </row>
    <row r="298" spans="2:25" ht="12.9" customHeight="1">
      <c r="B298" s="39">
        <v>1574000</v>
      </c>
      <c r="C298" s="39">
        <v>214015740</v>
      </c>
      <c r="D298" s="50" t="s">
        <v>589</v>
      </c>
      <c r="E298" s="51" t="s">
        <v>675</v>
      </c>
      <c r="F298" s="43">
        <f t="shared" si="57"/>
        <v>0</v>
      </c>
      <c r="G298" s="46">
        <f t="shared" si="58"/>
        <v>0</v>
      </c>
      <c r="H298" s="46">
        <f t="shared" si="59"/>
        <v>0</v>
      </c>
      <c r="I298" s="118">
        <f t="shared" si="60"/>
        <v>0</v>
      </c>
      <c r="J298" s="48" t="str">
        <f t="shared" si="61"/>
        <v>N/C</v>
      </c>
      <c r="K298" s="118" t="str">
        <f t="shared" si="62"/>
        <v>N/C</v>
      </c>
      <c r="L298" s="39" t="str">
        <f t="shared" si="63"/>
        <v>N / C</v>
      </c>
      <c r="O298" s="74" t="e">
        <f t="shared" si="64"/>
        <v>#DIV/0!</v>
      </c>
      <c r="P298" s="27" t="e">
        <f t="shared" si="65"/>
        <v>#DIV/0!</v>
      </c>
      <c r="Q298">
        <f t="shared" si="66"/>
        <v>1</v>
      </c>
      <c r="R298" s="35">
        <f t="shared" si="67"/>
        <v>289</v>
      </c>
      <c r="S298" s="43"/>
      <c r="T298" s="46"/>
      <c r="U298" s="46"/>
      <c r="V298" s="47"/>
      <c r="W298" s="48" t="e">
        <f t="shared" si="68"/>
        <v>#N/A</v>
      </c>
      <c r="X298" s="49" t="e">
        <f t="shared" si="69"/>
        <v>#N/A</v>
      </c>
      <c r="Y298" s="39" t="str">
        <f t="shared" si="70"/>
        <v>N / C</v>
      </c>
    </row>
    <row r="299" spans="2:25" ht="12.9" customHeight="1">
      <c r="B299" s="39">
        <v>1575300</v>
      </c>
      <c r="C299" s="39">
        <v>215315753</v>
      </c>
      <c r="D299" s="50" t="s">
        <v>1023</v>
      </c>
      <c r="E299" s="51" t="s">
        <v>675</v>
      </c>
      <c r="F299" s="43">
        <f t="shared" si="57"/>
        <v>0</v>
      </c>
      <c r="G299" s="46">
        <f t="shared" si="58"/>
        <v>0</v>
      </c>
      <c r="H299" s="46">
        <f t="shared" si="59"/>
        <v>0</v>
      </c>
      <c r="I299" s="118">
        <f t="shared" si="60"/>
        <v>0</v>
      </c>
      <c r="J299" s="48" t="str">
        <f t="shared" si="61"/>
        <v>N/C</v>
      </c>
      <c r="K299" s="118" t="str">
        <f t="shared" si="62"/>
        <v>N/C</v>
      </c>
      <c r="L299" s="39" t="str">
        <f t="shared" si="63"/>
        <v>N / C</v>
      </c>
      <c r="O299" s="74" t="e">
        <f t="shared" si="64"/>
        <v>#DIV/0!</v>
      </c>
      <c r="P299" s="27" t="e">
        <f t="shared" si="65"/>
        <v>#DIV/0!</v>
      </c>
      <c r="Q299">
        <f t="shared" si="66"/>
        <v>1</v>
      </c>
      <c r="R299" s="35">
        <f t="shared" si="67"/>
        <v>290</v>
      </c>
      <c r="S299" s="43"/>
      <c r="T299" s="46"/>
      <c r="U299" s="46"/>
      <c r="V299" s="47"/>
      <c r="W299" s="48" t="e">
        <f t="shared" si="68"/>
        <v>#N/A</v>
      </c>
      <c r="X299" s="49" t="e">
        <f t="shared" si="69"/>
        <v>#N/A</v>
      </c>
      <c r="Y299" s="39" t="str">
        <f t="shared" si="70"/>
        <v>N / C</v>
      </c>
    </row>
    <row r="300" spans="2:25" ht="12.9" customHeight="1">
      <c r="B300" s="39">
        <v>1575500</v>
      </c>
      <c r="C300" s="39">
        <v>215515755</v>
      </c>
      <c r="D300" s="50" t="s">
        <v>590</v>
      </c>
      <c r="E300" s="51" t="s">
        <v>675</v>
      </c>
      <c r="F300" s="43">
        <f t="shared" si="57"/>
        <v>0</v>
      </c>
      <c r="G300" s="129">
        <f t="shared" si="58"/>
        <v>0</v>
      </c>
      <c r="H300" s="129">
        <f t="shared" si="59"/>
        <v>0</v>
      </c>
      <c r="I300" s="118">
        <f t="shared" si="60"/>
        <v>0</v>
      </c>
      <c r="J300" s="48" t="str">
        <f t="shared" si="61"/>
        <v>N/C</v>
      </c>
      <c r="K300" s="118" t="str">
        <f t="shared" si="62"/>
        <v>N/C</v>
      </c>
      <c r="L300" s="39" t="str">
        <f t="shared" si="63"/>
        <v>N / C</v>
      </c>
      <c r="O300" s="74" t="e">
        <f t="shared" si="64"/>
        <v>#DIV/0!</v>
      </c>
      <c r="P300" s="27" t="e">
        <f t="shared" si="65"/>
        <v>#DIV/0!</v>
      </c>
      <c r="Q300">
        <f t="shared" si="66"/>
        <v>1</v>
      </c>
      <c r="R300" s="35">
        <f t="shared" si="67"/>
        <v>291</v>
      </c>
      <c r="S300" s="43"/>
      <c r="T300" s="46"/>
      <c r="U300" s="46"/>
      <c r="V300" s="47"/>
      <c r="W300" s="48" t="e">
        <f t="shared" si="68"/>
        <v>#N/A</v>
      </c>
      <c r="X300" s="49" t="e">
        <f t="shared" si="69"/>
        <v>#N/A</v>
      </c>
      <c r="Y300" s="39" t="str">
        <f t="shared" si="70"/>
        <v>N / C</v>
      </c>
    </row>
    <row r="301" spans="2:25" ht="12.9" customHeight="1">
      <c r="B301" s="39">
        <v>1575700</v>
      </c>
      <c r="C301" s="39">
        <v>215715757</v>
      </c>
      <c r="D301" s="50" t="s">
        <v>1102</v>
      </c>
      <c r="E301" s="51" t="s">
        <v>675</v>
      </c>
      <c r="F301" s="43">
        <f t="shared" si="57"/>
        <v>0</v>
      </c>
      <c r="G301" s="46">
        <f t="shared" si="58"/>
        <v>0</v>
      </c>
      <c r="H301" s="46">
        <f t="shared" si="59"/>
        <v>0</v>
      </c>
      <c r="I301" s="118">
        <f t="shared" si="60"/>
        <v>0</v>
      </c>
      <c r="J301" s="48" t="str">
        <f t="shared" si="61"/>
        <v>N/C</v>
      </c>
      <c r="K301" s="118" t="str">
        <f t="shared" si="62"/>
        <v>N/C</v>
      </c>
      <c r="L301" s="39" t="str">
        <f t="shared" si="63"/>
        <v>N / C</v>
      </c>
      <c r="O301" s="74" t="e">
        <f t="shared" si="64"/>
        <v>#DIV/0!</v>
      </c>
      <c r="P301" s="27" t="e">
        <f t="shared" si="65"/>
        <v>#DIV/0!</v>
      </c>
      <c r="Q301">
        <f t="shared" si="66"/>
        <v>1</v>
      </c>
      <c r="R301" s="35">
        <f t="shared" si="67"/>
        <v>292</v>
      </c>
      <c r="S301" s="43"/>
      <c r="T301" s="46"/>
      <c r="U301" s="46"/>
      <c r="V301" s="47"/>
      <c r="W301" s="48" t="e">
        <f t="shared" si="68"/>
        <v>#N/A</v>
      </c>
      <c r="X301" s="49" t="e">
        <f t="shared" si="69"/>
        <v>#N/A</v>
      </c>
      <c r="Y301" s="39" t="str">
        <f t="shared" si="70"/>
        <v>N / C</v>
      </c>
    </row>
    <row r="302" spans="2:25" ht="12.9" customHeight="1">
      <c r="B302" s="39">
        <v>1575900</v>
      </c>
      <c r="C302" s="39">
        <v>215915759</v>
      </c>
      <c r="D302" s="50" t="s">
        <v>770</v>
      </c>
      <c r="E302" s="51" t="s">
        <v>675</v>
      </c>
      <c r="F302" s="43">
        <f t="shared" si="57"/>
        <v>0</v>
      </c>
      <c r="G302" s="46">
        <f t="shared" si="58"/>
        <v>0</v>
      </c>
      <c r="H302" s="46">
        <f t="shared" si="59"/>
        <v>0</v>
      </c>
      <c r="I302" s="118">
        <f t="shared" si="60"/>
        <v>0</v>
      </c>
      <c r="J302" s="48" t="str">
        <f t="shared" si="61"/>
        <v>N/C</v>
      </c>
      <c r="K302" s="118" t="str">
        <f t="shared" si="62"/>
        <v>N/C</v>
      </c>
      <c r="L302" s="39" t="str">
        <f t="shared" si="63"/>
        <v>N / C</v>
      </c>
      <c r="O302" s="74" t="e">
        <f t="shared" si="64"/>
        <v>#DIV/0!</v>
      </c>
      <c r="P302" s="27" t="e">
        <f t="shared" si="65"/>
        <v>#DIV/0!</v>
      </c>
      <c r="Q302">
        <f t="shared" si="66"/>
        <v>1</v>
      </c>
      <c r="R302" s="35">
        <f t="shared" si="67"/>
        <v>293</v>
      </c>
      <c r="S302" s="43"/>
      <c r="T302" s="46"/>
      <c r="U302" s="46"/>
      <c r="V302" s="47"/>
      <c r="W302" s="48" t="e">
        <f t="shared" si="68"/>
        <v>#N/A</v>
      </c>
      <c r="X302" s="49" t="e">
        <f t="shared" si="69"/>
        <v>#N/A</v>
      </c>
      <c r="Y302" s="39" t="str">
        <f t="shared" si="70"/>
        <v>N / C</v>
      </c>
    </row>
    <row r="303" spans="2:25" ht="12.9" customHeight="1">
      <c r="B303" s="39">
        <v>1576100</v>
      </c>
      <c r="C303" s="39">
        <v>216115761</v>
      </c>
      <c r="D303" s="50" t="s">
        <v>1024</v>
      </c>
      <c r="E303" s="51" t="s">
        <v>675</v>
      </c>
      <c r="F303" s="43">
        <f t="shared" si="57"/>
        <v>0</v>
      </c>
      <c r="G303" s="46">
        <f t="shared" si="58"/>
        <v>0</v>
      </c>
      <c r="H303" s="46">
        <f t="shared" si="59"/>
        <v>0</v>
      </c>
      <c r="I303" s="118">
        <f t="shared" si="60"/>
        <v>0</v>
      </c>
      <c r="J303" s="48" t="str">
        <f t="shared" si="61"/>
        <v>N/C</v>
      </c>
      <c r="K303" s="118" t="str">
        <f t="shared" si="62"/>
        <v>N/C</v>
      </c>
      <c r="L303" s="39" t="str">
        <f t="shared" si="63"/>
        <v>N / C</v>
      </c>
      <c r="O303" s="74" t="e">
        <f t="shared" si="64"/>
        <v>#DIV/0!</v>
      </c>
      <c r="P303" s="27" t="e">
        <f t="shared" si="65"/>
        <v>#DIV/0!</v>
      </c>
      <c r="Q303">
        <f t="shared" si="66"/>
        <v>1</v>
      </c>
      <c r="R303" s="35">
        <f t="shared" si="67"/>
        <v>294</v>
      </c>
      <c r="S303" s="43"/>
      <c r="T303" s="46"/>
      <c r="U303" s="46"/>
      <c r="V303" s="47"/>
      <c r="W303" s="48" t="e">
        <f t="shared" si="68"/>
        <v>#N/A</v>
      </c>
      <c r="X303" s="49" t="e">
        <f t="shared" si="69"/>
        <v>#N/A</v>
      </c>
      <c r="Y303" s="39" t="str">
        <f t="shared" si="70"/>
        <v>N / C</v>
      </c>
    </row>
    <row r="304" spans="2:25" ht="12.9" customHeight="1">
      <c r="B304" s="39">
        <v>1576200</v>
      </c>
      <c r="C304" s="39">
        <v>216215762</v>
      </c>
      <c r="D304" s="50" t="s">
        <v>1025</v>
      </c>
      <c r="E304" s="51" t="s">
        <v>675</v>
      </c>
      <c r="F304" s="43">
        <f t="shared" si="57"/>
        <v>0</v>
      </c>
      <c r="G304" s="46">
        <f t="shared" si="58"/>
        <v>0</v>
      </c>
      <c r="H304" s="46">
        <f t="shared" si="59"/>
        <v>0</v>
      </c>
      <c r="I304" s="118">
        <f t="shared" si="60"/>
        <v>0</v>
      </c>
      <c r="J304" s="48" t="str">
        <f t="shared" si="61"/>
        <v>N/C</v>
      </c>
      <c r="K304" s="118" t="str">
        <f t="shared" si="62"/>
        <v>N/C</v>
      </c>
      <c r="L304" s="39" t="str">
        <f t="shared" si="63"/>
        <v>N / C</v>
      </c>
      <c r="O304" s="74" t="e">
        <f t="shared" si="64"/>
        <v>#DIV/0!</v>
      </c>
      <c r="P304" s="27" t="e">
        <f t="shared" si="65"/>
        <v>#DIV/0!</v>
      </c>
      <c r="Q304">
        <f t="shared" si="66"/>
        <v>1</v>
      </c>
      <c r="R304" s="35">
        <f t="shared" si="67"/>
        <v>295</v>
      </c>
      <c r="S304" s="43"/>
      <c r="T304" s="46"/>
      <c r="U304" s="46"/>
      <c r="V304" s="47"/>
      <c r="W304" s="48" t="e">
        <f t="shared" si="68"/>
        <v>#N/A</v>
      </c>
      <c r="X304" s="49" t="e">
        <f t="shared" si="69"/>
        <v>#N/A</v>
      </c>
      <c r="Y304" s="39" t="str">
        <f t="shared" si="70"/>
        <v>N / C</v>
      </c>
    </row>
    <row r="305" spans="2:25" ht="12.9" customHeight="1">
      <c r="B305" s="39">
        <v>1576300</v>
      </c>
      <c r="C305" s="39">
        <v>216315763</v>
      </c>
      <c r="D305" s="50" t="s">
        <v>1026</v>
      </c>
      <c r="E305" s="51" t="s">
        <v>675</v>
      </c>
      <c r="F305" s="43">
        <f t="shared" si="57"/>
        <v>0</v>
      </c>
      <c r="G305" s="46">
        <f t="shared" si="58"/>
        <v>0</v>
      </c>
      <c r="H305" s="46">
        <f t="shared" si="59"/>
        <v>0</v>
      </c>
      <c r="I305" s="118">
        <f t="shared" si="60"/>
        <v>0</v>
      </c>
      <c r="J305" s="48" t="str">
        <f t="shared" si="61"/>
        <v>N/C</v>
      </c>
      <c r="K305" s="118" t="str">
        <f t="shared" si="62"/>
        <v>N/C</v>
      </c>
      <c r="L305" s="39" t="str">
        <f t="shared" si="63"/>
        <v>N / C</v>
      </c>
      <c r="O305" s="74" t="e">
        <f t="shared" si="64"/>
        <v>#DIV/0!</v>
      </c>
      <c r="P305" s="27" t="e">
        <f t="shared" si="65"/>
        <v>#DIV/0!</v>
      </c>
      <c r="Q305">
        <f t="shared" si="66"/>
        <v>1</v>
      </c>
      <c r="R305" s="35">
        <f t="shared" si="67"/>
        <v>296</v>
      </c>
      <c r="S305" s="43"/>
      <c r="T305" s="46"/>
      <c r="U305" s="46"/>
      <c r="V305" s="47"/>
      <c r="W305" s="48" t="e">
        <f t="shared" si="68"/>
        <v>#N/A</v>
      </c>
      <c r="X305" s="49" t="e">
        <f t="shared" si="69"/>
        <v>#N/A</v>
      </c>
      <c r="Y305" s="39" t="str">
        <f t="shared" si="70"/>
        <v>N / C</v>
      </c>
    </row>
    <row r="306" spans="2:25" ht="12.9" customHeight="1">
      <c r="B306" s="39">
        <v>1576400</v>
      </c>
      <c r="C306" s="39">
        <v>216415764</v>
      </c>
      <c r="D306" s="50" t="s">
        <v>591</v>
      </c>
      <c r="E306" s="51" t="s">
        <v>675</v>
      </c>
      <c r="F306" s="43">
        <f t="shared" si="57"/>
        <v>0</v>
      </c>
      <c r="G306" s="46">
        <f t="shared" si="58"/>
        <v>0</v>
      </c>
      <c r="H306" s="46">
        <f t="shared" si="59"/>
        <v>0</v>
      </c>
      <c r="I306" s="118">
        <f t="shared" si="60"/>
        <v>0</v>
      </c>
      <c r="J306" s="48" t="str">
        <f t="shared" si="61"/>
        <v>N/C</v>
      </c>
      <c r="K306" s="118" t="str">
        <f t="shared" si="62"/>
        <v>N/C</v>
      </c>
      <c r="L306" s="39" t="str">
        <f t="shared" si="63"/>
        <v>N / C</v>
      </c>
      <c r="O306" s="74" t="e">
        <f t="shared" si="64"/>
        <v>#DIV/0!</v>
      </c>
      <c r="P306" s="27" t="e">
        <f t="shared" si="65"/>
        <v>#DIV/0!</v>
      </c>
      <c r="Q306">
        <f t="shared" si="66"/>
        <v>1</v>
      </c>
      <c r="R306" s="35">
        <f t="shared" si="67"/>
        <v>297</v>
      </c>
      <c r="S306" s="43"/>
      <c r="T306" s="46"/>
      <c r="U306" s="46"/>
      <c r="V306" s="47"/>
      <c r="W306" s="48" t="e">
        <f t="shared" si="68"/>
        <v>#N/A</v>
      </c>
      <c r="X306" s="49" t="e">
        <f t="shared" si="69"/>
        <v>#N/A</v>
      </c>
      <c r="Y306" s="39" t="str">
        <f t="shared" si="70"/>
        <v>N / C</v>
      </c>
    </row>
    <row r="307" spans="2:25" ht="12.9" customHeight="1">
      <c r="B307" s="39">
        <v>1577400</v>
      </c>
      <c r="C307" s="39">
        <v>217415774</v>
      </c>
      <c r="D307" s="50" t="s">
        <v>592</v>
      </c>
      <c r="E307" s="51" t="s">
        <v>675</v>
      </c>
      <c r="F307" s="43">
        <f t="shared" si="57"/>
        <v>0</v>
      </c>
      <c r="G307" s="129">
        <f t="shared" si="58"/>
        <v>0</v>
      </c>
      <c r="H307" s="129">
        <f t="shared" si="59"/>
        <v>0</v>
      </c>
      <c r="I307" s="118">
        <f t="shared" si="60"/>
        <v>0</v>
      </c>
      <c r="J307" s="48" t="str">
        <f t="shared" si="61"/>
        <v>N/C</v>
      </c>
      <c r="K307" s="118" t="str">
        <f t="shared" si="62"/>
        <v>N/C</v>
      </c>
      <c r="L307" s="39" t="str">
        <f t="shared" si="63"/>
        <v>N / C</v>
      </c>
      <c r="O307" s="74" t="e">
        <f t="shared" si="64"/>
        <v>#DIV/0!</v>
      </c>
      <c r="P307" s="27" t="e">
        <f t="shared" si="65"/>
        <v>#DIV/0!</v>
      </c>
      <c r="Q307">
        <f t="shared" si="66"/>
        <v>1</v>
      </c>
      <c r="R307" s="35">
        <f t="shared" si="67"/>
        <v>298</v>
      </c>
      <c r="S307" s="43"/>
      <c r="T307" s="46"/>
      <c r="U307" s="46"/>
      <c r="V307" s="47"/>
      <c r="W307" s="48" t="e">
        <f t="shared" si="68"/>
        <v>#N/A</v>
      </c>
      <c r="X307" s="49" t="e">
        <f t="shared" si="69"/>
        <v>#N/A</v>
      </c>
      <c r="Y307" s="39" t="str">
        <f t="shared" si="70"/>
        <v>N / C</v>
      </c>
    </row>
    <row r="308" spans="2:25" ht="12.9" customHeight="1">
      <c r="B308" s="39">
        <v>1577600</v>
      </c>
      <c r="C308" s="39">
        <v>217615776</v>
      </c>
      <c r="D308" s="50" t="s">
        <v>813</v>
      </c>
      <c r="E308" s="51" t="s">
        <v>675</v>
      </c>
      <c r="F308" s="43">
        <f t="shared" si="57"/>
        <v>0</v>
      </c>
      <c r="G308" s="46">
        <f t="shared" si="58"/>
        <v>0</v>
      </c>
      <c r="H308" s="46">
        <f t="shared" si="59"/>
        <v>0</v>
      </c>
      <c r="I308" s="118">
        <f t="shared" si="60"/>
        <v>0</v>
      </c>
      <c r="J308" s="48" t="str">
        <f t="shared" si="61"/>
        <v>N/C</v>
      </c>
      <c r="K308" s="118" t="str">
        <f t="shared" si="62"/>
        <v>N/C</v>
      </c>
      <c r="L308" s="39" t="str">
        <f t="shared" si="63"/>
        <v>N / C</v>
      </c>
      <c r="O308" s="74" t="e">
        <f t="shared" si="64"/>
        <v>#DIV/0!</v>
      </c>
      <c r="P308" s="27" t="e">
        <f t="shared" si="65"/>
        <v>#DIV/0!</v>
      </c>
      <c r="Q308">
        <f t="shared" si="66"/>
        <v>1</v>
      </c>
      <c r="R308" s="35">
        <f t="shared" si="67"/>
        <v>299</v>
      </c>
      <c r="S308" s="43"/>
      <c r="T308" s="46"/>
      <c r="U308" s="46"/>
      <c r="V308" s="47"/>
      <c r="W308" s="48" t="e">
        <f t="shared" si="68"/>
        <v>#N/A</v>
      </c>
      <c r="X308" s="49" t="e">
        <f t="shared" si="69"/>
        <v>#N/A</v>
      </c>
      <c r="Y308" s="39" t="str">
        <f t="shared" si="70"/>
        <v>N / C</v>
      </c>
    </row>
    <row r="309" spans="2:25" ht="12.9" customHeight="1">
      <c r="B309" s="39">
        <v>1577800</v>
      </c>
      <c r="C309" s="39">
        <v>217815778</v>
      </c>
      <c r="D309" s="50" t="s">
        <v>1027</v>
      </c>
      <c r="E309" s="51" t="s">
        <v>675</v>
      </c>
      <c r="F309" s="43">
        <f t="shared" si="57"/>
        <v>0</v>
      </c>
      <c r="G309" s="46">
        <f t="shared" si="58"/>
        <v>0</v>
      </c>
      <c r="H309" s="46">
        <f t="shared" si="59"/>
        <v>0</v>
      </c>
      <c r="I309" s="118">
        <f t="shared" si="60"/>
        <v>0</v>
      </c>
      <c r="J309" s="48" t="str">
        <f t="shared" si="61"/>
        <v>N/C</v>
      </c>
      <c r="K309" s="118" t="str">
        <f t="shared" si="62"/>
        <v>N/C</v>
      </c>
      <c r="L309" s="39" t="str">
        <f t="shared" si="63"/>
        <v>N / C</v>
      </c>
      <c r="O309" s="74" t="e">
        <f t="shared" si="64"/>
        <v>#DIV/0!</v>
      </c>
      <c r="P309" s="27" t="e">
        <f t="shared" si="65"/>
        <v>#DIV/0!</v>
      </c>
      <c r="Q309">
        <f t="shared" si="66"/>
        <v>1</v>
      </c>
      <c r="R309" s="35">
        <f t="shared" si="67"/>
        <v>300</v>
      </c>
      <c r="S309" s="43"/>
      <c r="T309" s="46"/>
      <c r="U309" s="46"/>
      <c r="V309" s="47"/>
      <c r="W309" s="48" t="e">
        <f t="shared" si="68"/>
        <v>#N/A</v>
      </c>
      <c r="X309" s="49" t="e">
        <f t="shared" si="69"/>
        <v>#N/A</v>
      </c>
      <c r="Y309" s="39" t="str">
        <f t="shared" si="70"/>
        <v>N / C</v>
      </c>
    </row>
    <row r="310" spans="2:25" ht="12.9" customHeight="1">
      <c r="B310" s="39">
        <v>1579000</v>
      </c>
      <c r="C310" s="39">
        <v>219015790</v>
      </c>
      <c r="D310" s="50" t="s">
        <v>593</v>
      </c>
      <c r="E310" s="51" t="s">
        <v>675</v>
      </c>
      <c r="F310" s="43">
        <f t="shared" si="57"/>
        <v>0</v>
      </c>
      <c r="G310" s="46">
        <f t="shared" si="58"/>
        <v>0</v>
      </c>
      <c r="H310" s="46">
        <f t="shared" si="59"/>
        <v>0</v>
      </c>
      <c r="I310" s="118">
        <f t="shared" si="60"/>
        <v>0</v>
      </c>
      <c r="J310" s="48" t="str">
        <f t="shared" si="61"/>
        <v>N/C</v>
      </c>
      <c r="K310" s="118" t="str">
        <f t="shared" si="62"/>
        <v>N/C</v>
      </c>
      <c r="L310" s="39" t="str">
        <f t="shared" si="63"/>
        <v>N / C</v>
      </c>
      <c r="O310" s="74" t="e">
        <f t="shared" si="64"/>
        <v>#DIV/0!</v>
      </c>
      <c r="P310" s="27" t="e">
        <f t="shared" si="65"/>
        <v>#DIV/0!</v>
      </c>
      <c r="Q310">
        <f t="shared" si="66"/>
        <v>1</v>
      </c>
      <c r="R310" s="35">
        <f t="shared" si="67"/>
        <v>301</v>
      </c>
      <c r="S310" s="43"/>
      <c r="T310" s="46"/>
      <c r="U310" s="46"/>
      <c r="V310" s="47"/>
      <c r="W310" s="48" t="e">
        <f t="shared" si="68"/>
        <v>#N/A</v>
      </c>
      <c r="X310" s="49" t="e">
        <f t="shared" si="69"/>
        <v>#N/A</v>
      </c>
      <c r="Y310" s="39" t="str">
        <f t="shared" si="70"/>
        <v>N / C</v>
      </c>
    </row>
    <row r="311" spans="2:25" ht="12.9" customHeight="1">
      <c r="B311" s="39">
        <v>1579800</v>
      </c>
      <c r="C311" s="39">
        <v>219815798</v>
      </c>
      <c r="D311" s="50" t="s">
        <v>964</v>
      </c>
      <c r="E311" s="51" t="s">
        <v>675</v>
      </c>
      <c r="F311" s="43">
        <f t="shared" si="57"/>
        <v>0</v>
      </c>
      <c r="G311" s="46">
        <f t="shared" si="58"/>
        <v>0</v>
      </c>
      <c r="H311" s="46">
        <f t="shared" si="59"/>
        <v>0</v>
      </c>
      <c r="I311" s="118">
        <f t="shared" si="60"/>
        <v>0</v>
      </c>
      <c r="J311" s="48" t="str">
        <f t="shared" si="61"/>
        <v>N/C</v>
      </c>
      <c r="K311" s="118" t="str">
        <f t="shared" si="62"/>
        <v>N/C</v>
      </c>
      <c r="L311" s="39" t="str">
        <f t="shared" si="63"/>
        <v>N / C</v>
      </c>
      <c r="O311" s="74" t="e">
        <f t="shared" si="64"/>
        <v>#DIV/0!</v>
      </c>
      <c r="P311" s="27" t="e">
        <f t="shared" si="65"/>
        <v>#DIV/0!</v>
      </c>
      <c r="Q311">
        <f t="shared" si="66"/>
        <v>1</v>
      </c>
      <c r="R311" s="35">
        <f t="shared" si="67"/>
        <v>302</v>
      </c>
      <c r="S311" s="43"/>
      <c r="T311" s="46"/>
      <c r="U311" s="46"/>
      <c r="V311" s="47"/>
      <c r="W311" s="48" t="e">
        <f t="shared" si="68"/>
        <v>#N/A</v>
      </c>
      <c r="X311" s="49" t="e">
        <f t="shared" si="69"/>
        <v>#N/A</v>
      </c>
      <c r="Y311" s="39" t="str">
        <f t="shared" si="70"/>
        <v>N / C</v>
      </c>
    </row>
    <row r="312" spans="2:25" ht="12.9" customHeight="1">
      <c r="B312" s="39">
        <v>1580400</v>
      </c>
      <c r="C312" s="39">
        <v>210415804</v>
      </c>
      <c r="D312" s="50" t="s">
        <v>594</v>
      </c>
      <c r="E312" s="51" t="s">
        <v>675</v>
      </c>
      <c r="F312" s="43">
        <f t="shared" si="57"/>
        <v>0</v>
      </c>
      <c r="G312" s="129">
        <f t="shared" si="58"/>
        <v>0</v>
      </c>
      <c r="H312" s="129">
        <f t="shared" si="59"/>
        <v>0</v>
      </c>
      <c r="I312" s="118">
        <f t="shared" si="60"/>
        <v>0</v>
      </c>
      <c r="J312" s="48" t="str">
        <f t="shared" si="61"/>
        <v>N/C</v>
      </c>
      <c r="K312" s="118" t="str">
        <f t="shared" si="62"/>
        <v>N/C</v>
      </c>
      <c r="L312" s="39" t="str">
        <f t="shared" si="63"/>
        <v>N / C</v>
      </c>
      <c r="O312" s="74" t="e">
        <f t="shared" si="64"/>
        <v>#DIV/0!</v>
      </c>
      <c r="P312" s="27" t="e">
        <f t="shared" si="65"/>
        <v>#DIV/0!</v>
      </c>
      <c r="Q312">
        <f t="shared" si="66"/>
        <v>1</v>
      </c>
      <c r="R312" s="35">
        <f t="shared" si="67"/>
        <v>303</v>
      </c>
      <c r="S312" s="43"/>
      <c r="T312" s="46"/>
      <c r="U312" s="46"/>
      <c r="V312" s="47"/>
      <c r="W312" s="48" t="e">
        <f t="shared" si="68"/>
        <v>#N/A</v>
      </c>
      <c r="X312" s="49" t="e">
        <f t="shared" si="69"/>
        <v>#N/A</v>
      </c>
      <c r="Y312" s="39" t="str">
        <f t="shared" si="70"/>
        <v>N / C</v>
      </c>
    </row>
    <row r="313" spans="2:25" ht="12.9" customHeight="1">
      <c r="B313" s="39">
        <v>1580600</v>
      </c>
      <c r="C313" s="39">
        <v>210615806</v>
      </c>
      <c r="D313" s="50" t="s">
        <v>869</v>
      </c>
      <c r="E313" s="51" t="s">
        <v>675</v>
      </c>
      <c r="F313" s="43">
        <f t="shared" si="57"/>
        <v>0</v>
      </c>
      <c r="G313" s="46">
        <f t="shared" si="58"/>
        <v>0</v>
      </c>
      <c r="H313" s="46">
        <f t="shared" si="59"/>
        <v>0</v>
      </c>
      <c r="I313" s="118">
        <f t="shared" si="60"/>
        <v>0</v>
      </c>
      <c r="J313" s="48" t="str">
        <f t="shared" si="61"/>
        <v>N/C</v>
      </c>
      <c r="K313" s="118" t="str">
        <f t="shared" si="62"/>
        <v>N/C</v>
      </c>
      <c r="L313" s="39" t="str">
        <f t="shared" si="63"/>
        <v>N / C</v>
      </c>
      <c r="O313" s="74" t="e">
        <f t="shared" si="64"/>
        <v>#DIV/0!</v>
      </c>
      <c r="P313" s="27" t="e">
        <f t="shared" si="65"/>
        <v>#DIV/0!</v>
      </c>
      <c r="Q313">
        <f t="shared" si="66"/>
        <v>1</v>
      </c>
      <c r="R313" s="35">
        <f t="shared" si="67"/>
        <v>304</v>
      </c>
      <c r="S313" s="43"/>
      <c r="T313" s="46"/>
      <c r="U313" s="46"/>
      <c r="V313" s="47"/>
      <c r="W313" s="48" t="e">
        <f t="shared" si="68"/>
        <v>#N/A</v>
      </c>
      <c r="X313" s="49" t="e">
        <f t="shared" si="69"/>
        <v>#N/A</v>
      </c>
      <c r="Y313" s="39" t="str">
        <f t="shared" si="70"/>
        <v>N / C</v>
      </c>
    </row>
    <row r="314" spans="2:25" ht="12.9" customHeight="1">
      <c r="B314" s="39">
        <v>1580800</v>
      </c>
      <c r="C314" s="39">
        <v>210815808</v>
      </c>
      <c r="D314" s="50" t="s">
        <v>1028</v>
      </c>
      <c r="E314" s="51" t="s">
        <v>675</v>
      </c>
      <c r="F314" s="43">
        <f t="shared" si="57"/>
        <v>0</v>
      </c>
      <c r="G314" s="46">
        <f t="shared" si="58"/>
        <v>0</v>
      </c>
      <c r="H314" s="46">
        <f t="shared" si="59"/>
        <v>0</v>
      </c>
      <c r="I314" s="118">
        <f t="shared" si="60"/>
        <v>0</v>
      </c>
      <c r="J314" s="48" t="str">
        <f t="shared" si="61"/>
        <v>N/C</v>
      </c>
      <c r="K314" s="118" t="str">
        <f t="shared" si="62"/>
        <v>N/C</v>
      </c>
      <c r="L314" s="39" t="str">
        <f t="shared" si="63"/>
        <v>N / C</v>
      </c>
      <c r="O314" s="74" t="e">
        <f t="shared" si="64"/>
        <v>#DIV/0!</v>
      </c>
      <c r="P314" s="27" t="e">
        <f t="shared" si="65"/>
        <v>#DIV/0!</v>
      </c>
      <c r="Q314">
        <f t="shared" si="66"/>
        <v>1</v>
      </c>
      <c r="R314" s="35">
        <f t="shared" si="67"/>
        <v>305</v>
      </c>
      <c r="S314" s="43"/>
      <c r="T314" s="46"/>
      <c r="U314" s="46"/>
      <c r="V314" s="47"/>
      <c r="W314" s="48" t="e">
        <f t="shared" si="68"/>
        <v>#N/A</v>
      </c>
      <c r="X314" s="49" t="e">
        <f t="shared" si="69"/>
        <v>#N/A</v>
      </c>
      <c r="Y314" s="39" t="str">
        <f t="shared" si="70"/>
        <v>N / C</v>
      </c>
    </row>
    <row r="315" spans="2:25" ht="12.9" customHeight="1">
      <c r="B315" s="39">
        <v>1581000</v>
      </c>
      <c r="C315" s="39">
        <v>211015810</v>
      </c>
      <c r="D315" s="50" t="s">
        <v>595</v>
      </c>
      <c r="E315" s="51" t="s">
        <v>675</v>
      </c>
      <c r="F315" s="43">
        <f t="shared" si="57"/>
        <v>0</v>
      </c>
      <c r="G315" s="46">
        <f t="shared" si="58"/>
        <v>0</v>
      </c>
      <c r="H315" s="46">
        <f t="shared" si="59"/>
        <v>0</v>
      </c>
      <c r="I315" s="118">
        <f t="shared" si="60"/>
        <v>0</v>
      </c>
      <c r="J315" s="48" t="str">
        <f t="shared" si="61"/>
        <v>N/C</v>
      </c>
      <c r="K315" s="118" t="str">
        <f t="shared" si="62"/>
        <v>N/C</v>
      </c>
      <c r="L315" s="39" t="str">
        <f t="shared" si="63"/>
        <v>N / C</v>
      </c>
      <c r="O315" s="74" t="e">
        <f t="shared" si="64"/>
        <v>#DIV/0!</v>
      </c>
      <c r="P315" s="27" t="e">
        <f t="shared" si="65"/>
        <v>#DIV/0!</v>
      </c>
      <c r="Q315">
        <f t="shared" si="66"/>
        <v>1</v>
      </c>
      <c r="R315" s="35">
        <f t="shared" si="67"/>
        <v>306</v>
      </c>
      <c r="S315" s="43"/>
      <c r="T315" s="46"/>
      <c r="U315" s="46"/>
      <c r="V315" s="47"/>
      <c r="W315" s="48" t="e">
        <f t="shared" si="68"/>
        <v>#N/A</v>
      </c>
      <c r="X315" s="49" t="e">
        <f t="shared" si="69"/>
        <v>#N/A</v>
      </c>
      <c r="Y315" s="39" t="str">
        <f t="shared" si="70"/>
        <v>N / C</v>
      </c>
    </row>
    <row r="316" spans="2:25" ht="12.9" customHeight="1">
      <c r="B316" s="39">
        <v>1581400</v>
      </c>
      <c r="C316" s="39">
        <v>211415814</v>
      </c>
      <c r="D316" s="50" t="s">
        <v>596</v>
      </c>
      <c r="E316" s="51" t="s">
        <v>675</v>
      </c>
      <c r="F316" s="43">
        <f t="shared" si="57"/>
        <v>0</v>
      </c>
      <c r="G316" s="46">
        <f t="shared" si="58"/>
        <v>0</v>
      </c>
      <c r="H316" s="46">
        <f t="shared" si="59"/>
        <v>0</v>
      </c>
      <c r="I316" s="118">
        <f t="shared" si="60"/>
        <v>0</v>
      </c>
      <c r="J316" s="48" t="str">
        <f t="shared" si="61"/>
        <v>N/C</v>
      </c>
      <c r="K316" s="118" t="str">
        <f t="shared" si="62"/>
        <v>N/C</v>
      </c>
      <c r="L316" s="39" t="str">
        <f t="shared" si="63"/>
        <v>N / C</v>
      </c>
      <c r="O316" s="74" t="e">
        <f t="shared" si="64"/>
        <v>#DIV/0!</v>
      </c>
      <c r="P316" s="27" t="e">
        <f t="shared" si="65"/>
        <v>#DIV/0!</v>
      </c>
      <c r="Q316">
        <f t="shared" si="66"/>
        <v>1</v>
      </c>
      <c r="R316" s="35">
        <f t="shared" si="67"/>
        <v>307</v>
      </c>
      <c r="S316" s="43"/>
      <c r="T316" s="46"/>
      <c r="U316" s="46"/>
      <c r="V316" s="47"/>
      <c r="W316" s="48" t="e">
        <f t="shared" si="68"/>
        <v>#N/A</v>
      </c>
      <c r="X316" s="49" t="e">
        <f t="shared" si="69"/>
        <v>#N/A</v>
      </c>
      <c r="Y316" s="39" t="str">
        <f t="shared" si="70"/>
        <v>N / C</v>
      </c>
    </row>
    <row r="317" spans="2:25" ht="12.9" customHeight="1">
      <c r="B317" s="39">
        <v>1581600</v>
      </c>
      <c r="C317" s="39">
        <v>211615816</v>
      </c>
      <c r="D317" s="50" t="s">
        <v>814</v>
      </c>
      <c r="E317" s="51" t="s">
        <v>675</v>
      </c>
      <c r="F317" s="43">
        <f t="shared" si="57"/>
        <v>0</v>
      </c>
      <c r="G317" s="46">
        <f t="shared" si="58"/>
        <v>0</v>
      </c>
      <c r="H317" s="46">
        <f t="shared" si="59"/>
        <v>0</v>
      </c>
      <c r="I317" s="118">
        <f t="shared" si="60"/>
        <v>0</v>
      </c>
      <c r="J317" s="48" t="str">
        <f t="shared" si="61"/>
        <v>N/C</v>
      </c>
      <c r="K317" s="118" t="str">
        <f t="shared" si="62"/>
        <v>N/C</v>
      </c>
      <c r="L317" s="39" t="str">
        <f t="shared" si="63"/>
        <v>N / C</v>
      </c>
      <c r="O317" s="74" t="e">
        <f t="shared" si="64"/>
        <v>#DIV/0!</v>
      </c>
      <c r="P317" s="27" t="e">
        <f t="shared" si="65"/>
        <v>#DIV/0!</v>
      </c>
      <c r="Q317">
        <f t="shared" si="66"/>
        <v>1</v>
      </c>
      <c r="R317" s="35">
        <f t="shared" si="67"/>
        <v>308</v>
      </c>
      <c r="S317" s="43"/>
      <c r="T317" s="46"/>
      <c r="U317" s="46"/>
      <c r="V317" s="47"/>
      <c r="W317" s="48" t="e">
        <f t="shared" si="68"/>
        <v>#N/A</v>
      </c>
      <c r="X317" s="49" t="e">
        <f t="shared" si="69"/>
        <v>#N/A</v>
      </c>
      <c r="Y317" s="39" t="str">
        <f t="shared" si="70"/>
        <v>N / C</v>
      </c>
    </row>
    <row r="318" spans="2:25" ht="12.9" customHeight="1">
      <c r="B318" s="39">
        <v>1582000</v>
      </c>
      <c r="C318" s="39">
        <v>212015820</v>
      </c>
      <c r="D318" s="50" t="s">
        <v>1103</v>
      </c>
      <c r="E318" s="51" t="s">
        <v>675</v>
      </c>
      <c r="F318" s="43">
        <f t="shared" si="57"/>
        <v>0</v>
      </c>
      <c r="G318" s="46">
        <f t="shared" si="58"/>
        <v>0</v>
      </c>
      <c r="H318" s="46">
        <f t="shared" si="59"/>
        <v>0</v>
      </c>
      <c r="I318" s="118">
        <f t="shared" si="60"/>
        <v>0</v>
      </c>
      <c r="J318" s="48" t="str">
        <f t="shared" si="61"/>
        <v>N/C</v>
      </c>
      <c r="K318" s="118" t="str">
        <f t="shared" si="62"/>
        <v>N/C</v>
      </c>
      <c r="L318" s="39" t="str">
        <f t="shared" si="63"/>
        <v>N / C</v>
      </c>
      <c r="O318" s="74" t="e">
        <f t="shared" si="64"/>
        <v>#DIV/0!</v>
      </c>
      <c r="P318" s="27" t="e">
        <f t="shared" si="65"/>
        <v>#DIV/0!</v>
      </c>
      <c r="Q318">
        <f t="shared" si="66"/>
        <v>1</v>
      </c>
      <c r="R318" s="35">
        <f t="shared" si="67"/>
        <v>309</v>
      </c>
      <c r="S318" s="43"/>
      <c r="T318" s="46"/>
      <c r="U318" s="46"/>
      <c r="V318" s="47"/>
      <c r="W318" s="48" t="e">
        <f t="shared" si="68"/>
        <v>#N/A</v>
      </c>
      <c r="X318" s="49" t="e">
        <f t="shared" si="69"/>
        <v>#N/A</v>
      </c>
      <c r="Y318" s="39" t="str">
        <f t="shared" si="70"/>
        <v>N / C</v>
      </c>
    </row>
    <row r="319" spans="2:25" ht="12.9" customHeight="1">
      <c r="B319" s="39">
        <v>1582200</v>
      </c>
      <c r="C319" s="39">
        <v>212215822</v>
      </c>
      <c r="D319" s="50" t="s">
        <v>1029</v>
      </c>
      <c r="E319" s="51" t="s">
        <v>675</v>
      </c>
      <c r="F319" s="43">
        <f t="shared" si="57"/>
        <v>0</v>
      </c>
      <c r="G319" s="46">
        <f t="shared" si="58"/>
        <v>0</v>
      </c>
      <c r="H319" s="46">
        <f t="shared" si="59"/>
        <v>0</v>
      </c>
      <c r="I319" s="118">
        <f t="shared" si="60"/>
        <v>0</v>
      </c>
      <c r="J319" s="48" t="str">
        <f t="shared" si="61"/>
        <v>N/C</v>
      </c>
      <c r="K319" s="118" t="str">
        <f t="shared" si="62"/>
        <v>N/C</v>
      </c>
      <c r="L319" s="39" t="str">
        <f t="shared" si="63"/>
        <v>N / C</v>
      </c>
      <c r="O319" s="74" t="e">
        <f t="shared" si="64"/>
        <v>#DIV/0!</v>
      </c>
      <c r="P319" s="27" t="e">
        <f t="shared" si="65"/>
        <v>#DIV/0!</v>
      </c>
      <c r="Q319">
        <f t="shared" si="66"/>
        <v>1</v>
      </c>
      <c r="R319" s="35">
        <f t="shared" si="67"/>
        <v>310</v>
      </c>
      <c r="S319" s="43"/>
      <c r="T319" s="46"/>
      <c r="U319" s="46"/>
      <c r="V319" s="47"/>
      <c r="W319" s="48" t="e">
        <f t="shared" si="68"/>
        <v>#N/A</v>
      </c>
      <c r="X319" s="49" t="e">
        <f t="shared" si="69"/>
        <v>#N/A</v>
      </c>
      <c r="Y319" s="39" t="str">
        <f t="shared" si="70"/>
        <v>N / C</v>
      </c>
    </row>
    <row r="320" spans="2:25" ht="12.9" customHeight="1">
      <c r="B320" s="39">
        <v>1583200</v>
      </c>
      <c r="C320" s="39">
        <v>213215832</v>
      </c>
      <c r="D320" s="50" t="s">
        <v>771</v>
      </c>
      <c r="E320" s="51" t="s">
        <v>675</v>
      </c>
      <c r="F320" s="43">
        <f t="shared" si="57"/>
        <v>0</v>
      </c>
      <c r="G320" s="129">
        <f t="shared" si="58"/>
        <v>0</v>
      </c>
      <c r="H320" s="129">
        <f t="shared" si="59"/>
        <v>0</v>
      </c>
      <c r="I320" s="118">
        <f t="shared" si="60"/>
        <v>0</v>
      </c>
      <c r="J320" s="48" t="str">
        <f t="shared" si="61"/>
        <v>N/C</v>
      </c>
      <c r="K320" s="118" t="str">
        <f t="shared" si="62"/>
        <v>N/C</v>
      </c>
      <c r="L320" s="39" t="str">
        <f t="shared" si="63"/>
        <v>N / C</v>
      </c>
      <c r="O320" s="74" t="e">
        <f t="shared" si="64"/>
        <v>#DIV/0!</v>
      </c>
      <c r="P320" s="27" t="e">
        <f t="shared" si="65"/>
        <v>#DIV/0!</v>
      </c>
      <c r="Q320">
        <f t="shared" si="66"/>
        <v>1</v>
      </c>
      <c r="R320" s="35">
        <f t="shared" si="67"/>
        <v>311</v>
      </c>
      <c r="S320" s="43"/>
      <c r="T320" s="46"/>
      <c r="U320" s="46"/>
      <c r="V320" s="47"/>
      <c r="W320" s="48" t="e">
        <f t="shared" si="68"/>
        <v>#N/A</v>
      </c>
      <c r="X320" s="49" t="e">
        <f t="shared" si="69"/>
        <v>#N/A</v>
      </c>
      <c r="Y320" s="39" t="str">
        <f t="shared" si="70"/>
        <v>N / C</v>
      </c>
    </row>
    <row r="321" spans="2:25" ht="12.9" customHeight="1">
      <c r="B321" s="39">
        <v>1583500</v>
      </c>
      <c r="C321" s="39">
        <v>213515835</v>
      </c>
      <c r="D321" s="50" t="s">
        <v>815</v>
      </c>
      <c r="E321" s="51" t="s">
        <v>675</v>
      </c>
      <c r="F321" s="43">
        <f t="shared" si="57"/>
        <v>0</v>
      </c>
      <c r="G321" s="46">
        <f t="shared" si="58"/>
        <v>0</v>
      </c>
      <c r="H321" s="46">
        <f t="shared" si="59"/>
        <v>0</v>
      </c>
      <c r="I321" s="118">
        <f t="shared" si="60"/>
        <v>0</v>
      </c>
      <c r="J321" s="48" t="str">
        <f t="shared" si="61"/>
        <v>N/C</v>
      </c>
      <c r="K321" s="118" t="str">
        <f t="shared" si="62"/>
        <v>N/C</v>
      </c>
      <c r="L321" s="39" t="str">
        <f t="shared" si="63"/>
        <v>N / C</v>
      </c>
      <c r="O321" s="74" t="e">
        <f t="shared" si="64"/>
        <v>#DIV/0!</v>
      </c>
      <c r="P321" s="27" t="e">
        <f t="shared" si="65"/>
        <v>#DIV/0!</v>
      </c>
      <c r="Q321">
        <f t="shared" si="66"/>
        <v>1</v>
      </c>
      <c r="R321" s="35">
        <f t="shared" si="67"/>
        <v>312</v>
      </c>
      <c r="S321" s="43"/>
      <c r="T321" s="46"/>
      <c r="U321" s="46"/>
      <c r="V321" s="47"/>
      <c r="W321" s="48" t="e">
        <f t="shared" si="68"/>
        <v>#N/A</v>
      </c>
      <c r="X321" s="49" t="e">
        <f t="shared" si="69"/>
        <v>#N/A</v>
      </c>
      <c r="Y321" s="39" t="str">
        <f t="shared" si="70"/>
        <v>N / C</v>
      </c>
    </row>
    <row r="322" spans="2:25" ht="12.9" customHeight="1">
      <c r="B322" s="39">
        <v>1583700</v>
      </c>
      <c r="C322" s="39">
        <v>213715837</v>
      </c>
      <c r="D322" s="50" t="s">
        <v>1104</v>
      </c>
      <c r="E322" s="51" t="s">
        <v>675</v>
      </c>
      <c r="F322" s="43">
        <f t="shared" si="57"/>
        <v>0</v>
      </c>
      <c r="G322" s="46">
        <f t="shared" si="58"/>
        <v>0</v>
      </c>
      <c r="H322" s="46">
        <f t="shared" si="59"/>
        <v>0</v>
      </c>
      <c r="I322" s="118">
        <f t="shared" si="60"/>
        <v>0</v>
      </c>
      <c r="J322" s="48" t="str">
        <f t="shared" si="61"/>
        <v>N/C</v>
      </c>
      <c r="K322" s="118" t="str">
        <f t="shared" si="62"/>
        <v>N/C</v>
      </c>
      <c r="L322" s="39" t="str">
        <f t="shared" si="63"/>
        <v>N / C</v>
      </c>
      <c r="O322" s="74" t="e">
        <f t="shared" si="64"/>
        <v>#DIV/0!</v>
      </c>
      <c r="P322" s="27" t="e">
        <f t="shared" si="65"/>
        <v>#DIV/0!</v>
      </c>
      <c r="Q322">
        <f t="shared" si="66"/>
        <v>1</v>
      </c>
      <c r="R322" s="35">
        <f t="shared" si="67"/>
        <v>313</v>
      </c>
      <c r="S322" s="43"/>
      <c r="T322" s="46"/>
      <c r="U322" s="46"/>
      <c r="V322" s="47"/>
      <c r="W322" s="48" t="e">
        <f t="shared" si="68"/>
        <v>#N/A</v>
      </c>
      <c r="X322" s="49" t="e">
        <f t="shared" si="69"/>
        <v>#N/A</v>
      </c>
      <c r="Y322" s="39" t="str">
        <f t="shared" si="70"/>
        <v>N / C</v>
      </c>
    </row>
    <row r="323" spans="2:25" ht="12.9" customHeight="1">
      <c r="B323" s="39">
        <v>1583900</v>
      </c>
      <c r="C323" s="39">
        <v>213915839</v>
      </c>
      <c r="D323" s="50" t="s">
        <v>597</v>
      </c>
      <c r="E323" s="51" t="s">
        <v>675</v>
      </c>
      <c r="F323" s="43">
        <f t="shared" si="57"/>
        <v>0</v>
      </c>
      <c r="G323" s="46">
        <f t="shared" si="58"/>
        <v>0</v>
      </c>
      <c r="H323" s="46">
        <f t="shared" si="59"/>
        <v>0</v>
      </c>
      <c r="I323" s="118">
        <f t="shared" si="60"/>
        <v>0</v>
      </c>
      <c r="J323" s="48" t="str">
        <f t="shared" si="61"/>
        <v>N/C</v>
      </c>
      <c r="K323" s="118" t="str">
        <f t="shared" si="62"/>
        <v>N/C</v>
      </c>
      <c r="L323" s="39" t="str">
        <f t="shared" si="63"/>
        <v>N / C</v>
      </c>
      <c r="O323" s="74" t="e">
        <f t="shared" si="64"/>
        <v>#DIV/0!</v>
      </c>
      <c r="P323" s="27" t="e">
        <f t="shared" si="65"/>
        <v>#DIV/0!</v>
      </c>
      <c r="Q323">
        <f t="shared" si="66"/>
        <v>1</v>
      </c>
      <c r="R323" s="35">
        <f t="shared" si="67"/>
        <v>314</v>
      </c>
      <c r="S323" s="43"/>
      <c r="T323" s="46"/>
      <c r="U323" s="46"/>
      <c r="V323" s="47"/>
      <c r="W323" s="48" t="e">
        <f t="shared" si="68"/>
        <v>#N/A</v>
      </c>
      <c r="X323" s="49" t="e">
        <f t="shared" si="69"/>
        <v>#N/A</v>
      </c>
      <c r="Y323" s="39" t="str">
        <f t="shared" si="70"/>
        <v>N / C</v>
      </c>
    </row>
    <row r="324" spans="2:25" ht="12.9" customHeight="1">
      <c r="B324" s="39">
        <v>1584200</v>
      </c>
      <c r="C324" s="39">
        <v>214215842</v>
      </c>
      <c r="D324" s="50" t="s">
        <v>598</v>
      </c>
      <c r="E324" s="51" t="s">
        <v>675</v>
      </c>
      <c r="F324" s="43">
        <f t="shared" si="57"/>
        <v>0</v>
      </c>
      <c r="G324" s="46">
        <f t="shared" si="58"/>
        <v>0</v>
      </c>
      <c r="H324" s="46">
        <f t="shared" si="59"/>
        <v>0</v>
      </c>
      <c r="I324" s="118">
        <f t="shared" si="60"/>
        <v>0</v>
      </c>
      <c r="J324" s="48" t="str">
        <f t="shared" si="61"/>
        <v>N/C</v>
      </c>
      <c r="K324" s="118" t="str">
        <f t="shared" si="62"/>
        <v>N/C</v>
      </c>
      <c r="L324" s="39" t="str">
        <f t="shared" si="63"/>
        <v>N / C</v>
      </c>
      <c r="O324" s="74" t="e">
        <f t="shared" si="64"/>
        <v>#DIV/0!</v>
      </c>
      <c r="P324" s="27" t="e">
        <f t="shared" si="65"/>
        <v>#DIV/0!</v>
      </c>
      <c r="Q324">
        <f t="shared" si="66"/>
        <v>1</v>
      </c>
      <c r="R324" s="35">
        <f t="shared" si="67"/>
        <v>315</v>
      </c>
      <c r="S324" s="43"/>
      <c r="T324" s="46"/>
      <c r="U324" s="46"/>
      <c r="V324" s="47"/>
      <c r="W324" s="48" t="e">
        <f t="shared" si="68"/>
        <v>#N/A</v>
      </c>
      <c r="X324" s="49" t="e">
        <f t="shared" si="69"/>
        <v>#N/A</v>
      </c>
      <c r="Y324" s="39" t="str">
        <f t="shared" si="70"/>
        <v>N / C</v>
      </c>
    </row>
    <row r="325" spans="2:25" ht="12.9" customHeight="1">
      <c r="B325" s="39">
        <v>1586100</v>
      </c>
      <c r="C325" s="39">
        <v>216115861</v>
      </c>
      <c r="D325" s="50" t="s">
        <v>599</v>
      </c>
      <c r="E325" s="51" t="s">
        <v>675</v>
      </c>
      <c r="F325" s="43">
        <f t="shared" si="57"/>
        <v>0</v>
      </c>
      <c r="G325" s="46">
        <f t="shared" si="58"/>
        <v>0</v>
      </c>
      <c r="H325" s="46">
        <f t="shared" si="59"/>
        <v>0</v>
      </c>
      <c r="I325" s="118">
        <f t="shared" si="60"/>
        <v>0</v>
      </c>
      <c r="J325" s="48" t="str">
        <f t="shared" si="61"/>
        <v>N/C</v>
      </c>
      <c r="K325" s="118" t="str">
        <f t="shared" si="62"/>
        <v>N/C</v>
      </c>
      <c r="L325" s="39" t="str">
        <f t="shared" si="63"/>
        <v>N / C</v>
      </c>
      <c r="O325" s="74" t="e">
        <f t="shared" si="64"/>
        <v>#DIV/0!</v>
      </c>
      <c r="P325" s="27" t="e">
        <f t="shared" si="65"/>
        <v>#DIV/0!</v>
      </c>
      <c r="Q325">
        <f t="shared" si="66"/>
        <v>1</v>
      </c>
      <c r="R325" s="35">
        <f t="shared" si="67"/>
        <v>316</v>
      </c>
      <c r="S325" s="43"/>
      <c r="T325" s="46"/>
      <c r="U325" s="46"/>
      <c r="V325" s="47"/>
      <c r="W325" s="48" t="e">
        <f t="shared" si="68"/>
        <v>#N/A</v>
      </c>
      <c r="X325" s="49" t="e">
        <f t="shared" si="69"/>
        <v>#N/A</v>
      </c>
      <c r="Y325" s="39" t="str">
        <f t="shared" si="70"/>
        <v>N / C</v>
      </c>
    </row>
    <row r="326" spans="2:25" ht="12.9" customHeight="1">
      <c r="B326" s="39">
        <v>1587900</v>
      </c>
      <c r="C326" s="39">
        <v>217915879</v>
      </c>
      <c r="D326" s="50" t="s">
        <v>1105</v>
      </c>
      <c r="E326" s="51" t="s">
        <v>675</v>
      </c>
      <c r="F326" s="43">
        <f t="shared" si="57"/>
        <v>0</v>
      </c>
      <c r="G326" s="46">
        <f t="shared" si="58"/>
        <v>0</v>
      </c>
      <c r="H326" s="46">
        <f t="shared" si="59"/>
        <v>0</v>
      </c>
      <c r="I326" s="118">
        <f t="shared" si="60"/>
        <v>0</v>
      </c>
      <c r="J326" s="48" t="str">
        <f t="shared" si="61"/>
        <v>N/C</v>
      </c>
      <c r="K326" s="118" t="str">
        <f t="shared" si="62"/>
        <v>N/C</v>
      </c>
      <c r="L326" s="39" t="str">
        <f t="shared" si="63"/>
        <v>N / C</v>
      </c>
      <c r="O326" s="74" t="e">
        <f t="shared" si="64"/>
        <v>#DIV/0!</v>
      </c>
      <c r="P326" s="27" t="e">
        <f t="shared" si="65"/>
        <v>#DIV/0!</v>
      </c>
      <c r="Q326">
        <f t="shared" si="66"/>
        <v>1</v>
      </c>
      <c r="R326" s="35">
        <f t="shared" si="67"/>
        <v>317</v>
      </c>
      <c r="S326" s="43"/>
      <c r="T326" s="46"/>
      <c r="U326" s="46"/>
      <c r="V326" s="47"/>
      <c r="W326" s="48" t="e">
        <f t="shared" si="68"/>
        <v>#N/A</v>
      </c>
      <c r="X326" s="49" t="e">
        <f t="shared" si="69"/>
        <v>#N/A</v>
      </c>
      <c r="Y326" s="39" t="str">
        <f t="shared" si="70"/>
        <v>N / C</v>
      </c>
    </row>
    <row r="327" spans="2:25" ht="12.9" customHeight="1">
      <c r="B327" s="39">
        <v>1589700</v>
      </c>
      <c r="C327" s="39">
        <v>219715897</v>
      </c>
      <c r="D327" s="50" t="s">
        <v>870</v>
      </c>
      <c r="E327" s="51" t="s">
        <v>675</v>
      </c>
      <c r="F327" s="43">
        <f t="shared" si="57"/>
        <v>0</v>
      </c>
      <c r="G327" s="46">
        <f t="shared" si="58"/>
        <v>0</v>
      </c>
      <c r="H327" s="46">
        <f t="shared" si="59"/>
        <v>0</v>
      </c>
      <c r="I327" s="118">
        <f t="shared" si="60"/>
        <v>0</v>
      </c>
      <c r="J327" s="48" t="str">
        <f t="shared" si="61"/>
        <v>N/C</v>
      </c>
      <c r="K327" s="118" t="str">
        <f t="shared" si="62"/>
        <v>N/C</v>
      </c>
      <c r="L327" s="39" t="str">
        <f t="shared" si="63"/>
        <v>N / C</v>
      </c>
      <c r="O327" s="74" t="e">
        <f t="shared" si="64"/>
        <v>#DIV/0!</v>
      </c>
      <c r="P327" s="27" t="e">
        <f t="shared" si="65"/>
        <v>#DIV/0!</v>
      </c>
      <c r="Q327">
        <f t="shared" si="66"/>
        <v>1</v>
      </c>
      <c r="R327" s="35">
        <f t="shared" si="67"/>
        <v>318</v>
      </c>
      <c r="S327" s="43"/>
      <c r="T327" s="46"/>
      <c r="U327" s="46"/>
      <c r="V327" s="47"/>
      <c r="W327" s="48" t="e">
        <f t="shared" si="68"/>
        <v>#N/A</v>
      </c>
      <c r="X327" s="49" t="e">
        <f t="shared" si="69"/>
        <v>#N/A</v>
      </c>
      <c r="Y327" s="39" t="str">
        <f t="shared" si="70"/>
        <v>N / C</v>
      </c>
    </row>
    <row r="328" spans="2:25" ht="12.9" customHeight="1">
      <c r="B328" s="39">
        <v>1700100</v>
      </c>
      <c r="C328" s="39">
        <v>210117001</v>
      </c>
      <c r="D328" s="50" t="s">
        <v>732</v>
      </c>
      <c r="E328" s="51" t="s">
        <v>706</v>
      </c>
      <c r="F328" s="43">
        <f t="shared" si="57"/>
        <v>0</v>
      </c>
      <c r="G328" s="46">
        <f t="shared" si="58"/>
        <v>0</v>
      </c>
      <c r="H328" s="46">
        <f t="shared" si="59"/>
        <v>0</v>
      </c>
      <c r="I328" s="118">
        <f t="shared" si="60"/>
        <v>0</v>
      </c>
      <c r="J328" s="48" t="str">
        <f t="shared" si="61"/>
        <v>N/C</v>
      </c>
      <c r="K328" s="118" t="str">
        <f t="shared" si="62"/>
        <v>N/C</v>
      </c>
      <c r="L328" s="39" t="str">
        <f t="shared" si="63"/>
        <v>N / C</v>
      </c>
      <c r="O328" s="74" t="e">
        <f t="shared" si="64"/>
        <v>#DIV/0!</v>
      </c>
      <c r="P328" s="27" t="e">
        <f t="shared" si="65"/>
        <v>#DIV/0!</v>
      </c>
      <c r="Q328">
        <f t="shared" si="66"/>
        <v>1</v>
      </c>
      <c r="R328" s="35">
        <f t="shared" si="67"/>
        <v>319</v>
      </c>
      <c r="S328" s="43"/>
      <c r="T328" s="46"/>
      <c r="U328" s="46"/>
      <c r="V328" s="47"/>
      <c r="W328" s="48" t="e">
        <f t="shared" si="68"/>
        <v>#N/A</v>
      </c>
      <c r="X328" s="49" t="e">
        <f t="shared" si="69"/>
        <v>#N/A</v>
      </c>
      <c r="Y328" s="39" t="str">
        <f t="shared" si="70"/>
        <v>N / C</v>
      </c>
    </row>
    <row r="329" spans="2:25" ht="12.9" customHeight="1">
      <c r="B329" s="39">
        <v>1701300</v>
      </c>
      <c r="C329" s="39">
        <v>211317013</v>
      </c>
      <c r="D329" s="50" t="s">
        <v>730</v>
      </c>
      <c r="E329" s="51" t="s">
        <v>706</v>
      </c>
      <c r="F329" s="43">
        <f t="shared" si="57"/>
        <v>0</v>
      </c>
      <c r="G329" s="129">
        <f t="shared" si="58"/>
        <v>0</v>
      </c>
      <c r="H329" s="129">
        <f t="shared" si="59"/>
        <v>0</v>
      </c>
      <c r="I329" s="118">
        <f t="shared" si="60"/>
        <v>0</v>
      </c>
      <c r="J329" s="48" t="str">
        <f t="shared" si="61"/>
        <v>N/C</v>
      </c>
      <c r="K329" s="118" t="str">
        <f t="shared" si="62"/>
        <v>N/C</v>
      </c>
      <c r="L329" s="39" t="str">
        <f t="shared" si="63"/>
        <v>N / C</v>
      </c>
      <c r="O329" s="74" t="e">
        <f t="shared" si="64"/>
        <v>#DIV/0!</v>
      </c>
      <c r="P329" s="27" t="e">
        <f t="shared" si="65"/>
        <v>#DIV/0!</v>
      </c>
      <c r="Q329">
        <f t="shared" si="66"/>
        <v>1</v>
      </c>
      <c r="R329" s="35">
        <f t="shared" si="67"/>
        <v>320</v>
      </c>
      <c r="S329" s="43"/>
      <c r="T329" s="46"/>
      <c r="U329" s="46"/>
      <c r="V329" s="47"/>
      <c r="W329" s="48" t="e">
        <f t="shared" si="68"/>
        <v>#N/A</v>
      </c>
      <c r="X329" s="49" t="e">
        <f t="shared" si="69"/>
        <v>#N/A</v>
      </c>
      <c r="Y329" s="39" t="str">
        <f t="shared" si="70"/>
        <v>N / C</v>
      </c>
    </row>
    <row r="330" spans="2:25" ht="12.9" customHeight="1">
      <c r="B330" s="39">
        <v>1704200</v>
      </c>
      <c r="C330" s="39">
        <v>214217042</v>
      </c>
      <c r="D330" s="50" t="s">
        <v>804</v>
      </c>
      <c r="E330" s="51" t="s">
        <v>706</v>
      </c>
      <c r="F330" s="43">
        <f t="shared" si="57"/>
        <v>0</v>
      </c>
      <c r="G330" s="46">
        <f t="shared" si="58"/>
        <v>0</v>
      </c>
      <c r="H330" s="46">
        <f t="shared" si="59"/>
        <v>0</v>
      </c>
      <c r="I330" s="118">
        <f t="shared" si="60"/>
        <v>0</v>
      </c>
      <c r="J330" s="48" t="str">
        <f t="shared" si="61"/>
        <v>N/C</v>
      </c>
      <c r="K330" s="118" t="str">
        <f t="shared" si="62"/>
        <v>N/C</v>
      </c>
      <c r="L330" s="39" t="str">
        <f t="shared" si="63"/>
        <v>N / C</v>
      </c>
      <c r="O330" s="74" t="e">
        <f t="shared" si="64"/>
        <v>#DIV/0!</v>
      </c>
      <c r="P330" s="27" t="e">
        <f t="shared" si="65"/>
        <v>#DIV/0!</v>
      </c>
      <c r="Q330">
        <f t="shared" si="66"/>
        <v>1</v>
      </c>
      <c r="R330" s="35">
        <f t="shared" si="67"/>
        <v>321</v>
      </c>
      <c r="S330" s="43"/>
      <c r="T330" s="46"/>
      <c r="U330" s="46"/>
      <c r="V330" s="47"/>
      <c r="W330" s="48" t="e">
        <f t="shared" si="68"/>
        <v>#N/A</v>
      </c>
      <c r="X330" s="49" t="e">
        <f t="shared" si="69"/>
        <v>#N/A</v>
      </c>
      <c r="Y330" s="39" t="str">
        <f t="shared" si="70"/>
        <v>N / C</v>
      </c>
    </row>
    <row r="331" spans="2:25" ht="12.9" customHeight="1">
      <c r="B331" s="39">
        <v>1705000</v>
      </c>
      <c r="C331" s="39">
        <v>215017050</v>
      </c>
      <c r="D331" s="50" t="s">
        <v>947</v>
      </c>
      <c r="E331" s="51" t="s">
        <v>706</v>
      </c>
      <c r="F331" s="43">
        <f t="shared" ref="F331:F394" si="71">IF(ISERROR(S331)=TRUE,"N/C",S331)</f>
        <v>0</v>
      </c>
      <c r="G331" s="129">
        <f t="shared" ref="G331:G394" si="72">IF(ISERROR(T331)=TRUE,"N/C",T331)</f>
        <v>0</v>
      </c>
      <c r="H331" s="129">
        <f t="shared" ref="H331:H394" si="73">IF(ISERROR(U331)=TRUE,"N/C",U331)</f>
        <v>0</v>
      </c>
      <c r="I331" s="118">
        <f t="shared" ref="I331:I394" si="74">IF(ISERROR(V331)=TRUE,"N/C",V331)</f>
        <v>0</v>
      </c>
      <c r="J331" s="48" t="str">
        <f t="shared" ref="J331:J394" si="75">IF(ISERROR(W331)=TRUE,"N/C",W331)</f>
        <v>N/C</v>
      </c>
      <c r="K331" s="118" t="str">
        <f t="shared" ref="K331:K394" si="76">IF(ISERROR(X331)=TRUE,"N/C",X331)</f>
        <v>N/C</v>
      </c>
      <c r="L331" s="39" t="str">
        <f t="shared" ref="L331:L394" si="77">IF(ISERROR(Y331)=TRUE,"N/C",Y331)</f>
        <v>N / C</v>
      </c>
      <c r="O331" s="74" t="e">
        <f t="shared" ref="O331:O394" si="78">+H331/G331</f>
        <v>#DIV/0!</v>
      </c>
      <c r="P331" s="27" t="e">
        <f t="shared" ref="P331:P394" si="79">+I331-O331</f>
        <v>#DIV/0!</v>
      </c>
      <c r="Q331">
        <f t="shared" ref="Q331:Q394" si="80">IF(L331="N / C",1,0)</f>
        <v>1</v>
      </c>
      <c r="R331" s="35">
        <f t="shared" ref="R331:R394" si="81">IF(Q331=1,R330+1,R330)</f>
        <v>322</v>
      </c>
      <c r="S331" s="43"/>
      <c r="T331" s="46"/>
      <c r="U331" s="46"/>
      <c r="V331" s="47"/>
      <c r="W331" s="48" t="e">
        <f t="shared" ref="W331:W394" si="82">VLOOKUP($F331,$M$10:$N$16,2,0)</f>
        <v>#N/A</v>
      </c>
      <c r="X331" s="49" t="e">
        <f t="shared" ref="X331:X394" si="83">+W331-V331</f>
        <v>#N/A</v>
      </c>
      <c r="Y331" s="39" t="str">
        <f t="shared" ref="Y331:Y394" si="84">IF(ISERROR(IF(X331&lt;0,"NO","SI")=TRUE),"N / C",(IF(X331&lt;0,"NO","SI")))</f>
        <v>N / C</v>
      </c>
    </row>
    <row r="332" spans="2:25" ht="12.9" customHeight="1">
      <c r="B332" s="39">
        <v>1708800</v>
      </c>
      <c r="C332" s="39">
        <v>218817088</v>
      </c>
      <c r="D332" s="50" t="s">
        <v>1197</v>
      </c>
      <c r="E332" s="51" t="s">
        <v>706</v>
      </c>
      <c r="F332" s="43">
        <f t="shared" si="71"/>
        <v>0</v>
      </c>
      <c r="G332" s="46">
        <f t="shared" si="72"/>
        <v>0</v>
      </c>
      <c r="H332" s="46">
        <f t="shared" si="73"/>
        <v>0</v>
      </c>
      <c r="I332" s="118">
        <f t="shared" si="74"/>
        <v>0</v>
      </c>
      <c r="J332" s="48" t="str">
        <f t="shared" si="75"/>
        <v>N/C</v>
      </c>
      <c r="K332" s="118" t="str">
        <f t="shared" si="76"/>
        <v>N/C</v>
      </c>
      <c r="L332" s="39" t="str">
        <f t="shared" si="77"/>
        <v>N / C</v>
      </c>
      <c r="O332" s="74" t="e">
        <f t="shared" si="78"/>
        <v>#DIV/0!</v>
      </c>
      <c r="P332" s="27" t="e">
        <f t="shared" si="79"/>
        <v>#DIV/0!</v>
      </c>
      <c r="Q332">
        <f t="shared" si="80"/>
        <v>1</v>
      </c>
      <c r="R332" s="35">
        <f t="shared" si="81"/>
        <v>323</v>
      </c>
      <c r="S332" s="43"/>
      <c r="T332" s="46"/>
      <c r="U332" s="46"/>
      <c r="V332" s="47"/>
      <c r="W332" s="48" t="e">
        <f t="shared" si="82"/>
        <v>#N/A</v>
      </c>
      <c r="X332" s="49" t="e">
        <f t="shared" si="83"/>
        <v>#N/A</v>
      </c>
      <c r="Y332" s="39" t="str">
        <f t="shared" si="84"/>
        <v>N / C</v>
      </c>
    </row>
    <row r="333" spans="2:25" ht="12.9" customHeight="1">
      <c r="B333" s="39">
        <v>1717400</v>
      </c>
      <c r="C333" s="39">
        <v>217417174</v>
      </c>
      <c r="D333" s="146" t="s">
        <v>1198</v>
      </c>
      <c r="E333" s="51" t="s">
        <v>706</v>
      </c>
      <c r="F333" s="43">
        <f t="shared" si="71"/>
        <v>0</v>
      </c>
      <c r="G333" s="46">
        <f t="shared" si="72"/>
        <v>0</v>
      </c>
      <c r="H333" s="46">
        <f t="shared" si="73"/>
        <v>0</v>
      </c>
      <c r="I333" s="118">
        <f t="shared" si="74"/>
        <v>0</v>
      </c>
      <c r="J333" s="48" t="str">
        <f t="shared" si="75"/>
        <v>N/C</v>
      </c>
      <c r="K333" s="118" t="str">
        <f t="shared" si="76"/>
        <v>N/C</v>
      </c>
      <c r="L333" s="39" t="str">
        <f t="shared" si="77"/>
        <v>N / C</v>
      </c>
      <c r="O333" s="74" t="e">
        <f t="shared" si="78"/>
        <v>#DIV/0!</v>
      </c>
      <c r="P333" s="27" t="e">
        <f t="shared" si="79"/>
        <v>#DIV/0!</v>
      </c>
      <c r="Q333">
        <f t="shared" si="80"/>
        <v>1</v>
      </c>
      <c r="R333" s="35">
        <f t="shared" si="81"/>
        <v>324</v>
      </c>
      <c r="S333" s="43"/>
      <c r="T333" s="46"/>
      <c r="U333" s="46"/>
      <c r="V333" s="47"/>
      <c r="W333" s="48" t="e">
        <f t="shared" si="82"/>
        <v>#N/A</v>
      </c>
      <c r="X333" s="49" t="e">
        <f t="shared" si="83"/>
        <v>#N/A</v>
      </c>
      <c r="Y333" s="39" t="str">
        <f t="shared" si="84"/>
        <v>N / C</v>
      </c>
    </row>
    <row r="334" spans="2:25" ht="12.9" customHeight="1">
      <c r="B334" s="39">
        <v>1727200</v>
      </c>
      <c r="C334" s="39">
        <v>217217272</v>
      </c>
      <c r="D334" s="50" t="s">
        <v>731</v>
      </c>
      <c r="E334" s="51" t="s">
        <v>706</v>
      </c>
      <c r="F334" s="43">
        <f t="shared" si="71"/>
        <v>0</v>
      </c>
      <c r="G334" s="46">
        <f t="shared" si="72"/>
        <v>0</v>
      </c>
      <c r="H334" s="46">
        <f t="shared" si="73"/>
        <v>0</v>
      </c>
      <c r="I334" s="118">
        <f t="shared" si="74"/>
        <v>0</v>
      </c>
      <c r="J334" s="48" t="str">
        <f t="shared" si="75"/>
        <v>N/C</v>
      </c>
      <c r="K334" s="118" t="str">
        <f t="shared" si="76"/>
        <v>N/C</v>
      </c>
      <c r="L334" s="39" t="str">
        <f t="shared" si="77"/>
        <v>N / C</v>
      </c>
      <c r="O334" s="74" t="e">
        <f t="shared" si="78"/>
        <v>#DIV/0!</v>
      </c>
      <c r="P334" s="27" t="e">
        <f t="shared" si="79"/>
        <v>#DIV/0!</v>
      </c>
      <c r="Q334">
        <f t="shared" si="80"/>
        <v>1</v>
      </c>
      <c r="R334" s="35">
        <f t="shared" si="81"/>
        <v>325</v>
      </c>
      <c r="S334" s="43"/>
      <c r="T334" s="46"/>
      <c r="U334" s="46"/>
      <c r="V334" s="47"/>
      <c r="W334" s="48" t="e">
        <f t="shared" si="82"/>
        <v>#N/A</v>
      </c>
      <c r="X334" s="49" t="e">
        <f t="shared" si="83"/>
        <v>#N/A</v>
      </c>
      <c r="Y334" s="39" t="str">
        <f t="shared" si="84"/>
        <v>N / C</v>
      </c>
    </row>
    <row r="335" spans="2:25" ht="12.9" customHeight="1">
      <c r="B335" s="39">
        <v>1738000</v>
      </c>
      <c r="C335" s="39">
        <v>218017380</v>
      </c>
      <c r="D335" s="146" t="s">
        <v>1373</v>
      </c>
      <c r="E335" s="51" t="s">
        <v>706</v>
      </c>
      <c r="F335" s="43">
        <f t="shared" si="71"/>
        <v>0</v>
      </c>
      <c r="G335" s="46">
        <f t="shared" si="72"/>
        <v>0</v>
      </c>
      <c r="H335" s="46">
        <f t="shared" si="73"/>
        <v>0</v>
      </c>
      <c r="I335" s="118">
        <f t="shared" si="74"/>
        <v>0</v>
      </c>
      <c r="J335" s="48" t="str">
        <f t="shared" si="75"/>
        <v>N/C</v>
      </c>
      <c r="K335" s="118" t="str">
        <f t="shared" si="76"/>
        <v>N/C</v>
      </c>
      <c r="L335" s="39" t="str">
        <f t="shared" si="77"/>
        <v>N / C</v>
      </c>
      <c r="O335" s="74" t="e">
        <f t="shared" si="78"/>
        <v>#DIV/0!</v>
      </c>
      <c r="P335" s="27" t="e">
        <f t="shared" si="79"/>
        <v>#DIV/0!</v>
      </c>
      <c r="Q335">
        <f t="shared" si="80"/>
        <v>1</v>
      </c>
      <c r="R335" s="35">
        <f t="shared" si="81"/>
        <v>326</v>
      </c>
      <c r="S335" s="43"/>
      <c r="T335" s="46"/>
      <c r="U335" s="46"/>
      <c r="V335" s="47"/>
      <c r="W335" s="48" t="e">
        <f t="shared" si="82"/>
        <v>#N/A</v>
      </c>
      <c r="X335" s="49" t="e">
        <f t="shared" si="83"/>
        <v>#N/A</v>
      </c>
      <c r="Y335" s="39" t="str">
        <f t="shared" si="84"/>
        <v>N / C</v>
      </c>
    </row>
    <row r="336" spans="2:25" ht="12.9" customHeight="1">
      <c r="B336" s="39">
        <v>1738800</v>
      </c>
      <c r="C336" s="39">
        <v>218817388</v>
      </c>
      <c r="D336" s="50" t="s">
        <v>1199</v>
      </c>
      <c r="E336" s="51" t="s">
        <v>706</v>
      </c>
      <c r="F336" s="43">
        <f t="shared" si="71"/>
        <v>0</v>
      </c>
      <c r="G336" s="129">
        <f t="shared" si="72"/>
        <v>0</v>
      </c>
      <c r="H336" s="129">
        <f t="shared" si="73"/>
        <v>0</v>
      </c>
      <c r="I336" s="118">
        <f t="shared" si="74"/>
        <v>0</v>
      </c>
      <c r="J336" s="48" t="str">
        <f t="shared" si="75"/>
        <v>N/C</v>
      </c>
      <c r="K336" s="118" t="str">
        <f t="shared" si="76"/>
        <v>N/C</v>
      </c>
      <c r="L336" s="39" t="str">
        <f t="shared" si="77"/>
        <v>N / C</v>
      </c>
      <c r="O336" s="74" t="e">
        <f t="shared" si="78"/>
        <v>#DIV/0!</v>
      </c>
      <c r="P336" s="27" t="e">
        <f t="shared" si="79"/>
        <v>#DIV/0!</v>
      </c>
      <c r="Q336">
        <f t="shared" si="80"/>
        <v>1</v>
      </c>
      <c r="R336" s="35">
        <f t="shared" si="81"/>
        <v>327</v>
      </c>
      <c r="S336" s="43"/>
      <c r="T336" s="46"/>
      <c r="U336" s="46"/>
      <c r="V336" s="47"/>
      <c r="W336" s="48" t="e">
        <f t="shared" si="82"/>
        <v>#N/A</v>
      </c>
      <c r="X336" s="49" t="e">
        <f t="shared" si="83"/>
        <v>#N/A</v>
      </c>
      <c r="Y336" s="39" t="str">
        <f t="shared" si="84"/>
        <v>N / C</v>
      </c>
    </row>
    <row r="337" spans="2:25" ht="12.9" customHeight="1">
      <c r="B337" s="39">
        <v>1743300</v>
      </c>
      <c r="C337" s="39">
        <v>213317433</v>
      </c>
      <c r="D337" s="50" t="s">
        <v>1200</v>
      </c>
      <c r="E337" s="51" t="s">
        <v>706</v>
      </c>
      <c r="F337" s="43">
        <f t="shared" si="71"/>
        <v>0</v>
      </c>
      <c r="G337" s="46">
        <f t="shared" si="72"/>
        <v>0</v>
      </c>
      <c r="H337" s="46">
        <f t="shared" si="73"/>
        <v>0</v>
      </c>
      <c r="I337" s="118">
        <f t="shared" si="74"/>
        <v>0</v>
      </c>
      <c r="J337" s="48" t="str">
        <f t="shared" si="75"/>
        <v>N/C</v>
      </c>
      <c r="K337" s="118" t="str">
        <f t="shared" si="76"/>
        <v>N/C</v>
      </c>
      <c r="L337" s="39" t="str">
        <f t="shared" si="77"/>
        <v>N / C</v>
      </c>
      <c r="O337" s="74" t="e">
        <f t="shared" si="78"/>
        <v>#DIV/0!</v>
      </c>
      <c r="P337" s="27" t="e">
        <f t="shared" si="79"/>
        <v>#DIV/0!</v>
      </c>
      <c r="Q337">
        <f t="shared" si="80"/>
        <v>1</v>
      </c>
      <c r="R337" s="35">
        <f t="shared" si="81"/>
        <v>328</v>
      </c>
      <c r="S337" s="43"/>
      <c r="T337" s="46"/>
      <c r="U337" s="46"/>
      <c r="V337" s="47"/>
      <c r="W337" s="48" t="e">
        <f t="shared" si="82"/>
        <v>#N/A</v>
      </c>
      <c r="X337" s="49" t="e">
        <f t="shared" si="83"/>
        <v>#N/A</v>
      </c>
      <c r="Y337" s="39" t="str">
        <f t="shared" si="84"/>
        <v>N / C</v>
      </c>
    </row>
    <row r="338" spans="2:25" ht="12.9" customHeight="1">
      <c r="B338" s="39">
        <v>1744200</v>
      </c>
      <c r="C338" s="39">
        <v>214217442</v>
      </c>
      <c r="D338" s="50" t="s">
        <v>1201</v>
      </c>
      <c r="E338" s="51" t="s">
        <v>706</v>
      </c>
      <c r="F338" s="43">
        <f t="shared" si="71"/>
        <v>0</v>
      </c>
      <c r="G338" s="46">
        <f t="shared" si="72"/>
        <v>0</v>
      </c>
      <c r="H338" s="46">
        <f t="shared" si="73"/>
        <v>0</v>
      </c>
      <c r="I338" s="118">
        <f t="shared" si="74"/>
        <v>0</v>
      </c>
      <c r="J338" s="48" t="str">
        <f t="shared" si="75"/>
        <v>N/C</v>
      </c>
      <c r="K338" s="118" t="str">
        <f t="shared" si="76"/>
        <v>N/C</v>
      </c>
      <c r="L338" s="39" t="str">
        <f t="shared" si="77"/>
        <v>N / C</v>
      </c>
      <c r="O338" s="74" t="e">
        <f t="shared" si="78"/>
        <v>#DIV/0!</v>
      </c>
      <c r="P338" s="27" t="e">
        <f t="shared" si="79"/>
        <v>#DIV/0!</v>
      </c>
      <c r="Q338">
        <f t="shared" si="80"/>
        <v>1</v>
      </c>
      <c r="R338" s="35">
        <f t="shared" si="81"/>
        <v>329</v>
      </c>
      <c r="S338" s="43"/>
      <c r="T338" s="46"/>
      <c r="U338" s="46"/>
      <c r="V338" s="47"/>
      <c r="W338" s="48" t="e">
        <f t="shared" si="82"/>
        <v>#N/A</v>
      </c>
      <c r="X338" s="49" t="e">
        <f t="shared" si="83"/>
        <v>#N/A</v>
      </c>
      <c r="Y338" s="39" t="str">
        <f t="shared" si="84"/>
        <v>N / C</v>
      </c>
    </row>
    <row r="339" spans="2:25" ht="12.9" customHeight="1">
      <c r="B339" s="39">
        <v>1744400</v>
      </c>
      <c r="C339" s="39">
        <v>214417444</v>
      </c>
      <c r="D339" s="50" t="s">
        <v>1005</v>
      </c>
      <c r="E339" s="51" t="s">
        <v>706</v>
      </c>
      <c r="F339" s="43">
        <f t="shared" si="71"/>
        <v>0</v>
      </c>
      <c r="G339" s="46">
        <f t="shared" si="72"/>
        <v>0</v>
      </c>
      <c r="H339" s="46">
        <f t="shared" si="73"/>
        <v>0</v>
      </c>
      <c r="I339" s="118">
        <f t="shared" si="74"/>
        <v>0</v>
      </c>
      <c r="J339" s="48" t="str">
        <f t="shared" si="75"/>
        <v>N/C</v>
      </c>
      <c r="K339" s="118" t="str">
        <f t="shared" si="76"/>
        <v>N/C</v>
      </c>
      <c r="L339" s="39" t="str">
        <f t="shared" si="77"/>
        <v>N / C</v>
      </c>
      <c r="O339" s="74" t="e">
        <f t="shared" si="78"/>
        <v>#DIV/0!</v>
      </c>
      <c r="P339" s="27" t="e">
        <f t="shared" si="79"/>
        <v>#DIV/0!</v>
      </c>
      <c r="Q339">
        <f t="shared" si="80"/>
        <v>1</v>
      </c>
      <c r="R339" s="35">
        <f t="shared" si="81"/>
        <v>330</v>
      </c>
      <c r="S339" s="43"/>
      <c r="T339" s="46"/>
      <c r="U339" s="46"/>
      <c r="V339" s="47"/>
      <c r="W339" s="48" t="e">
        <f t="shared" si="82"/>
        <v>#N/A</v>
      </c>
      <c r="X339" s="49" t="e">
        <f t="shared" si="83"/>
        <v>#N/A</v>
      </c>
      <c r="Y339" s="39" t="str">
        <f t="shared" si="84"/>
        <v>N / C</v>
      </c>
    </row>
    <row r="340" spans="2:25" ht="12.9" customHeight="1">
      <c r="B340" s="39">
        <v>1744600</v>
      </c>
      <c r="C340" s="39">
        <v>214617446</v>
      </c>
      <c r="D340" s="50" t="s">
        <v>1402</v>
      </c>
      <c r="E340" s="51" t="s">
        <v>706</v>
      </c>
      <c r="F340" s="43">
        <f t="shared" si="71"/>
        <v>0</v>
      </c>
      <c r="G340" s="129">
        <f t="shared" si="72"/>
        <v>0</v>
      </c>
      <c r="H340" s="129">
        <f t="shared" si="73"/>
        <v>0</v>
      </c>
      <c r="I340" s="118">
        <f t="shared" si="74"/>
        <v>0</v>
      </c>
      <c r="J340" s="48" t="str">
        <f t="shared" si="75"/>
        <v>N/C</v>
      </c>
      <c r="K340" s="118" t="str">
        <f t="shared" si="76"/>
        <v>N/C</v>
      </c>
      <c r="L340" s="39" t="str">
        <f t="shared" si="77"/>
        <v>N / C</v>
      </c>
      <c r="O340" s="74" t="e">
        <f t="shared" si="78"/>
        <v>#DIV/0!</v>
      </c>
      <c r="P340" s="27" t="e">
        <f t="shared" si="79"/>
        <v>#DIV/0!</v>
      </c>
      <c r="Q340">
        <f t="shared" si="80"/>
        <v>1</v>
      </c>
      <c r="R340" s="35">
        <f t="shared" si="81"/>
        <v>331</v>
      </c>
      <c r="S340" s="43"/>
      <c r="T340" s="46"/>
      <c r="U340" s="46"/>
      <c r="V340" s="47"/>
      <c r="W340" s="48" t="e">
        <f t="shared" si="82"/>
        <v>#N/A</v>
      </c>
      <c r="X340" s="49" t="e">
        <f t="shared" si="83"/>
        <v>#N/A</v>
      </c>
      <c r="Y340" s="39" t="str">
        <f t="shared" si="84"/>
        <v>N / C</v>
      </c>
    </row>
    <row r="341" spans="2:25" ht="12.9" customHeight="1">
      <c r="B341" s="39">
        <v>1748600</v>
      </c>
      <c r="C341" s="39">
        <v>218617486</v>
      </c>
      <c r="D341" s="50" t="s">
        <v>1202</v>
      </c>
      <c r="E341" s="51" t="s">
        <v>706</v>
      </c>
      <c r="F341" s="43">
        <f t="shared" si="71"/>
        <v>0</v>
      </c>
      <c r="G341" s="129">
        <f t="shared" si="72"/>
        <v>0</v>
      </c>
      <c r="H341" s="129">
        <f t="shared" si="73"/>
        <v>0</v>
      </c>
      <c r="I341" s="118">
        <f t="shared" si="74"/>
        <v>0</v>
      </c>
      <c r="J341" s="48" t="str">
        <f t="shared" si="75"/>
        <v>N/C</v>
      </c>
      <c r="K341" s="118" t="str">
        <f t="shared" si="76"/>
        <v>N/C</v>
      </c>
      <c r="L341" s="39" t="str">
        <f t="shared" si="77"/>
        <v>N / C</v>
      </c>
      <c r="O341" s="74" t="e">
        <f t="shared" si="78"/>
        <v>#DIV/0!</v>
      </c>
      <c r="P341" s="27" t="e">
        <f t="shared" si="79"/>
        <v>#DIV/0!</v>
      </c>
      <c r="Q341">
        <f t="shared" si="80"/>
        <v>1</v>
      </c>
      <c r="R341" s="35">
        <f t="shared" si="81"/>
        <v>332</v>
      </c>
      <c r="S341" s="43"/>
      <c r="T341" s="46"/>
      <c r="U341" s="46"/>
      <c r="V341" s="47"/>
      <c r="W341" s="48" t="e">
        <f t="shared" si="82"/>
        <v>#N/A</v>
      </c>
      <c r="X341" s="49" t="e">
        <f t="shared" si="83"/>
        <v>#N/A</v>
      </c>
      <c r="Y341" s="39" t="str">
        <f t="shared" si="84"/>
        <v>N / C</v>
      </c>
    </row>
    <row r="342" spans="2:25" ht="12.9" customHeight="1">
      <c r="B342" s="39">
        <v>1749500</v>
      </c>
      <c r="C342" s="39">
        <v>219517495</v>
      </c>
      <c r="D342" s="50" t="s">
        <v>1006</v>
      </c>
      <c r="E342" s="51" t="s">
        <v>706</v>
      </c>
      <c r="F342" s="43">
        <f t="shared" si="71"/>
        <v>0</v>
      </c>
      <c r="G342" s="46">
        <f t="shared" si="72"/>
        <v>0</v>
      </c>
      <c r="H342" s="46">
        <f t="shared" si="73"/>
        <v>0</v>
      </c>
      <c r="I342" s="118">
        <f t="shared" si="74"/>
        <v>0</v>
      </c>
      <c r="J342" s="48" t="str">
        <f t="shared" si="75"/>
        <v>N/C</v>
      </c>
      <c r="K342" s="118" t="str">
        <f t="shared" si="76"/>
        <v>N/C</v>
      </c>
      <c r="L342" s="39" t="str">
        <f t="shared" si="77"/>
        <v>N / C</v>
      </c>
      <c r="O342" s="74" t="e">
        <f t="shared" si="78"/>
        <v>#DIV/0!</v>
      </c>
      <c r="P342" s="27" t="e">
        <f t="shared" si="79"/>
        <v>#DIV/0!</v>
      </c>
      <c r="Q342">
        <f t="shared" si="80"/>
        <v>1</v>
      </c>
      <c r="R342" s="35">
        <f t="shared" si="81"/>
        <v>333</v>
      </c>
      <c r="S342" s="43"/>
      <c r="T342" s="46"/>
      <c r="U342" s="46"/>
      <c r="V342" s="47"/>
      <c r="W342" s="48" t="e">
        <f t="shared" si="82"/>
        <v>#N/A</v>
      </c>
      <c r="X342" s="49" t="e">
        <f t="shared" si="83"/>
        <v>#N/A</v>
      </c>
      <c r="Y342" s="39" t="str">
        <f t="shared" si="84"/>
        <v>N / C</v>
      </c>
    </row>
    <row r="343" spans="2:25" ht="12.9" customHeight="1">
      <c r="B343" s="39">
        <v>1751300</v>
      </c>
      <c r="C343" s="39">
        <v>211317513</v>
      </c>
      <c r="D343" s="50" t="s">
        <v>1007</v>
      </c>
      <c r="E343" s="51" t="s">
        <v>706</v>
      </c>
      <c r="F343" s="43">
        <f t="shared" si="71"/>
        <v>0</v>
      </c>
      <c r="G343" s="46">
        <f t="shared" si="72"/>
        <v>0</v>
      </c>
      <c r="H343" s="46">
        <f t="shared" si="73"/>
        <v>0</v>
      </c>
      <c r="I343" s="118">
        <f t="shared" si="74"/>
        <v>0</v>
      </c>
      <c r="J343" s="48" t="str">
        <f t="shared" si="75"/>
        <v>N/C</v>
      </c>
      <c r="K343" s="118" t="str">
        <f t="shared" si="76"/>
        <v>N/C</v>
      </c>
      <c r="L343" s="39" t="str">
        <f t="shared" si="77"/>
        <v>N / C</v>
      </c>
      <c r="O343" s="74" t="e">
        <f t="shared" si="78"/>
        <v>#DIV/0!</v>
      </c>
      <c r="P343" s="27" t="e">
        <f t="shared" si="79"/>
        <v>#DIV/0!</v>
      </c>
      <c r="Q343">
        <f t="shared" si="80"/>
        <v>1</v>
      </c>
      <c r="R343" s="35">
        <f t="shared" si="81"/>
        <v>334</v>
      </c>
      <c r="S343" s="43"/>
      <c r="T343" s="46"/>
      <c r="U343" s="46"/>
      <c r="V343" s="47"/>
      <c r="W343" s="48" t="e">
        <f t="shared" si="82"/>
        <v>#N/A</v>
      </c>
      <c r="X343" s="49" t="e">
        <f t="shared" si="83"/>
        <v>#N/A</v>
      </c>
      <c r="Y343" s="39" t="str">
        <f t="shared" si="84"/>
        <v>N / C</v>
      </c>
    </row>
    <row r="344" spans="2:25" ht="12.9" customHeight="1">
      <c r="B344" s="39">
        <v>1752400</v>
      </c>
      <c r="C344" s="39">
        <v>212417524</v>
      </c>
      <c r="D344" s="50" t="s">
        <v>1051</v>
      </c>
      <c r="E344" s="51" t="s">
        <v>706</v>
      </c>
      <c r="F344" s="43">
        <f t="shared" si="71"/>
        <v>0</v>
      </c>
      <c r="G344" s="46">
        <f t="shared" si="72"/>
        <v>0</v>
      </c>
      <c r="H344" s="46">
        <f t="shared" si="73"/>
        <v>0</v>
      </c>
      <c r="I344" s="118">
        <f t="shared" si="74"/>
        <v>0</v>
      </c>
      <c r="J344" s="48" t="str">
        <f t="shared" si="75"/>
        <v>N/C</v>
      </c>
      <c r="K344" s="118" t="str">
        <f t="shared" si="76"/>
        <v>N/C</v>
      </c>
      <c r="L344" s="39" t="str">
        <f t="shared" si="77"/>
        <v>N / C</v>
      </c>
      <c r="O344" s="74" t="e">
        <f t="shared" si="78"/>
        <v>#DIV/0!</v>
      </c>
      <c r="P344" s="27" t="e">
        <f t="shared" si="79"/>
        <v>#DIV/0!</v>
      </c>
      <c r="Q344">
        <f t="shared" si="80"/>
        <v>1</v>
      </c>
      <c r="R344" s="35">
        <f t="shared" si="81"/>
        <v>335</v>
      </c>
      <c r="S344" s="43"/>
      <c r="T344" s="46"/>
      <c r="U344" s="46"/>
      <c r="V344" s="47"/>
      <c r="W344" s="48" t="e">
        <f t="shared" si="82"/>
        <v>#N/A</v>
      </c>
      <c r="X344" s="49" t="e">
        <f t="shared" si="83"/>
        <v>#N/A</v>
      </c>
      <c r="Y344" s="39" t="str">
        <f t="shared" si="84"/>
        <v>N / C</v>
      </c>
    </row>
    <row r="345" spans="2:25" ht="12.9" customHeight="1">
      <c r="B345" s="39">
        <v>1754100</v>
      </c>
      <c r="C345" s="39">
        <v>214117541</v>
      </c>
      <c r="D345" s="50" t="s">
        <v>1008</v>
      </c>
      <c r="E345" s="51" t="s">
        <v>706</v>
      </c>
      <c r="F345" s="43">
        <f t="shared" si="71"/>
        <v>0</v>
      </c>
      <c r="G345" s="46">
        <f t="shared" si="72"/>
        <v>0</v>
      </c>
      <c r="H345" s="46">
        <f t="shared" si="73"/>
        <v>0</v>
      </c>
      <c r="I345" s="118">
        <f t="shared" si="74"/>
        <v>0</v>
      </c>
      <c r="J345" s="48" t="str">
        <f t="shared" si="75"/>
        <v>N/C</v>
      </c>
      <c r="K345" s="118" t="str">
        <f t="shared" si="76"/>
        <v>N/C</v>
      </c>
      <c r="L345" s="39" t="str">
        <f t="shared" si="77"/>
        <v>N / C</v>
      </c>
      <c r="O345" s="74" t="e">
        <f t="shared" si="78"/>
        <v>#DIV/0!</v>
      </c>
      <c r="P345" s="27" t="e">
        <f t="shared" si="79"/>
        <v>#DIV/0!</v>
      </c>
      <c r="Q345">
        <f t="shared" si="80"/>
        <v>1</v>
      </c>
      <c r="R345" s="35">
        <f t="shared" si="81"/>
        <v>336</v>
      </c>
      <c r="S345" s="43"/>
      <c r="T345" s="46"/>
      <c r="U345" s="46"/>
      <c r="V345" s="47"/>
      <c r="W345" s="48" t="e">
        <f t="shared" si="82"/>
        <v>#N/A</v>
      </c>
      <c r="X345" s="49" t="e">
        <f t="shared" si="83"/>
        <v>#N/A</v>
      </c>
      <c r="Y345" s="39" t="str">
        <f t="shared" si="84"/>
        <v>N / C</v>
      </c>
    </row>
    <row r="346" spans="2:25" ht="12.9" customHeight="1">
      <c r="B346" s="39">
        <v>1761400</v>
      </c>
      <c r="C346" s="39">
        <v>211417614</v>
      </c>
      <c r="D346" s="50" t="s">
        <v>1203</v>
      </c>
      <c r="E346" s="51" t="s">
        <v>706</v>
      </c>
      <c r="F346" s="43">
        <f t="shared" si="71"/>
        <v>0</v>
      </c>
      <c r="G346" s="46">
        <f t="shared" si="72"/>
        <v>0</v>
      </c>
      <c r="H346" s="46">
        <f t="shared" si="73"/>
        <v>0</v>
      </c>
      <c r="I346" s="118">
        <f t="shared" si="74"/>
        <v>0</v>
      </c>
      <c r="J346" s="48" t="str">
        <f t="shared" si="75"/>
        <v>N/C</v>
      </c>
      <c r="K346" s="118" t="str">
        <f t="shared" si="76"/>
        <v>N/C</v>
      </c>
      <c r="L346" s="39" t="str">
        <f t="shared" si="77"/>
        <v>N / C</v>
      </c>
      <c r="O346" s="74" t="e">
        <f t="shared" si="78"/>
        <v>#DIV/0!</v>
      </c>
      <c r="P346" s="27" t="e">
        <f t="shared" si="79"/>
        <v>#DIV/0!</v>
      </c>
      <c r="Q346">
        <f t="shared" si="80"/>
        <v>1</v>
      </c>
      <c r="R346" s="35">
        <f t="shared" si="81"/>
        <v>337</v>
      </c>
      <c r="S346" s="43"/>
      <c r="T346" s="46"/>
      <c r="U346" s="46"/>
      <c r="V346" s="47"/>
      <c r="W346" s="48" t="e">
        <f t="shared" si="82"/>
        <v>#N/A</v>
      </c>
      <c r="X346" s="49" t="e">
        <f t="shared" si="83"/>
        <v>#N/A</v>
      </c>
      <c r="Y346" s="39" t="str">
        <f t="shared" si="84"/>
        <v>N / C</v>
      </c>
    </row>
    <row r="347" spans="2:25" ht="12.9" customHeight="1">
      <c r="B347" s="39">
        <v>1761600</v>
      </c>
      <c r="C347" s="39">
        <v>211617616</v>
      </c>
      <c r="D347" s="50" t="s">
        <v>948</v>
      </c>
      <c r="E347" s="51" t="s">
        <v>706</v>
      </c>
      <c r="F347" s="43">
        <f t="shared" si="71"/>
        <v>0</v>
      </c>
      <c r="G347" s="46">
        <f t="shared" si="72"/>
        <v>0</v>
      </c>
      <c r="H347" s="46">
        <f t="shared" si="73"/>
        <v>0</v>
      </c>
      <c r="I347" s="118">
        <f t="shared" si="74"/>
        <v>0</v>
      </c>
      <c r="J347" s="48" t="str">
        <f t="shared" si="75"/>
        <v>N/C</v>
      </c>
      <c r="K347" s="118" t="str">
        <f t="shared" si="76"/>
        <v>N/C</v>
      </c>
      <c r="L347" s="39" t="str">
        <f t="shared" si="77"/>
        <v>N / C</v>
      </c>
      <c r="O347" s="74" t="e">
        <f t="shared" si="78"/>
        <v>#DIV/0!</v>
      </c>
      <c r="P347" s="27" t="e">
        <f t="shared" si="79"/>
        <v>#DIV/0!</v>
      </c>
      <c r="Q347">
        <f t="shared" si="80"/>
        <v>1</v>
      </c>
      <c r="R347" s="35">
        <f t="shared" si="81"/>
        <v>338</v>
      </c>
      <c r="S347" s="43"/>
      <c r="T347" s="46"/>
      <c r="U347" s="46"/>
      <c r="V347" s="47"/>
      <c r="W347" s="48" t="e">
        <f t="shared" si="82"/>
        <v>#N/A</v>
      </c>
      <c r="X347" s="49" t="e">
        <f t="shared" si="83"/>
        <v>#N/A</v>
      </c>
      <c r="Y347" s="39" t="str">
        <f t="shared" si="84"/>
        <v>N / C</v>
      </c>
    </row>
    <row r="348" spans="2:25" ht="12.9" customHeight="1">
      <c r="B348" s="39">
        <v>1765300</v>
      </c>
      <c r="C348" s="39">
        <v>215317653</v>
      </c>
      <c r="D348" s="50" t="s">
        <v>993</v>
      </c>
      <c r="E348" s="51" t="s">
        <v>706</v>
      </c>
      <c r="F348" s="43">
        <f t="shared" si="71"/>
        <v>0</v>
      </c>
      <c r="G348" s="129">
        <f t="shared" si="72"/>
        <v>0</v>
      </c>
      <c r="H348" s="129">
        <f t="shared" si="73"/>
        <v>0</v>
      </c>
      <c r="I348" s="118">
        <f t="shared" si="74"/>
        <v>0</v>
      </c>
      <c r="J348" s="48" t="str">
        <f t="shared" si="75"/>
        <v>N/C</v>
      </c>
      <c r="K348" s="118" t="str">
        <f t="shared" si="76"/>
        <v>N/C</v>
      </c>
      <c r="L348" s="39" t="str">
        <f t="shared" si="77"/>
        <v>N / C</v>
      </c>
      <c r="O348" s="74" t="e">
        <f t="shared" si="78"/>
        <v>#DIV/0!</v>
      </c>
      <c r="P348" s="27" t="e">
        <f t="shared" si="79"/>
        <v>#DIV/0!</v>
      </c>
      <c r="Q348">
        <f t="shared" si="80"/>
        <v>1</v>
      </c>
      <c r="R348" s="35">
        <f t="shared" si="81"/>
        <v>339</v>
      </c>
      <c r="S348" s="43"/>
      <c r="T348" s="46"/>
      <c r="U348" s="46"/>
      <c r="V348" s="47"/>
      <c r="W348" s="48" t="e">
        <f t="shared" si="82"/>
        <v>#N/A</v>
      </c>
      <c r="X348" s="49" t="e">
        <f t="shared" si="83"/>
        <v>#N/A</v>
      </c>
      <c r="Y348" s="39" t="str">
        <f t="shared" si="84"/>
        <v>N / C</v>
      </c>
    </row>
    <row r="349" spans="2:25" ht="12.9" customHeight="1">
      <c r="B349" s="39">
        <v>1766200</v>
      </c>
      <c r="C349" s="39">
        <v>216217662</v>
      </c>
      <c r="D349" s="50" t="s">
        <v>1009</v>
      </c>
      <c r="E349" s="51" t="s">
        <v>706</v>
      </c>
      <c r="F349" s="43">
        <f t="shared" si="71"/>
        <v>0</v>
      </c>
      <c r="G349" s="46">
        <f t="shared" si="72"/>
        <v>0</v>
      </c>
      <c r="H349" s="46">
        <f t="shared" si="73"/>
        <v>0</v>
      </c>
      <c r="I349" s="118">
        <f t="shared" si="74"/>
        <v>0</v>
      </c>
      <c r="J349" s="48" t="str">
        <f t="shared" si="75"/>
        <v>N/C</v>
      </c>
      <c r="K349" s="118" t="str">
        <f t="shared" si="76"/>
        <v>N/C</v>
      </c>
      <c r="L349" s="39" t="str">
        <f t="shared" si="77"/>
        <v>N / C</v>
      </c>
      <c r="O349" s="74" t="e">
        <f t="shared" si="78"/>
        <v>#DIV/0!</v>
      </c>
      <c r="P349" s="27" t="e">
        <f t="shared" si="79"/>
        <v>#DIV/0!</v>
      </c>
      <c r="Q349">
        <f t="shared" si="80"/>
        <v>1</v>
      </c>
      <c r="R349" s="35">
        <f t="shared" si="81"/>
        <v>340</v>
      </c>
      <c r="S349" s="43"/>
      <c r="T349" s="46"/>
      <c r="U349" s="46"/>
      <c r="V349" s="47"/>
      <c r="W349" s="48" t="e">
        <f t="shared" si="82"/>
        <v>#N/A</v>
      </c>
      <c r="X349" s="49" t="e">
        <f t="shared" si="83"/>
        <v>#N/A</v>
      </c>
      <c r="Y349" s="39" t="str">
        <f t="shared" si="84"/>
        <v>N / C</v>
      </c>
    </row>
    <row r="350" spans="2:25" ht="12.9" customHeight="1">
      <c r="B350" s="39">
        <v>1766500</v>
      </c>
      <c r="C350" s="39">
        <v>216517665</v>
      </c>
      <c r="D350" s="50" t="s">
        <v>1374</v>
      </c>
      <c r="E350" s="51" t="s">
        <v>706</v>
      </c>
      <c r="F350" s="43">
        <f t="shared" si="71"/>
        <v>0</v>
      </c>
      <c r="G350" s="46">
        <f t="shared" si="72"/>
        <v>0</v>
      </c>
      <c r="H350" s="46">
        <f t="shared" si="73"/>
        <v>0</v>
      </c>
      <c r="I350" s="118">
        <f t="shared" si="74"/>
        <v>0</v>
      </c>
      <c r="J350" s="48" t="str">
        <f t="shared" si="75"/>
        <v>N/C</v>
      </c>
      <c r="K350" s="118" t="str">
        <f t="shared" si="76"/>
        <v>N/C</v>
      </c>
      <c r="L350" s="39" t="str">
        <f t="shared" si="77"/>
        <v>N / C</v>
      </c>
      <c r="O350" s="74" t="e">
        <f t="shared" si="78"/>
        <v>#DIV/0!</v>
      </c>
      <c r="P350" s="27" t="e">
        <f t="shared" si="79"/>
        <v>#DIV/0!</v>
      </c>
      <c r="Q350">
        <f t="shared" si="80"/>
        <v>1</v>
      </c>
      <c r="R350" s="35">
        <f t="shared" si="81"/>
        <v>341</v>
      </c>
      <c r="S350" s="43"/>
      <c r="T350" s="46"/>
      <c r="U350" s="46"/>
      <c r="V350" s="47"/>
      <c r="W350" s="48" t="e">
        <f t="shared" si="82"/>
        <v>#N/A</v>
      </c>
      <c r="X350" s="49" t="e">
        <f t="shared" si="83"/>
        <v>#N/A</v>
      </c>
      <c r="Y350" s="39" t="str">
        <f t="shared" si="84"/>
        <v>N / C</v>
      </c>
    </row>
    <row r="351" spans="2:25" ht="12.9" customHeight="1">
      <c r="B351" s="39">
        <v>1777700</v>
      </c>
      <c r="C351" s="39">
        <v>217717777</v>
      </c>
      <c r="D351" s="50" t="s">
        <v>1375</v>
      </c>
      <c r="E351" s="51" t="s">
        <v>706</v>
      </c>
      <c r="F351" s="43">
        <f t="shared" si="71"/>
        <v>0</v>
      </c>
      <c r="G351" s="46">
        <f t="shared" si="72"/>
        <v>0</v>
      </c>
      <c r="H351" s="46">
        <f t="shared" si="73"/>
        <v>0</v>
      </c>
      <c r="I351" s="118">
        <f t="shared" si="74"/>
        <v>0</v>
      </c>
      <c r="J351" s="48" t="str">
        <f t="shared" si="75"/>
        <v>N/C</v>
      </c>
      <c r="K351" s="118" t="str">
        <f t="shared" si="76"/>
        <v>N/C</v>
      </c>
      <c r="L351" s="39" t="str">
        <f t="shared" si="77"/>
        <v>N / C</v>
      </c>
      <c r="O351" s="74" t="e">
        <f t="shared" si="78"/>
        <v>#DIV/0!</v>
      </c>
      <c r="P351" s="27" t="e">
        <f t="shared" si="79"/>
        <v>#DIV/0!</v>
      </c>
      <c r="Q351">
        <f t="shared" si="80"/>
        <v>1</v>
      </c>
      <c r="R351" s="35">
        <f t="shared" si="81"/>
        <v>342</v>
      </c>
      <c r="S351" s="43"/>
      <c r="T351" s="46"/>
      <c r="U351" s="46"/>
      <c r="V351" s="47"/>
      <c r="W351" s="48" t="e">
        <f t="shared" si="82"/>
        <v>#N/A</v>
      </c>
      <c r="X351" s="49" t="e">
        <f t="shared" si="83"/>
        <v>#N/A</v>
      </c>
      <c r="Y351" s="39" t="str">
        <f t="shared" si="84"/>
        <v>N / C</v>
      </c>
    </row>
    <row r="352" spans="2:25" ht="12.9" customHeight="1">
      <c r="B352" s="39">
        <v>1786700</v>
      </c>
      <c r="C352" s="39">
        <v>216717867</v>
      </c>
      <c r="D352" s="50" t="s">
        <v>1010</v>
      </c>
      <c r="E352" s="51" t="s">
        <v>706</v>
      </c>
      <c r="F352" s="43">
        <f t="shared" si="71"/>
        <v>0</v>
      </c>
      <c r="G352" s="129">
        <f t="shared" si="72"/>
        <v>0</v>
      </c>
      <c r="H352" s="129">
        <f t="shared" si="73"/>
        <v>0</v>
      </c>
      <c r="I352" s="118">
        <f t="shared" si="74"/>
        <v>0</v>
      </c>
      <c r="J352" s="48" t="str">
        <f t="shared" si="75"/>
        <v>N/C</v>
      </c>
      <c r="K352" s="118" t="str">
        <f t="shared" si="76"/>
        <v>N/C</v>
      </c>
      <c r="L352" s="39" t="str">
        <f t="shared" si="77"/>
        <v>N / C</v>
      </c>
      <c r="O352" s="74" t="e">
        <f t="shared" si="78"/>
        <v>#DIV/0!</v>
      </c>
      <c r="P352" s="27" t="e">
        <f t="shared" si="79"/>
        <v>#DIV/0!</v>
      </c>
      <c r="Q352">
        <f t="shared" si="80"/>
        <v>1</v>
      </c>
      <c r="R352" s="35">
        <f t="shared" si="81"/>
        <v>343</v>
      </c>
      <c r="S352" s="43"/>
      <c r="T352" s="46"/>
      <c r="U352" s="46"/>
      <c r="V352" s="47"/>
      <c r="W352" s="48" t="e">
        <f t="shared" si="82"/>
        <v>#N/A</v>
      </c>
      <c r="X352" s="49" t="e">
        <f t="shared" si="83"/>
        <v>#N/A</v>
      </c>
      <c r="Y352" s="39" t="str">
        <f t="shared" si="84"/>
        <v>N / C</v>
      </c>
    </row>
    <row r="353" spans="2:25" ht="12.9" customHeight="1">
      <c r="B353" s="39">
        <v>1787300</v>
      </c>
      <c r="C353" s="39">
        <v>217317873</v>
      </c>
      <c r="D353" s="50" t="s">
        <v>1204</v>
      </c>
      <c r="E353" s="51" t="s">
        <v>706</v>
      </c>
      <c r="F353" s="43">
        <f t="shared" si="71"/>
        <v>0</v>
      </c>
      <c r="G353" s="129">
        <f t="shared" si="72"/>
        <v>0</v>
      </c>
      <c r="H353" s="129">
        <f t="shared" si="73"/>
        <v>0</v>
      </c>
      <c r="I353" s="118">
        <f t="shared" si="74"/>
        <v>0</v>
      </c>
      <c r="J353" s="48" t="str">
        <f t="shared" si="75"/>
        <v>N/C</v>
      </c>
      <c r="K353" s="118" t="str">
        <f t="shared" si="76"/>
        <v>N/C</v>
      </c>
      <c r="L353" s="39" t="str">
        <f t="shared" si="77"/>
        <v>N / C</v>
      </c>
      <c r="O353" s="74" t="e">
        <f t="shared" si="78"/>
        <v>#DIV/0!</v>
      </c>
      <c r="P353" s="27" t="e">
        <f t="shared" si="79"/>
        <v>#DIV/0!</v>
      </c>
      <c r="Q353">
        <f t="shared" si="80"/>
        <v>1</v>
      </c>
      <c r="R353" s="35">
        <f t="shared" si="81"/>
        <v>344</v>
      </c>
      <c r="S353" s="43"/>
      <c r="T353" s="46"/>
      <c r="U353" s="46"/>
      <c r="V353" s="47"/>
      <c r="W353" s="48" t="e">
        <f t="shared" si="82"/>
        <v>#N/A</v>
      </c>
      <c r="X353" s="49" t="e">
        <f t="shared" si="83"/>
        <v>#N/A</v>
      </c>
      <c r="Y353" s="39" t="str">
        <f t="shared" si="84"/>
        <v>N / C</v>
      </c>
    </row>
    <row r="354" spans="2:25" ht="12.9" customHeight="1">
      <c r="B354" s="39">
        <v>1787700</v>
      </c>
      <c r="C354" s="39">
        <v>217717877</v>
      </c>
      <c r="D354" s="50" t="s">
        <v>1011</v>
      </c>
      <c r="E354" s="51" t="s">
        <v>706</v>
      </c>
      <c r="F354" s="43">
        <f t="shared" si="71"/>
        <v>0</v>
      </c>
      <c r="G354" s="129">
        <f t="shared" si="72"/>
        <v>0</v>
      </c>
      <c r="H354" s="129">
        <f t="shared" si="73"/>
        <v>0</v>
      </c>
      <c r="I354" s="118">
        <f t="shared" si="74"/>
        <v>0</v>
      </c>
      <c r="J354" s="48" t="str">
        <f t="shared" si="75"/>
        <v>N/C</v>
      </c>
      <c r="K354" s="118" t="str">
        <f t="shared" si="76"/>
        <v>N/C</v>
      </c>
      <c r="L354" s="39" t="str">
        <f t="shared" si="77"/>
        <v>N / C</v>
      </c>
      <c r="O354" s="74" t="e">
        <f t="shared" si="78"/>
        <v>#DIV/0!</v>
      </c>
      <c r="P354" s="27" t="e">
        <f t="shared" si="79"/>
        <v>#DIV/0!</v>
      </c>
      <c r="Q354">
        <f t="shared" si="80"/>
        <v>1</v>
      </c>
      <c r="R354" s="35">
        <f t="shared" si="81"/>
        <v>345</v>
      </c>
      <c r="S354" s="43"/>
      <c r="T354" s="46"/>
      <c r="U354" s="46"/>
      <c r="V354" s="47"/>
      <c r="W354" s="48" t="e">
        <f t="shared" si="82"/>
        <v>#N/A</v>
      </c>
      <c r="X354" s="49" t="e">
        <f t="shared" si="83"/>
        <v>#N/A</v>
      </c>
      <c r="Y354" s="39" t="str">
        <f t="shared" si="84"/>
        <v>N / C</v>
      </c>
    </row>
    <row r="355" spans="2:25" ht="12.9" customHeight="1">
      <c r="B355" s="39">
        <v>1800100</v>
      </c>
      <c r="C355" s="39">
        <v>210118001</v>
      </c>
      <c r="D355" s="146" t="s">
        <v>871</v>
      </c>
      <c r="E355" s="51" t="s">
        <v>872</v>
      </c>
      <c r="F355" s="43">
        <f t="shared" si="71"/>
        <v>0</v>
      </c>
      <c r="G355" s="46">
        <f t="shared" si="72"/>
        <v>0</v>
      </c>
      <c r="H355" s="46">
        <f t="shared" si="73"/>
        <v>0</v>
      </c>
      <c r="I355" s="118">
        <f t="shared" si="74"/>
        <v>0</v>
      </c>
      <c r="J355" s="48" t="str">
        <f t="shared" si="75"/>
        <v>N/C</v>
      </c>
      <c r="K355" s="118" t="str">
        <f t="shared" si="76"/>
        <v>N/C</v>
      </c>
      <c r="L355" s="39" t="str">
        <f t="shared" si="77"/>
        <v>N / C</v>
      </c>
      <c r="O355" s="74" t="e">
        <f t="shared" si="78"/>
        <v>#DIV/0!</v>
      </c>
      <c r="P355" s="27" t="e">
        <f t="shared" si="79"/>
        <v>#DIV/0!</v>
      </c>
      <c r="Q355">
        <f t="shared" si="80"/>
        <v>1</v>
      </c>
      <c r="R355" s="35">
        <f t="shared" si="81"/>
        <v>346</v>
      </c>
      <c r="S355" s="43"/>
      <c r="T355" s="46"/>
      <c r="U355" s="46"/>
      <c r="V355" s="47"/>
      <c r="W355" s="48" t="e">
        <f t="shared" si="82"/>
        <v>#N/A</v>
      </c>
      <c r="X355" s="49" t="e">
        <f t="shared" si="83"/>
        <v>#N/A</v>
      </c>
      <c r="Y355" s="39" t="str">
        <f t="shared" si="84"/>
        <v>N / C</v>
      </c>
    </row>
    <row r="356" spans="2:25" ht="12.9" customHeight="1">
      <c r="B356" s="39">
        <v>1802900</v>
      </c>
      <c r="C356" s="39">
        <v>212918029</v>
      </c>
      <c r="D356" s="50" t="s">
        <v>851</v>
      </c>
      <c r="E356" s="51" t="s">
        <v>872</v>
      </c>
      <c r="F356" s="43">
        <f t="shared" si="71"/>
        <v>0</v>
      </c>
      <c r="G356" s="46">
        <f t="shared" si="72"/>
        <v>0</v>
      </c>
      <c r="H356" s="46">
        <f t="shared" si="73"/>
        <v>0</v>
      </c>
      <c r="I356" s="118">
        <f t="shared" si="74"/>
        <v>0</v>
      </c>
      <c r="J356" s="48" t="str">
        <f t="shared" si="75"/>
        <v>N/C</v>
      </c>
      <c r="K356" s="118" t="str">
        <f t="shared" si="76"/>
        <v>N/C</v>
      </c>
      <c r="L356" s="39" t="str">
        <f t="shared" si="77"/>
        <v>N / C</v>
      </c>
      <c r="O356" s="74" t="e">
        <f t="shared" si="78"/>
        <v>#DIV/0!</v>
      </c>
      <c r="P356" s="27" t="e">
        <f t="shared" si="79"/>
        <v>#DIV/0!</v>
      </c>
      <c r="Q356">
        <f t="shared" si="80"/>
        <v>1</v>
      </c>
      <c r="R356" s="35">
        <f t="shared" si="81"/>
        <v>347</v>
      </c>
      <c r="S356" s="43"/>
      <c r="T356" s="46"/>
      <c r="U356" s="46"/>
      <c r="V356" s="47"/>
      <c r="W356" s="48" t="e">
        <f t="shared" si="82"/>
        <v>#N/A</v>
      </c>
      <c r="X356" s="49" t="e">
        <f t="shared" si="83"/>
        <v>#N/A</v>
      </c>
      <c r="Y356" s="39" t="str">
        <f t="shared" si="84"/>
        <v>N / C</v>
      </c>
    </row>
    <row r="357" spans="2:25" ht="12.9" customHeight="1">
      <c r="B357" s="39">
        <v>1809400</v>
      </c>
      <c r="C357" s="39">
        <v>219418094</v>
      </c>
      <c r="D357" s="50" t="s">
        <v>1231</v>
      </c>
      <c r="E357" s="51" t="s">
        <v>872</v>
      </c>
      <c r="F357" s="43">
        <f t="shared" si="71"/>
        <v>0</v>
      </c>
      <c r="G357" s="46">
        <f t="shared" si="72"/>
        <v>0</v>
      </c>
      <c r="H357" s="46">
        <f t="shared" si="73"/>
        <v>0</v>
      </c>
      <c r="I357" s="118">
        <f t="shared" si="74"/>
        <v>0</v>
      </c>
      <c r="J357" s="48" t="str">
        <f t="shared" si="75"/>
        <v>N/C</v>
      </c>
      <c r="K357" s="118" t="str">
        <f t="shared" si="76"/>
        <v>N/C</v>
      </c>
      <c r="L357" s="39" t="str">
        <f t="shared" si="77"/>
        <v>N / C</v>
      </c>
      <c r="O357" s="74" t="e">
        <f t="shared" si="78"/>
        <v>#DIV/0!</v>
      </c>
      <c r="P357" s="27" t="e">
        <f t="shared" si="79"/>
        <v>#DIV/0!</v>
      </c>
      <c r="Q357">
        <f t="shared" si="80"/>
        <v>1</v>
      </c>
      <c r="R357" s="35">
        <f t="shared" si="81"/>
        <v>348</v>
      </c>
      <c r="S357" s="43"/>
      <c r="T357" s="46"/>
      <c r="U357" s="46"/>
      <c r="V357" s="47"/>
      <c r="W357" s="48" t="e">
        <f t="shared" si="82"/>
        <v>#N/A</v>
      </c>
      <c r="X357" s="49" t="e">
        <f t="shared" si="83"/>
        <v>#N/A</v>
      </c>
      <c r="Y357" s="39" t="str">
        <f t="shared" si="84"/>
        <v>N / C</v>
      </c>
    </row>
    <row r="358" spans="2:25" ht="12.9" customHeight="1">
      <c r="B358" s="39">
        <v>1815000</v>
      </c>
      <c r="C358" s="39">
        <v>215018150</v>
      </c>
      <c r="D358" s="50" t="s">
        <v>965</v>
      </c>
      <c r="E358" s="51" t="s">
        <v>872</v>
      </c>
      <c r="F358" s="43">
        <f t="shared" si="71"/>
        <v>0</v>
      </c>
      <c r="G358" s="46">
        <f t="shared" si="72"/>
        <v>0</v>
      </c>
      <c r="H358" s="46">
        <f t="shared" si="73"/>
        <v>0</v>
      </c>
      <c r="I358" s="118">
        <f t="shared" si="74"/>
        <v>0</v>
      </c>
      <c r="J358" s="48" t="str">
        <f t="shared" si="75"/>
        <v>N/C</v>
      </c>
      <c r="K358" s="118" t="str">
        <f t="shared" si="76"/>
        <v>N/C</v>
      </c>
      <c r="L358" s="39" t="str">
        <f t="shared" si="77"/>
        <v>N / C</v>
      </c>
      <c r="O358" s="74" t="e">
        <f t="shared" si="78"/>
        <v>#DIV/0!</v>
      </c>
      <c r="P358" s="27" t="e">
        <f t="shared" si="79"/>
        <v>#DIV/0!</v>
      </c>
      <c r="Q358">
        <f t="shared" si="80"/>
        <v>1</v>
      </c>
      <c r="R358" s="35">
        <f t="shared" si="81"/>
        <v>349</v>
      </c>
      <c r="S358" s="43"/>
      <c r="T358" s="46"/>
      <c r="U358" s="46"/>
      <c r="V358" s="47"/>
      <c r="W358" s="48" t="e">
        <f t="shared" si="82"/>
        <v>#N/A</v>
      </c>
      <c r="X358" s="49" t="e">
        <f t="shared" si="83"/>
        <v>#N/A</v>
      </c>
      <c r="Y358" s="39" t="str">
        <f t="shared" si="84"/>
        <v>N / C</v>
      </c>
    </row>
    <row r="359" spans="2:25" ht="12.9" customHeight="1">
      <c r="B359" s="39">
        <v>1820500</v>
      </c>
      <c r="C359" s="39">
        <v>210518205</v>
      </c>
      <c r="D359" s="146" t="s">
        <v>1106</v>
      </c>
      <c r="E359" s="51" t="s">
        <v>872</v>
      </c>
      <c r="F359" s="43">
        <f t="shared" si="71"/>
        <v>0</v>
      </c>
      <c r="G359" s="46">
        <f t="shared" si="72"/>
        <v>0</v>
      </c>
      <c r="H359" s="46">
        <f t="shared" si="73"/>
        <v>0</v>
      </c>
      <c r="I359" s="118">
        <f t="shared" si="74"/>
        <v>0</v>
      </c>
      <c r="J359" s="48" t="str">
        <f t="shared" si="75"/>
        <v>N/C</v>
      </c>
      <c r="K359" s="118" t="str">
        <f t="shared" si="76"/>
        <v>N/C</v>
      </c>
      <c r="L359" s="39" t="str">
        <f t="shared" si="77"/>
        <v>N / C</v>
      </c>
      <c r="O359" s="74" t="e">
        <f t="shared" si="78"/>
        <v>#DIV/0!</v>
      </c>
      <c r="P359" s="27" t="e">
        <f t="shared" si="79"/>
        <v>#DIV/0!</v>
      </c>
      <c r="Q359">
        <f t="shared" si="80"/>
        <v>1</v>
      </c>
      <c r="R359" s="35">
        <f t="shared" si="81"/>
        <v>350</v>
      </c>
      <c r="S359" s="43"/>
      <c r="T359" s="46"/>
      <c r="U359" s="46"/>
      <c r="V359" s="47"/>
      <c r="W359" s="48" t="e">
        <f t="shared" si="82"/>
        <v>#N/A</v>
      </c>
      <c r="X359" s="49" t="e">
        <f t="shared" si="83"/>
        <v>#N/A</v>
      </c>
      <c r="Y359" s="39" t="str">
        <f t="shared" si="84"/>
        <v>N / C</v>
      </c>
    </row>
    <row r="360" spans="2:25" ht="12.9" customHeight="1">
      <c r="B360" s="39">
        <v>1824700</v>
      </c>
      <c r="C360" s="39">
        <v>214718247</v>
      </c>
      <c r="D360" s="53" t="s">
        <v>1519</v>
      </c>
      <c r="E360" s="54" t="s">
        <v>872</v>
      </c>
      <c r="F360" s="43">
        <f t="shared" si="71"/>
        <v>0</v>
      </c>
      <c r="G360" s="46">
        <f t="shared" si="72"/>
        <v>0</v>
      </c>
      <c r="H360" s="46">
        <f t="shared" si="73"/>
        <v>0</v>
      </c>
      <c r="I360" s="118">
        <f t="shared" si="74"/>
        <v>0</v>
      </c>
      <c r="J360" s="48" t="str">
        <f t="shared" si="75"/>
        <v>N/C</v>
      </c>
      <c r="K360" s="118" t="str">
        <f t="shared" si="76"/>
        <v>N/C</v>
      </c>
      <c r="L360" s="39" t="str">
        <f t="shared" si="77"/>
        <v>N / C</v>
      </c>
      <c r="O360" s="74" t="e">
        <f t="shared" si="78"/>
        <v>#DIV/0!</v>
      </c>
      <c r="P360" s="27" t="e">
        <f t="shared" si="79"/>
        <v>#DIV/0!</v>
      </c>
      <c r="Q360">
        <f t="shared" si="80"/>
        <v>1</v>
      </c>
      <c r="R360" s="35">
        <f t="shared" si="81"/>
        <v>351</v>
      </c>
      <c r="S360" s="43"/>
      <c r="T360" s="46"/>
      <c r="U360" s="46"/>
      <c r="V360" s="47"/>
      <c r="W360" s="48" t="e">
        <f t="shared" si="82"/>
        <v>#N/A</v>
      </c>
      <c r="X360" s="49" t="e">
        <f t="shared" si="83"/>
        <v>#N/A</v>
      </c>
      <c r="Y360" s="39" t="str">
        <f t="shared" si="84"/>
        <v>N / C</v>
      </c>
    </row>
    <row r="361" spans="2:25" ht="12.9" customHeight="1">
      <c r="B361" s="39">
        <v>1825600</v>
      </c>
      <c r="C361" s="39">
        <v>215618256</v>
      </c>
      <c r="D361" s="50" t="s">
        <v>966</v>
      </c>
      <c r="E361" s="51" t="s">
        <v>872</v>
      </c>
      <c r="F361" s="43">
        <f t="shared" si="71"/>
        <v>0</v>
      </c>
      <c r="G361" s="46">
        <f t="shared" si="72"/>
        <v>0</v>
      </c>
      <c r="H361" s="46">
        <f t="shared" si="73"/>
        <v>0</v>
      </c>
      <c r="I361" s="118">
        <f t="shared" si="74"/>
        <v>0</v>
      </c>
      <c r="J361" s="48" t="str">
        <f t="shared" si="75"/>
        <v>N/C</v>
      </c>
      <c r="K361" s="118" t="str">
        <f t="shared" si="76"/>
        <v>N/C</v>
      </c>
      <c r="L361" s="39" t="str">
        <f t="shared" si="77"/>
        <v>N / C</v>
      </c>
      <c r="O361" s="74" t="e">
        <f t="shared" si="78"/>
        <v>#DIV/0!</v>
      </c>
      <c r="P361" s="27" t="e">
        <f t="shared" si="79"/>
        <v>#DIV/0!</v>
      </c>
      <c r="Q361">
        <f t="shared" si="80"/>
        <v>1</v>
      </c>
      <c r="R361" s="35">
        <f t="shared" si="81"/>
        <v>352</v>
      </c>
      <c r="S361" s="43"/>
      <c r="T361" s="46"/>
      <c r="U361" s="46"/>
      <c r="V361" s="47"/>
      <c r="W361" s="48" t="e">
        <f t="shared" si="82"/>
        <v>#N/A</v>
      </c>
      <c r="X361" s="49" t="e">
        <f t="shared" si="83"/>
        <v>#N/A</v>
      </c>
      <c r="Y361" s="39" t="str">
        <f t="shared" si="84"/>
        <v>N / C</v>
      </c>
    </row>
    <row r="362" spans="2:25" ht="12.9" customHeight="1">
      <c r="B362" s="39">
        <v>1841000</v>
      </c>
      <c r="C362" s="39">
        <v>211018410</v>
      </c>
      <c r="D362" s="50" t="s">
        <v>967</v>
      </c>
      <c r="E362" s="51" t="s">
        <v>872</v>
      </c>
      <c r="F362" s="43">
        <f t="shared" si="71"/>
        <v>0</v>
      </c>
      <c r="G362" s="46">
        <f t="shared" si="72"/>
        <v>0</v>
      </c>
      <c r="H362" s="46">
        <f t="shared" si="73"/>
        <v>0</v>
      </c>
      <c r="I362" s="118">
        <f t="shared" si="74"/>
        <v>0</v>
      </c>
      <c r="J362" s="48" t="str">
        <f t="shared" si="75"/>
        <v>N/C</v>
      </c>
      <c r="K362" s="118" t="str">
        <f t="shared" si="76"/>
        <v>N/C</v>
      </c>
      <c r="L362" s="39" t="str">
        <f t="shared" si="77"/>
        <v>N / C</v>
      </c>
      <c r="O362" s="74" t="e">
        <f t="shared" si="78"/>
        <v>#DIV/0!</v>
      </c>
      <c r="P362" s="27" t="e">
        <f t="shared" si="79"/>
        <v>#DIV/0!</v>
      </c>
      <c r="Q362">
        <f t="shared" si="80"/>
        <v>1</v>
      </c>
      <c r="R362" s="35">
        <f t="shared" si="81"/>
        <v>353</v>
      </c>
      <c r="S362" s="43"/>
      <c r="T362" s="46"/>
      <c r="U362" s="46"/>
      <c r="V362" s="47"/>
      <c r="W362" s="48" t="e">
        <f t="shared" si="82"/>
        <v>#N/A</v>
      </c>
      <c r="X362" s="49" t="e">
        <f t="shared" si="83"/>
        <v>#N/A</v>
      </c>
      <c r="Y362" s="39" t="str">
        <f t="shared" si="84"/>
        <v>N / C</v>
      </c>
    </row>
    <row r="363" spans="2:25" ht="12.9" customHeight="1">
      <c r="B363" s="39">
        <v>1846000</v>
      </c>
      <c r="C363" s="39">
        <v>216018460</v>
      </c>
      <c r="D363" s="50" t="s">
        <v>1107</v>
      </c>
      <c r="E363" s="51" t="s">
        <v>872</v>
      </c>
      <c r="F363" s="43">
        <f t="shared" si="71"/>
        <v>0</v>
      </c>
      <c r="G363" s="46">
        <f t="shared" si="72"/>
        <v>0</v>
      </c>
      <c r="H363" s="46">
        <f t="shared" si="73"/>
        <v>0</v>
      </c>
      <c r="I363" s="118">
        <f t="shared" si="74"/>
        <v>0</v>
      </c>
      <c r="J363" s="48" t="str">
        <f t="shared" si="75"/>
        <v>N/C</v>
      </c>
      <c r="K363" s="118" t="str">
        <f t="shared" si="76"/>
        <v>N/C</v>
      </c>
      <c r="L363" s="39" t="str">
        <f t="shared" si="77"/>
        <v>N / C</v>
      </c>
      <c r="O363" s="74" t="e">
        <f t="shared" si="78"/>
        <v>#DIV/0!</v>
      </c>
      <c r="P363" s="27" t="e">
        <f t="shared" si="79"/>
        <v>#DIV/0!</v>
      </c>
      <c r="Q363">
        <f t="shared" si="80"/>
        <v>1</v>
      </c>
      <c r="R363" s="35">
        <f t="shared" si="81"/>
        <v>354</v>
      </c>
      <c r="S363" s="43"/>
      <c r="T363" s="46"/>
      <c r="U363" s="46"/>
      <c r="V363" s="47"/>
      <c r="W363" s="48" t="e">
        <f t="shared" si="82"/>
        <v>#N/A</v>
      </c>
      <c r="X363" s="49" t="e">
        <f t="shared" si="83"/>
        <v>#N/A</v>
      </c>
      <c r="Y363" s="39" t="str">
        <f t="shared" si="84"/>
        <v>N / C</v>
      </c>
    </row>
    <row r="364" spans="2:25" ht="12.9" customHeight="1">
      <c r="B364" s="39">
        <v>1847900</v>
      </c>
      <c r="C364" s="39">
        <v>217918479</v>
      </c>
      <c r="D364" s="53" t="s">
        <v>1520</v>
      </c>
      <c r="E364" s="54" t="s">
        <v>872</v>
      </c>
      <c r="F364" s="43">
        <f t="shared" si="71"/>
        <v>0</v>
      </c>
      <c r="G364" s="46">
        <f t="shared" si="72"/>
        <v>0</v>
      </c>
      <c r="H364" s="46">
        <f t="shared" si="73"/>
        <v>0</v>
      </c>
      <c r="I364" s="118">
        <f t="shared" si="74"/>
        <v>0</v>
      </c>
      <c r="J364" s="48" t="str">
        <f t="shared" si="75"/>
        <v>N/C</v>
      </c>
      <c r="K364" s="118" t="str">
        <f t="shared" si="76"/>
        <v>N/C</v>
      </c>
      <c r="L364" s="39" t="str">
        <f t="shared" si="77"/>
        <v>N / C</v>
      </c>
      <c r="O364" s="74" t="e">
        <f t="shared" si="78"/>
        <v>#DIV/0!</v>
      </c>
      <c r="P364" s="27" t="e">
        <f t="shared" si="79"/>
        <v>#DIV/0!</v>
      </c>
      <c r="Q364">
        <f t="shared" si="80"/>
        <v>1</v>
      </c>
      <c r="R364" s="35">
        <f t="shared" si="81"/>
        <v>355</v>
      </c>
      <c r="S364" s="43"/>
      <c r="T364" s="46"/>
      <c r="U364" s="46"/>
      <c r="V364" s="47"/>
      <c r="W364" s="48" t="e">
        <f t="shared" si="82"/>
        <v>#N/A</v>
      </c>
      <c r="X364" s="49" t="e">
        <f t="shared" si="83"/>
        <v>#N/A</v>
      </c>
      <c r="Y364" s="39" t="str">
        <f t="shared" si="84"/>
        <v>N / C</v>
      </c>
    </row>
    <row r="365" spans="2:25" ht="12.9" customHeight="1">
      <c r="B365" s="39">
        <v>1859200</v>
      </c>
      <c r="C365" s="39">
        <v>219218592</v>
      </c>
      <c r="D365" s="53" t="s">
        <v>782</v>
      </c>
      <c r="E365" s="54" t="s">
        <v>872</v>
      </c>
      <c r="F365" s="43">
        <f t="shared" si="71"/>
        <v>0</v>
      </c>
      <c r="G365" s="129">
        <f t="shared" si="72"/>
        <v>0</v>
      </c>
      <c r="H365" s="129">
        <f t="shared" si="73"/>
        <v>0</v>
      </c>
      <c r="I365" s="118">
        <f t="shared" si="74"/>
        <v>0</v>
      </c>
      <c r="J365" s="48" t="str">
        <f t="shared" si="75"/>
        <v>N/C</v>
      </c>
      <c r="K365" s="118" t="str">
        <f t="shared" si="76"/>
        <v>N/C</v>
      </c>
      <c r="L365" s="39" t="str">
        <f t="shared" si="77"/>
        <v>N / C</v>
      </c>
      <c r="O365" s="74" t="e">
        <f t="shared" si="78"/>
        <v>#DIV/0!</v>
      </c>
      <c r="P365" s="27" t="e">
        <f t="shared" si="79"/>
        <v>#DIV/0!</v>
      </c>
      <c r="Q365">
        <f t="shared" si="80"/>
        <v>1</v>
      </c>
      <c r="R365" s="35">
        <f t="shared" si="81"/>
        <v>356</v>
      </c>
      <c r="S365" s="43"/>
      <c r="T365" s="46"/>
      <c r="U365" s="46"/>
      <c r="V365" s="47"/>
      <c r="W365" s="48" t="e">
        <f t="shared" si="82"/>
        <v>#N/A</v>
      </c>
      <c r="X365" s="49" t="e">
        <f t="shared" si="83"/>
        <v>#N/A</v>
      </c>
      <c r="Y365" s="39" t="str">
        <f t="shared" si="84"/>
        <v>N / C</v>
      </c>
    </row>
    <row r="366" spans="2:25" ht="12.9" customHeight="1">
      <c r="B366" s="39">
        <v>1861000</v>
      </c>
      <c r="C366" s="39">
        <v>211018610</v>
      </c>
      <c r="D366" s="50" t="s">
        <v>968</v>
      </c>
      <c r="E366" s="51" t="s">
        <v>872</v>
      </c>
      <c r="F366" s="43">
        <f t="shared" si="71"/>
        <v>0</v>
      </c>
      <c r="G366" s="46">
        <f t="shared" si="72"/>
        <v>0</v>
      </c>
      <c r="H366" s="46">
        <f t="shared" si="73"/>
        <v>0</v>
      </c>
      <c r="I366" s="118">
        <f t="shared" si="74"/>
        <v>0</v>
      </c>
      <c r="J366" s="48" t="str">
        <f t="shared" si="75"/>
        <v>N/C</v>
      </c>
      <c r="K366" s="118" t="str">
        <f t="shared" si="76"/>
        <v>N/C</v>
      </c>
      <c r="L366" s="39" t="str">
        <f t="shared" si="77"/>
        <v>N / C</v>
      </c>
      <c r="O366" s="74" t="e">
        <f t="shared" si="78"/>
        <v>#DIV/0!</v>
      </c>
      <c r="P366" s="27" t="e">
        <f t="shared" si="79"/>
        <v>#DIV/0!</v>
      </c>
      <c r="Q366">
        <f t="shared" si="80"/>
        <v>1</v>
      </c>
      <c r="R366" s="35">
        <f t="shared" si="81"/>
        <v>357</v>
      </c>
      <c r="S366" s="43"/>
      <c r="T366" s="46"/>
      <c r="U366" s="46"/>
      <c r="V366" s="47"/>
      <c r="W366" s="48" t="e">
        <f t="shared" si="82"/>
        <v>#N/A</v>
      </c>
      <c r="X366" s="49" t="e">
        <f t="shared" si="83"/>
        <v>#N/A</v>
      </c>
      <c r="Y366" s="39" t="str">
        <f t="shared" si="84"/>
        <v>N / C</v>
      </c>
    </row>
    <row r="367" spans="2:25" ht="12.9" customHeight="1">
      <c r="B367" s="39">
        <v>1875300</v>
      </c>
      <c r="C367" s="39">
        <v>215318753</v>
      </c>
      <c r="D367" s="50" t="s">
        <v>1030</v>
      </c>
      <c r="E367" s="51" t="s">
        <v>872</v>
      </c>
      <c r="F367" s="43">
        <f t="shared" si="71"/>
        <v>0</v>
      </c>
      <c r="G367" s="46">
        <f t="shared" si="72"/>
        <v>0</v>
      </c>
      <c r="H367" s="46">
        <f t="shared" si="73"/>
        <v>0</v>
      </c>
      <c r="I367" s="118">
        <f t="shared" si="74"/>
        <v>0</v>
      </c>
      <c r="J367" s="48" t="str">
        <f t="shared" si="75"/>
        <v>N/C</v>
      </c>
      <c r="K367" s="118" t="str">
        <f t="shared" si="76"/>
        <v>N/C</v>
      </c>
      <c r="L367" s="39" t="str">
        <f t="shared" si="77"/>
        <v>N / C</v>
      </c>
      <c r="O367" s="74" t="e">
        <f t="shared" si="78"/>
        <v>#DIV/0!</v>
      </c>
      <c r="P367" s="27" t="e">
        <f t="shared" si="79"/>
        <v>#DIV/0!</v>
      </c>
      <c r="Q367">
        <f t="shared" si="80"/>
        <v>1</v>
      </c>
      <c r="R367" s="35">
        <f t="shared" si="81"/>
        <v>358</v>
      </c>
      <c r="S367" s="43"/>
      <c r="T367" s="46"/>
      <c r="U367" s="46"/>
      <c r="V367" s="47"/>
      <c r="W367" s="48" t="e">
        <f t="shared" si="82"/>
        <v>#N/A</v>
      </c>
      <c r="X367" s="49" t="e">
        <f t="shared" si="83"/>
        <v>#N/A</v>
      </c>
      <c r="Y367" s="39" t="str">
        <f t="shared" si="84"/>
        <v>N / C</v>
      </c>
    </row>
    <row r="368" spans="2:25" ht="12.9" customHeight="1">
      <c r="B368" s="39">
        <v>18756</v>
      </c>
      <c r="C368" s="39">
        <v>215618756</v>
      </c>
      <c r="D368" s="50" t="s">
        <v>969</v>
      </c>
      <c r="E368" s="51" t="s">
        <v>872</v>
      </c>
      <c r="F368" s="43">
        <f t="shared" si="71"/>
        <v>0</v>
      </c>
      <c r="G368" s="46">
        <f t="shared" si="72"/>
        <v>0</v>
      </c>
      <c r="H368" s="46">
        <f t="shared" si="73"/>
        <v>0</v>
      </c>
      <c r="I368" s="118">
        <f t="shared" si="74"/>
        <v>0</v>
      </c>
      <c r="J368" s="48" t="str">
        <f t="shared" si="75"/>
        <v>N/C</v>
      </c>
      <c r="K368" s="118" t="str">
        <f t="shared" si="76"/>
        <v>N/C</v>
      </c>
      <c r="L368" s="39" t="str">
        <f t="shared" si="77"/>
        <v>N / C</v>
      </c>
      <c r="O368" s="74" t="e">
        <f t="shared" si="78"/>
        <v>#DIV/0!</v>
      </c>
      <c r="P368" s="27" t="e">
        <f t="shared" si="79"/>
        <v>#DIV/0!</v>
      </c>
      <c r="Q368">
        <f t="shared" si="80"/>
        <v>1</v>
      </c>
      <c r="R368" s="35">
        <f t="shared" si="81"/>
        <v>359</v>
      </c>
      <c r="S368" s="43"/>
      <c r="T368" s="46"/>
      <c r="U368" s="46"/>
      <c r="V368" s="47"/>
      <c r="W368" s="48" t="e">
        <f t="shared" si="82"/>
        <v>#N/A</v>
      </c>
      <c r="X368" s="49" t="e">
        <f t="shared" si="83"/>
        <v>#N/A</v>
      </c>
      <c r="Y368" s="39" t="str">
        <f t="shared" si="84"/>
        <v>N / C</v>
      </c>
    </row>
    <row r="369" spans="2:25" ht="12.9" customHeight="1">
      <c r="B369" s="39">
        <v>1878500</v>
      </c>
      <c r="C369" s="39">
        <v>218518785</v>
      </c>
      <c r="D369" s="50" t="s">
        <v>1232</v>
      </c>
      <c r="E369" s="51" t="s">
        <v>872</v>
      </c>
      <c r="F369" s="43">
        <f t="shared" si="71"/>
        <v>0</v>
      </c>
      <c r="G369" s="46">
        <f t="shared" si="72"/>
        <v>0</v>
      </c>
      <c r="H369" s="46">
        <f t="shared" si="73"/>
        <v>0</v>
      </c>
      <c r="I369" s="118">
        <f t="shared" si="74"/>
        <v>0</v>
      </c>
      <c r="J369" s="48" t="str">
        <f t="shared" si="75"/>
        <v>N/C</v>
      </c>
      <c r="K369" s="118" t="str">
        <f t="shared" si="76"/>
        <v>N/C</v>
      </c>
      <c r="L369" s="39" t="str">
        <f t="shared" si="77"/>
        <v>N / C</v>
      </c>
      <c r="O369" s="74" t="e">
        <f t="shared" si="78"/>
        <v>#DIV/0!</v>
      </c>
      <c r="P369" s="27" t="e">
        <f t="shared" si="79"/>
        <v>#DIV/0!</v>
      </c>
      <c r="Q369">
        <f t="shared" si="80"/>
        <v>1</v>
      </c>
      <c r="R369" s="35">
        <f t="shared" si="81"/>
        <v>360</v>
      </c>
      <c r="S369" s="43"/>
      <c r="T369" s="46"/>
      <c r="U369" s="46"/>
      <c r="V369" s="47"/>
      <c r="W369" s="48" t="e">
        <f t="shared" si="82"/>
        <v>#N/A</v>
      </c>
      <c r="X369" s="49" t="e">
        <f t="shared" si="83"/>
        <v>#N/A</v>
      </c>
      <c r="Y369" s="39" t="str">
        <f t="shared" si="84"/>
        <v>N / C</v>
      </c>
    </row>
    <row r="370" spans="2:25" ht="12.9" customHeight="1">
      <c r="B370" s="39">
        <v>1886000</v>
      </c>
      <c r="C370" s="39">
        <v>216018860</v>
      </c>
      <c r="D370" s="50" t="s">
        <v>1319</v>
      </c>
      <c r="E370" s="51" t="s">
        <v>872</v>
      </c>
      <c r="F370" s="43">
        <f t="shared" si="71"/>
        <v>0</v>
      </c>
      <c r="G370" s="46">
        <f t="shared" si="72"/>
        <v>0</v>
      </c>
      <c r="H370" s="46">
        <f t="shared" si="73"/>
        <v>0</v>
      </c>
      <c r="I370" s="118">
        <f t="shared" si="74"/>
        <v>0</v>
      </c>
      <c r="J370" s="48" t="str">
        <f t="shared" si="75"/>
        <v>N/C</v>
      </c>
      <c r="K370" s="118" t="str">
        <f t="shared" si="76"/>
        <v>N/C</v>
      </c>
      <c r="L370" s="39" t="str">
        <f t="shared" si="77"/>
        <v>N / C</v>
      </c>
      <c r="O370" s="74" t="e">
        <f t="shared" si="78"/>
        <v>#DIV/0!</v>
      </c>
      <c r="P370" s="27" t="e">
        <f t="shared" si="79"/>
        <v>#DIV/0!</v>
      </c>
      <c r="Q370">
        <f t="shared" si="80"/>
        <v>1</v>
      </c>
      <c r="R370" s="35">
        <f t="shared" si="81"/>
        <v>361</v>
      </c>
      <c r="S370" s="43"/>
      <c r="T370" s="46"/>
      <c r="U370" s="46"/>
      <c r="V370" s="47"/>
      <c r="W370" s="48" t="e">
        <f t="shared" si="82"/>
        <v>#N/A</v>
      </c>
      <c r="X370" s="49" t="e">
        <f t="shared" si="83"/>
        <v>#N/A</v>
      </c>
      <c r="Y370" s="39" t="str">
        <f t="shared" si="84"/>
        <v>N / C</v>
      </c>
    </row>
    <row r="371" spans="2:25" ht="12.9" customHeight="1">
      <c r="B371" s="39">
        <v>1900100</v>
      </c>
      <c r="C371" s="39">
        <v>210119001</v>
      </c>
      <c r="D371" s="55" t="s">
        <v>694</v>
      </c>
      <c r="E371" s="51" t="s">
        <v>695</v>
      </c>
      <c r="F371" s="43">
        <f t="shared" si="71"/>
        <v>0</v>
      </c>
      <c r="G371" s="46">
        <f t="shared" si="72"/>
        <v>0</v>
      </c>
      <c r="H371" s="46">
        <f t="shared" si="73"/>
        <v>0</v>
      </c>
      <c r="I371" s="118">
        <f t="shared" si="74"/>
        <v>0</v>
      </c>
      <c r="J371" s="48" t="str">
        <f t="shared" si="75"/>
        <v>N/C</v>
      </c>
      <c r="K371" s="118" t="str">
        <f t="shared" si="76"/>
        <v>N/C</v>
      </c>
      <c r="L371" s="39" t="str">
        <f t="shared" si="77"/>
        <v>N / C</v>
      </c>
      <c r="O371" s="74" t="e">
        <f t="shared" si="78"/>
        <v>#DIV/0!</v>
      </c>
      <c r="P371" s="27" t="e">
        <f t="shared" si="79"/>
        <v>#DIV/0!</v>
      </c>
      <c r="Q371">
        <f t="shared" si="80"/>
        <v>1</v>
      </c>
      <c r="R371" s="35">
        <f t="shared" si="81"/>
        <v>362</v>
      </c>
      <c r="S371" s="43"/>
      <c r="T371" s="46"/>
      <c r="U371" s="46"/>
      <c r="V371" s="47"/>
      <c r="W371" s="48" t="e">
        <f t="shared" si="82"/>
        <v>#N/A</v>
      </c>
      <c r="X371" s="49" t="e">
        <f t="shared" si="83"/>
        <v>#N/A</v>
      </c>
      <c r="Y371" s="39" t="str">
        <f t="shared" si="84"/>
        <v>N / C</v>
      </c>
    </row>
    <row r="372" spans="2:25" ht="12.9" customHeight="1">
      <c r="B372" s="39">
        <v>1902200</v>
      </c>
      <c r="C372" s="39">
        <v>212219022</v>
      </c>
      <c r="D372" s="50" t="s">
        <v>1350</v>
      </c>
      <c r="E372" s="51" t="s">
        <v>695</v>
      </c>
      <c r="F372" s="43">
        <f t="shared" si="71"/>
        <v>0</v>
      </c>
      <c r="G372" s="46">
        <f t="shared" si="72"/>
        <v>0</v>
      </c>
      <c r="H372" s="46">
        <f t="shared" si="73"/>
        <v>0</v>
      </c>
      <c r="I372" s="118">
        <f t="shared" si="74"/>
        <v>0</v>
      </c>
      <c r="J372" s="48" t="str">
        <f t="shared" si="75"/>
        <v>N/C</v>
      </c>
      <c r="K372" s="118" t="str">
        <f t="shared" si="76"/>
        <v>N/C</v>
      </c>
      <c r="L372" s="39" t="str">
        <f t="shared" si="77"/>
        <v>N / C</v>
      </c>
      <c r="O372" s="74" t="e">
        <f t="shared" si="78"/>
        <v>#DIV/0!</v>
      </c>
      <c r="P372" s="27" t="e">
        <f t="shared" si="79"/>
        <v>#DIV/0!</v>
      </c>
      <c r="Q372">
        <f t="shared" si="80"/>
        <v>1</v>
      </c>
      <c r="R372" s="35">
        <f t="shared" si="81"/>
        <v>363</v>
      </c>
      <c r="S372" s="43"/>
      <c r="T372" s="46"/>
      <c r="U372" s="46"/>
      <c r="V372" s="47"/>
      <c r="W372" s="48" t="e">
        <f t="shared" si="82"/>
        <v>#N/A</v>
      </c>
      <c r="X372" s="49" t="e">
        <f t="shared" si="83"/>
        <v>#N/A</v>
      </c>
      <c r="Y372" s="39" t="str">
        <f t="shared" si="84"/>
        <v>N / C</v>
      </c>
    </row>
    <row r="373" spans="2:25" ht="12.9" customHeight="1">
      <c r="B373" s="39">
        <v>1905000</v>
      </c>
      <c r="C373" s="39">
        <v>215019050</v>
      </c>
      <c r="D373" s="50" t="s">
        <v>798</v>
      </c>
      <c r="E373" s="51" t="s">
        <v>695</v>
      </c>
      <c r="F373" s="43">
        <f t="shared" si="71"/>
        <v>0</v>
      </c>
      <c r="G373" s="46">
        <f t="shared" si="72"/>
        <v>0</v>
      </c>
      <c r="H373" s="46">
        <f t="shared" si="73"/>
        <v>0</v>
      </c>
      <c r="I373" s="118">
        <f t="shared" si="74"/>
        <v>0</v>
      </c>
      <c r="J373" s="48" t="str">
        <f t="shared" si="75"/>
        <v>N/C</v>
      </c>
      <c r="K373" s="118" t="str">
        <f t="shared" si="76"/>
        <v>N/C</v>
      </c>
      <c r="L373" s="39" t="str">
        <f t="shared" si="77"/>
        <v>N / C</v>
      </c>
      <c r="O373" s="74" t="e">
        <f t="shared" si="78"/>
        <v>#DIV/0!</v>
      </c>
      <c r="P373" s="27" t="e">
        <f t="shared" si="79"/>
        <v>#DIV/0!</v>
      </c>
      <c r="Q373">
        <f t="shared" si="80"/>
        <v>1</v>
      </c>
      <c r="R373" s="35">
        <f t="shared" si="81"/>
        <v>364</v>
      </c>
      <c r="S373" s="43"/>
      <c r="T373" s="46"/>
      <c r="U373" s="46"/>
      <c r="V373" s="47"/>
      <c r="W373" s="48" t="e">
        <f t="shared" si="82"/>
        <v>#N/A</v>
      </c>
      <c r="X373" s="49" t="e">
        <f t="shared" si="83"/>
        <v>#N/A</v>
      </c>
      <c r="Y373" s="39" t="str">
        <f t="shared" si="84"/>
        <v>N / C</v>
      </c>
    </row>
    <row r="374" spans="2:25" ht="12.9" customHeight="1">
      <c r="B374" s="39">
        <v>1907500</v>
      </c>
      <c r="C374" s="39">
        <v>217519075</v>
      </c>
      <c r="D374" s="50" t="s">
        <v>855</v>
      </c>
      <c r="E374" s="51" t="s">
        <v>695</v>
      </c>
      <c r="F374" s="43">
        <f t="shared" si="71"/>
        <v>0</v>
      </c>
      <c r="G374" s="46">
        <f t="shared" si="72"/>
        <v>0</v>
      </c>
      <c r="H374" s="46">
        <f t="shared" si="73"/>
        <v>0</v>
      </c>
      <c r="I374" s="118">
        <f t="shared" si="74"/>
        <v>0</v>
      </c>
      <c r="J374" s="48" t="str">
        <f t="shared" si="75"/>
        <v>N/C</v>
      </c>
      <c r="K374" s="118" t="str">
        <f t="shared" si="76"/>
        <v>N/C</v>
      </c>
      <c r="L374" s="39" t="str">
        <f t="shared" si="77"/>
        <v>N / C</v>
      </c>
      <c r="O374" s="74" t="e">
        <f t="shared" si="78"/>
        <v>#DIV/0!</v>
      </c>
      <c r="P374" s="27" t="e">
        <f t="shared" si="79"/>
        <v>#DIV/0!</v>
      </c>
      <c r="Q374">
        <f t="shared" si="80"/>
        <v>1</v>
      </c>
      <c r="R374" s="35">
        <f t="shared" si="81"/>
        <v>365</v>
      </c>
      <c r="S374" s="43"/>
      <c r="T374" s="46"/>
      <c r="U374" s="46"/>
      <c r="V374" s="47"/>
      <c r="W374" s="48" t="e">
        <f t="shared" si="82"/>
        <v>#N/A</v>
      </c>
      <c r="X374" s="49" t="e">
        <f t="shared" si="83"/>
        <v>#N/A</v>
      </c>
      <c r="Y374" s="39" t="str">
        <f t="shared" si="84"/>
        <v>N / C</v>
      </c>
    </row>
    <row r="375" spans="2:25" ht="12.9" customHeight="1">
      <c r="B375" s="39">
        <v>1910000</v>
      </c>
      <c r="C375" s="39">
        <v>210019100</v>
      </c>
      <c r="D375" s="50" t="s">
        <v>1187</v>
      </c>
      <c r="E375" s="51" t="s">
        <v>695</v>
      </c>
      <c r="F375" s="43">
        <f t="shared" si="71"/>
        <v>0</v>
      </c>
      <c r="G375" s="46">
        <f t="shared" si="72"/>
        <v>0</v>
      </c>
      <c r="H375" s="46">
        <f t="shared" si="73"/>
        <v>0</v>
      </c>
      <c r="I375" s="118">
        <f t="shared" si="74"/>
        <v>0</v>
      </c>
      <c r="J375" s="48" t="str">
        <f t="shared" si="75"/>
        <v>N/C</v>
      </c>
      <c r="K375" s="118" t="str">
        <f t="shared" si="76"/>
        <v>N/C</v>
      </c>
      <c r="L375" s="39" t="str">
        <f t="shared" si="77"/>
        <v>N / C</v>
      </c>
      <c r="O375" s="74" t="e">
        <f t="shared" si="78"/>
        <v>#DIV/0!</v>
      </c>
      <c r="P375" s="27" t="e">
        <f t="shared" si="79"/>
        <v>#DIV/0!</v>
      </c>
      <c r="Q375">
        <f t="shared" si="80"/>
        <v>1</v>
      </c>
      <c r="R375" s="35">
        <f t="shared" si="81"/>
        <v>366</v>
      </c>
      <c r="S375" s="43"/>
      <c r="T375" s="46"/>
      <c r="U375" s="46"/>
      <c r="V375" s="47"/>
      <c r="W375" s="48" t="e">
        <f t="shared" si="82"/>
        <v>#N/A</v>
      </c>
      <c r="X375" s="49" t="e">
        <f t="shared" si="83"/>
        <v>#N/A</v>
      </c>
      <c r="Y375" s="39" t="str">
        <f t="shared" si="84"/>
        <v>N / C</v>
      </c>
    </row>
    <row r="376" spans="2:25" ht="12.9" customHeight="1">
      <c r="B376" s="39">
        <v>1911000</v>
      </c>
      <c r="C376" s="39">
        <v>211019110</v>
      </c>
      <c r="D376" s="50" t="s">
        <v>1351</v>
      </c>
      <c r="E376" s="51" t="s">
        <v>695</v>
      </c>
      <c r="F376" s="43">
        <f t="shared" si="71"/>
        <v>0</v>
      </c>
      <c r="G376" s="46">
        <f t="shared" si="72"/>
        <v>0</v>
      </c>
      <c r="H376" s="46">
        <f t="shared" si="73"/>
        <v>0</v>
      </c>
      <c r="I376" s="118">
        <f t="shared" si="74"/>
        <v>0</v>
      </c>
      <c r="J376" s="48" t="str">
        <f t="shared" si="75"/>
        <v>N/C</v>
      </c>
      <c r="K376" s="118" t="str">
        <f t="shared" si="76"/>
        <v>N/C</v>
      </c>
      <c r="L376" s="39" t="str">
        <f t="shared" si="77"/>
        <v>N / C</v>
      </c>
      <c r="O376" s="74" t="e">
        <f t="shared" si="78"/>
        <v>#DIV/0!</v>
      </c>
      <c r="P376" s="27" t="e">
        <f t="shared" si="79"/>
        <v>#DIV/0!</v>
      </c>
      <c r="Q376">
        <f t="shared" si="80"/>
        <v>1</v>
      </c>
      <c r="R376" s="35">
        <f t="shared" si="81"/>
        <v>367</v>
      </c>
      <c r="S376" s="43"/>
      <c r="T376" s="46"/>
      <c r="U376" s="46"/>
      <c r="V376" s="47"/>
      <c r="W376" s="48" t="e">
        <f t="shared" si="82"/>
        <v>#N/A</v>
      </c>
      <c r="X376" s="49" t="e">
        <f t="shared" si="83"/>
        <v>#N/A</v>
      </c>
      <c r="Y376" s="39" t="str">
        <f t="shared" si="84"/>
        <v>N / C</v>
      </c>
    </row>
    <row r="377" spans="2:25" ht="12.9" customHeight="1">
      <c r="B377" s="39">
        <v>1913000</v>
      </c>
      <c r="C377" s="39">
        <v>213019130</v>
      </c>
      <c r="D377" s="53" t="s">
        <v>210</v>
      </c>
      <c r="E377" s="54" t="s">
        <v>695</v>
      </c>
      <c r="F377" s="43">
        <f t="shared" si="71"/>
        <v>0</v>
      </c>
      <c r="G377" s="46">
        <f t="shared" si="72"/>
        <v>0</v>
      </c>
      <c r="H377" s="46">
        <f t="shared" si="73"/>
        <v>0</v>
      </c>
      <c r="I377" s="118">
        <f t="shared" si="74"/>
        <v>0</v>
      </c>
      <c r="J377" s="48" t="str">
        <f t="shared" si="75"/>
        <v>N/C</v>
      </c>
      <c r="K377" s="118" t="str">
        <f t="shared" si="76"/>
        <v>N/C</v>
      </c>
      <c r="L377" s="39" t="str">
        <f t="shared" si="77"/>
        <v>N / C</v>
      </c>
      <c r="O377" s="74" t="e">
        <f t="shared" si="78"/>
        <v>#DIV/0!</v>
      </c>
      <c r="P377" s="27" t="e">
        <f t="shared" si="79"/>
        <v>#DIV/0!</v>
      </c>
      <c r="Q377">
        <f t="shared" si="80"/>
        <v>1</v>
      </c>
      <c r="R377" s="35">
        <f t="shared" si="81"/>
        <v>368</v>
      </c>
      <c r="S377" s="43"/>
      <c r="T377" s="46"/>
      <c r="U377" s="46"/>
      <c r="V377" s="47"/>
      <c r="W377" s="48" t="e">
        <f t="shared" si="82"/>
        <v>#N/A</v>
      </c>
      <c r="X377" s="49" t="e">
        <f t="shared" si="83"/>
        <v>#N/A</v>
      </c>
      <c r="Y377" s="39" t="str">
        <f t="shared" si="84"/>
        <v>N / C</v>
      </c>
    </row>
    <row r="378" spans="2:25" ht="12.9" customHeight="1">
      <c r="B378" s="39">
        <v>1913700</v>
      </c>
      <c r="C378" s="39">
        <v>213719137</v>
      </c>
      <c r="D378" s="50" t="s">
        <v>1352</v>
      </c>
      <c r="E378" s="51" t="s">
        <v>695</v>
      </c>
      <c r="F378" s="43">
        <f t="shared" si="71"/>
        <v>0</v>
      </c>
      <c r="G378" s="129">
        <f t="shared" si="72"/>
        <v>0</v>
      </c>
      <c r="H378" s="129">
        <f t="shared" si="73"/>
        <v>0</v>
      </c>
      <c r="I378" s="118">
        <f t="shared" si="74"/>
        <v>0</v>
      </c>
      <c r="J378" s="48" t="str">
        <f t="shared" si="75"/>
        <v>N/C</v>
      </c>
      <c r="K378" s="118" t="str">
        <f t="shared" si="76"/>
        <v>N/C</v>
      </c>
      <c r="L378" s="39" t="str">
        <f t="shared" si="77"/>
        <v>N / C</v>
      </c>
      <c r="O378" s="74" t="e">
        <f t="shared" si="78"/>
        <v>#DIV/0!</v>
      </c>
      <c r="P378" s="27" t="e">
        <f t="shared" si="79"/>
        <v>#DIV/0!</v>
      </c>
      <c r="Q378">
        <f t="shared" si="80"/>
        <v>1</v>
      </c>
      <c r="R378" s="35">
        <f t="shared" si="81"/>
        <v>369</v>
      </c>
      <c r="S378" s="43"/>
      <c r="T378" s="46"/>
      <c r="U378" s="46"/>
      <c r="V378" s="47"/>
      <c r="W378" s="48" t="e">
        <f t="shared" si="82"/>
        <v>#N/A</v>
      </c>
      <c r="X378" s="49" t="e">
        <f t="shared" si="83"/>
        <v>#N/A</v>
      </c>
      <c r="Y378" s="39" t="str">
        <f t="shared" si="84"/>
        <v>N / C</v>
      </c>
    </row>
    <row r="379" spans="2:25" ht="12.9" customHeight="1">
      <c r="B379" s="39">
        <v>1914200</v>
      </c>
      <c r="C379" s="39">
        <v>214219142</v>
      </c>
      <c r="D379" s="53" t="s">
        <v>211</v>
      </c>
      <c r="E379" s="54" t="s">
        <v>695</v>
      </c>
      <c r="F379" s="43">
        <f t="shared" si="71"/>
        <v>0</v>
      </c>
      <c r="G379" s="129">
        <f t="shared" si="72"/>
        <v>0</v>
      </c>
      <c r="H379" s="129">
        <f t="shared" si="73"/>
        <v>0</v>
      </c>
      <c r="I379" s="118">
        <f t="shared" si="74"/>
        <v>0</v>
      </c>
      <c r="J379" s="48" t="str">
        <f t="shared" si="75"/>
        <v>N/C</v>
      </c>
      <c r="K379" s="118" t="str">
        <f t="shared" si="76"/>
        <v>N/C</v>
      </c>
      <c r="L379" s="39" t="str">
        <f t="shared" si="77"/>
        <v>N / C</v>
      </c>
      <c r="O379" s="74" t="e">
        <f t="shared" si="78"/>
        <v>#DIV/0!</v>
      </c>
      <c r="P379" s="27" t="e">
        <f t="shared" si="79"/>
        <v>#DIV/0!</v>
      </c>
      <c r="Q379">
        <f t="shared" si="80"/>
        <v>1</v>
      </c>
      <c r="R379" s="35">
        <f t="shared" si="81"/>
        <v>370</v>
      </c>
      <c r="S379" s="43"/>
      <c r="T379" s="46"/>
      <c r="U379" s="46"/>
      <c r="V379" s="47"/>
      <c r="W379" s="48" t="e">
        <f t="shared" si="82"/>
        <v>#N/A</v>
      </c>
      <c r="X379" s="49" t="e">
        <f t="shared" si="83"/>
        <v>#N/A</v>
      </c>
      <c r="Y379" s="39" t="str">
        <f t="shared" si="84"/>
        <v>N / C</v>
      </c>
    </row>
    <row r="380" spans="2:25" ht="12.9" customHeight="1">
      <c r="B380" s="39">
        <v>1921200</v>
      </c>
      <c r="C380" s="39">
        <v>211219212</v>
      </c>
      <c r="D380" s="50" t="s">
        <v>942</v>
      </c>
      <c r="E380" s="51" t="s">
        <v>695</v>
      </c>
      <c r="F380" s="43">
        <f t="shared" si="71"/>
        <v>0</v>
      </c>
      <c r="G380" s="129">
        <f t="shared" si="72"/>
        <v>0</v>
      </c>
      <c r="H380" s="129">
        <f t="shared" si="73"/>
        <v>0</v>
      </c>
      <c r="I380" s="118">
        <f t="shared" si="74"/>
        <v>0</v>
      </c>
      <c r="J380" s="48" t="str">
        <f t="shared" si="75"/>
        <v>N/C</v>
      </c>
      <c r="K380" s="118" t="str">
        <f t="shared" si="76"/>
        <v>N/C</v>
      </c>
      <c r="L380" s="39" t="str">
        <f t="shared" si="77"/>
        <v>N / C</v>
      </c>
      <c r="O380" s="74" t="e">
        <f t="shared" si="78"/>
        <v>#DIV/0!</v>
      </c>
      <c r="P380" s="27" t="e">
        <f t="shared" si="79"/>
        <v>#DIV/0!</v>
      </c>
      <c r="Q380">
        <f t="shared" si="80"/>
        <v>1</v>
      </c>
      <c r="R380" s="35">
        <f t="shared" si="81"/>
        <v>371</v>
      </c>
      <c r="S380" s="43"/>
      <c r="T380" s="46"/>
      <c r="U380" s="46"/>
      <c r="V380" s="47"/>
      <c r="W380" s="48" t="e">
        <f t="shared" si="82"/>
        <v>#N/A</v>
      </c>
      <c r="X380" s="49" t="e">
        <f t="shared" si="83"/>
        <v>#N/A</v>
      </c>
      <c r="Y380" s="39" t="str">
        <f t="shared" si="84"/>
        <v>N / C</v>
      </c>
    </row>
    <row r="381" spans="2:25" ht="12.9" customHeight="1">
      <c r="B381" s="39">
        <v>1925600</v>
      </c>
      <c r="C381" s="39">
        <v>215619256</v>
      </c>
      <c r="D381" s="50" t="s">
        <v>943</v>
      </c>
      <c r="E381" s="51" t="s">
        <v>695</v>
      </c>
      <c r="F381" s="43">
        <f t="shared" si="71"/>
        <v>0</v>
      </c>
      <c r="G381" s="46">
        <f t="shared" si="72"/>
        <v>0</v>
      </c>
      <c r="H381" s="46">
        <f t="shared" si="73"/>
        <v>0</v>
      </c>
      <c r="I381" s="118">
        <f t="shared" si="74"/>
        <v>0</v>
      </c>
      <c r="J381" s="48" t="str">
        <f t="shared" si="75"/>
        <v>N/C</v>
      </c>
      <c r="K381" s="118" t="str">
        <f t="shared" si="76"/>
        <v>N/C</v>
      </c>
      <c r="L381" s="39" t="str">
        <f t="shared" si="77"/>
        <v>N / C</v>
      </c>
      <c r="O381" s="74" t="e">
        <f t="shared" si="78"/>
        <v>#DIV/0!</v>
      </c>
      <c r="P381" s="27" t="e">
        <f t="shared" si="79"/>
        <v>#DIV/0!</v>
      </c>
      <c r="Q381">
        <f t="shared" si="80"/>
        <v>1</v>
      </c>
      <c r="R381" s="35">
        <f t="shared" si="81"/>
        <v>372</v>
      </c>
      <c r="S381" s="43"/>
      <c r="T381" s="46"/>
      <c r="U381" s="46"/>
      <c r="V381" s="47"/>
      <c r="W381" s="48" t="e">
        <f t="shared" si="82"/>
        <v>#N/A</v>
      </c>
      <c r="X381" s="49" t="e">
        <f t="shared" si="83"/>
        <v>#N/A</v>
      </c>
      <c r="Y381" s="39" t="str">
        <f t="shared" si="84"/>
        <v>N / C</v>
      </c>
    </row>
    <row r="382" spans="2:25" ht="12.9" customHeight="1">
      <c r="B382" s="39">
        <v>1929000</v>
      </c>
      <c r="C382" s="39">
        <v>219019290</v>
      </c>
      <c r="D382" s="50" t="s">
        <v>871</v>
      </c>
      <c r="E382" s="51" t="s">
        <v>695</v>
      </c>
      <c r="F382" s="43">
        <f t="shared" si="71"/>
        <v>0</v>
      </c>
      <c r="G382" s="46">
        <f t="shared" si="72"/>
        <v>0</v>
      </c>
      <c r="H382" s="46">
        <f t="shared" si="73"/>
        <v>0</v>
      </c>
      <c r="I382" s="118">
        <f t="shared" si="74"/>
        <v>0</v>
      </c>
      <c r="J382" s="48" t="str">
        <f t="shared" si="75"/>
        <v>N/C</v>
      </c>
      <c r="K382" s="118" t="str">
        <f t="shared" si="76"/>
        <v>N/C</v>
      </c>
      <c r="L382" s="39" t="str">
        <f t="shared" si="77"/>
        <v>N / C</v>
      </c>
      <c r="O382" s="74" t="e">
        <f t="shared" si="78"/>
        <v>#DIV/0!</v>
      </c>
      <c r="P382" s="27" t="e">
        <f t="shared" si="79"/>
        <v>#DIV/0!</v>
      </c>
      <c r="Q382">
        <f t="shared" si="80"/>
        <v>1</v>
      </c>
      <c r="R382" s="35">
        <f t="shared" si="81"/>
        <v>373</v>
      </c>
      <c r="S382" s="43"/>
      <c r="T382" s="46"/>
      <c r="U382" s="46"/>
      <c r="V382" s="47"/>
      <c r="W382" s="48" t="e">
        <f t="shared" si="82"/>
        <v>#N/A</v>
      </c>
      <c r="X382" s="49" t="e">
        <f t="shared" si="83"/>
        <v>#N/A</v>
      </c>
      <c r="Y382" s="39" t="str">
        <f t="shared" si="84"/>
        <v>N / C</v>
      </c>
    </row>
    <row r="383" spans="2:25" ht="12.9" customHeight="1">
      <c r="B383" s="39">
        <v>1930000</v>
      </c>
      <c r="C383" s="39">
        <v>923270346</v>
      </c>
      <c r="D383" s="50" t="s">
        <v>1091</v>
      </c>
      <c r="E383" s="51" t="s">
        <v>695</v>
      </c>
      <c r="F383" s="43">
        <f t="shared" si="71"/>
        <v>0</v>
      </c>
      <c r="G383" s="46">
        <f t="shared" si="72"/>
        <v>0</v>
      </c>
      <c r="H383" s="46">
        <f t="shared" si="73"/>
        <v>0</v>
      </c>
      <c r="I383" s="118">
        <f t="shared" si="74"/>
        <v>0</v>
      </c>
      <c r="J383" s="48" t="str">
        <f t="shared" si="75"/>
        <v>N/C</v>
      </c>
      <c r="K383" s="118" t="str">
        <f t="shared" si="76"/>
        <v>N/C</v>
      </c>
      <c r="L383" s="39" t="str">
        <f t="shared" si="77"/>
        <v>N / C</v>
      </c>
      <c r="O383" s="74" t="e">
        <f t="shared" si="78"/>
        <v>#DIV/0!</v>
      </c>
      <c r="P383" s="27" t="e">
        <f t="shared" si="79"/>
        <v>#DIV/0!</v>
      </c>
      <c r="Q383">
        <f t="shared" si="80"/>
        <v>1</v>
      </c>
      <c r="R383" s="35">
        <f t="shared" si="81"/>
        <v>374</v>
      </c>
      <c r="S383" s="43"/>
      <c r="T383" s="46"/>
      <c r="U383" s="46"/>
      <c r="V383" s="47"/>
      <c r="W383" s="48" t="e">
        <f t="shared" si="82"/>
        <v>#N/A</v>
      </c>
      <c r="X383" s="49" t="e">
        <f t="shared" si="83"/>
        <v>#N/A</v>
      </c>
      <c r="Y383" s="39" t="str">
        <f t="shared" si="84"/>
        <v>N / C</v>
      </c>
    </row>
    <row r="384" spans="2:25" ht="12.9" customHeight="1">
      <c r="B384" s="39">
        <v>1931800</v>
      </c>
      <c r="C384" s="39">
        <v>211819318</v>
      </c>
      <c r="D384" s="50" t="s">
        <v>1403</v>
      </c>
      <c r="E384" s="51" t="s">
        <v>695</v>
      </c>
      <c r="F384" s="43">
        <f t="shared" si="71"/>
        <v>0</v>
      </c>
      <c r="G384" s="129">
        <f t="shared" si="72"/>
        <v>0</v>
      </c>
      <c r="H384" s="129">
        <f t="shared" si="73"/>
        <v>0</v>
      </c>
      <c r="I384" s="118">
        <f t="shared" si="74"/>
        <v>0</v>
      </c>
      <c r="J384" s="48" t="str">
        <f t="shared" si="75"/>
        <v>N/C</v>
      </c>
      <c r="K384" s="118" t="str">
        <f t="shared" si="76"/>
        <v>N/C</v>
      </c>
      <c r="L384" s="39" t="str">
        <f t="shared" si="77"/>
        <v>N / C</v>
      </c>
      <c r="O384" s="74" t="e">
        <f t="shared" si="78"/>
        <v>#DIV/0!</v>
      </c>
      <c r="P384" s="27" t="e">
        <f t="shared" si="79"/>
        <v>#DIV/0!</v>
      </c>
      <c r="Q384">
        <f t="shared" si="80"/>
        <v>1</v>
      </c>
      <c r="R384" s="35">
        <f t="shared" si="81"/>
        <v>375</v>
      </c>
      <c r="S384" s="43"/>
      <c r="T384" s="46"/>
      <c r="U384" s="46"/>
      <c r="V384" s="47"/>
      <c r="W384" s="48" t="e">
        <f t="shared" si="82"/>
        <v>#N/A</v>
      </c>
      <c r="X384" s="49" t="e">
        <f t="shared" si="83"/>
        <v>#N/A</v>
      </c>
      <c r="Y384" s="39" t="str">
        <f t="shared" si="84"/>
        <v>N / C</v>
      </c>
    </row>
    <row r="385" spans="2:25" ht="12.9" customHeight="1">
      <c r="B385" s="39">
        <v>1935500</v>
      </c>
      <c r="C385" s="39">
        <v>215519355</v>
      </c>
      <c r="D385" s="50" t="s">
        <v>640</v>
      </c>
      <c r="E385" s="51" t="s">
        <v>695</v>
      </c>
      <c r="F385" s="43">
        <f t="shared" si="71"/>
        <v>0</v>
      </c>
      <c r="G385" s="46">
        <f t="shared" si="72"/>
        <v>0</v>
      </c>
      <c r="H385" s="46">
        <f t="shared" si="73"/>
        <v>0</v>
      </c>
      <c r="I385" s="118">
        <f t="shared" si="74"/>
        <v>0</v>
      </c>
      <c r="J385" s="48" t="str">
        <f t="shared" si="75"/>
        <v>N/C</v>
      </c>
      <c r="K385" s="118" t="str">
        <f t="shared" si="76"/>
        <v>N/C</v>
      </c>
      <c r="L385" s="39" t="str">
        <f t="shared" si="77"/>
        <v>N / C</v>
      </c>
      <c r="O385" s="74" t="e">
        <f t="shared" si="78"/>
        <v>#DIV/0!</v>
      </c>
      <c r="P385" s="27" t="e">
        <f t="shared" si="79"/>
        <v>#DIV/0!</v>
      </c>
      <c r="Q385">
        <f t="shared" si="80"/>
        <v>1</v>
      </c>
      <c r="R385" s="35">
        <f t="shared" si="81"/>
        <v>376</v>
      </c>
      <c r="S385" s="43"/>
      <c r="T385" s="46"/>
      <c r="U385" s="46"/>
      <c r="V385" s="47"/>
      <c r="W385" s="48" t="e">
        <f t="shared" si="82"/>
        <v>#N/A</v>
      </c>
      <c r="X385" s="49" t="e">
        <f t="shared" si="83"/>
        <v>#N/A</v>
      </c>
      <c r="Y385" s="39" t="str">
        <f t="shared" si="84"/>
        <v>N / C</v>
      </c>
    </row>
    <row r="386" spans="2:25" ht="12.9" customHeight="1">
      <c r="B386" s="39">
        <v>1936400</v>
      </c>
      <c r="C386" s="39">
        <v>216419364</v>
      </c>
      <c r="D386" s="50" t="s">
        <v>856</v>
      </c>
      <c r="E386" s="51" t="s">
        <v>695</v>
      </c>
      <c r="F386" s="43">
        <f t="shared" si="71"/>
        <v>0</v>
      </c>
      <c r="G386" s="46">
        <f t="shared" si="72"/>
        <v>0</v>
      </c>
      <c r="H386" s="46">
        <f t="shared" si="73"/>
        <v>0</v>
      </c>
      <c r="I386" s="118">
        <f t="shared" si="74"/>
        <v>0</v>
      </c>
      <c r="J386" s="48" t="str">
        <f t="shared" si="75"/>
        <v>N/C</v>
      </c>
      <c r="K386" s="118" t="str">
        <f t="shared" si="76"/>
        <v>N/C</v>
      </c>
      <c r="L386" s="39" t="str">
        <f t="shared" si="77"/>
        <v>N / C</v>
      </c>
      <c r="O386" s="74" t="e">
        <f t="shared" si="78"/>
        <v>#DIV/0!</v>
      </c>
      <c r="P386" s="27" t="e">
        <f t="shared" si="79"/>
        <v>#DIV/0!</v>
      </c>
      <c r="Q386">
        <f t="shared" si="80"/>
        <v>1</v>
      </c>
      <c r="R386" s="35">
        <f t="shared" si="81"/>
        <v>377</v>
      </c>
      <c r="S386" s="43"/>
      <c r="T386" s="46"/>
      <c r="U386" s="46"/>
      <c r="V386" s="47"/>
      <c r="W386" s="48" t="e">
        <f t="shared" si="82"/>
        <v>#N/A</v>
      </c>
      <c r="X386" s="49" t="e">
        <f t="shared" si="83"/>
        <v>#N/A</v>
      </c>
      <c r="Y386" s="39" t="str">
        <f t="shared" si="84"/>
        <v>N / C</v>
      </c>
    </row>
    <row r="387" spans="2:25" ht="12.9" customHeight="1">
      <c r="B387" s="39">
        <v>1939200</v>
      </c>
      <c r="C387" s="39">
        <v>219219392</v>
      </c>
      <c r="D387" s="53" t="s">
        <v>212</v>
      </c>
      <c r="E387" s="54" t="s">
        <v>695</v>
      </c>
      <c r="F387" s="43">
        <f t="shared" si="71"/>
        <v>0</v>
      </c>
      <c r="G387" s="46">
        <f t="shared" si="72"/>
        <v>0</v>
      </c>
      <c r="H387" s="46">
        <f t="shared" si="73"/>
        <v>0</v>
      </c>
      <c r="I387" s="118">
        <f t="shared" si="74"/>
        <v>0</v>
      </c>
      <c r="J387" s="48" t="str">
        <f t="shared" si="75"/>
        <v>N/C</v>
      </c>
      <c r="K387" s="118" t="str">
        <f t="shared" si="76"/>
        <v>N/C</v>
      </c>
      <c r="L387" s="39" t="str">
        <f t="shared" si="77"/>
        <v>N / C</v>
      </c>
      <c r="O387" s="74" t="e">
        <f t="shared" si="78"/>
        <v>#DIV/0!</v>
      </c>
      <c r="P387" s="27" t="e">
        <f t="shared" si="79"/>
        <v>#DIV/0!</v>
      </c>
      <c r="Q387">
        <f t="shared" si="80"/>
        <v>1</v>
      </c>
      <c r="R387" s="35">
        <f t="shared" si="81"/>
        <v>378</v>
      </c>
      <c r="S387" s="43"/>
      <c r="T387" s="46"/>
      <c r="U387" s="46"/>
      <c r="V387" s="47"/>
      <c r="W387" s="48" t="e">
        <f t="shared" si="82"/>
        <v>#N/A</v>
      </c>
      <c r="X387" s="49" t="e">
        <f t="shared" si="83"/>
        <v>#N/A</v>
      </c>
      <c r="Y387" s="39" t="str">
        <f t="shared" si="84"/>
        <v>N / C</v>
      </c>
    </row>
    <row r="388" spans="2:25" ht="12.9" customHeight="1">
      <c r="B388" s="39">
        <v>1939700</v>
      </c>
      <c r="C388" s="39">
        <v>219719397</v>
      </c>
      <c r="D388" s="50" t="s">
        <v>885</v>
      </c>
      <c r="E388" s="51" t="s">
        <v>695</v>
      </c>
      <c r="F388" s="43">
        <f t="shared" si="71"/>
        <v>0</v>
      </c>
      <c r="G388" s="46">
        <f t="shared" si="72"/>
        <v>0</v>
      </c>
      <c r="H388" s="46">
        <f t="shared" si="73"/>
        <v>0</v>
      </c>
      <c r="I388" s="118">
        <f t="shared" si="74"/>
        <v>0</v>
      </c>
      <c r="J388" s="48" t="str">
        <f t="shared" si="75"/>
        <v>N/C</v>
      </c>
      <c r="K388" s="118" t="str">
        <f t="shared" si="76"/>
        <v>N/C</v>
      </c>
      <c r="L388" s="39" t="str">
        <f t="shared" si="77"/>
        <v>N / C</v>
      </c>
      <c r="O388" s="74" t="e">
        <f t="shared" si="78"/>
        <v>#DIV/0!</v>
      </c>
      <c r="P388" s="27" t="e">
        <f t="shared" si="79"/>
        <v>#DIV/0!</v>
      </c>
      <c r="Q388">
        <f t="shared" si="80"/>
        <v>1</v>
      </c>
      <c r="R388" s="35">
        <f t="shared" si="81"/>
        <v>379</v>
      </c>
      <c r="S388" s="43"/>
      <c r="T388" s="46"/>
      <c r="U388" s="46"/>
      <c r="V388" s="47"/>
      <c r="W388" s="48" t="e">
        <f t="shared" si="82"/>
        <v>#N/A</v>
      </c>
      <c r="X388" s="49" t="e">
        <f t="shared" si="83"/>
        <v>#N/A</v>
      </c>
      <c r="Y388" s="39" t="str">
        <f t="shared" si="84"/>
        <v>N / C</v>
      </c>
    </row>
    <row r="389" spans="2:25" ht="12.9" customHeight="1">
      <c r="B389" s="39">
        <v>1941800</v>
      </c>
      <c r="C389" s="39">
        <v>211819418</v>
      </c>
      <c r="D389" s="50" t="s">
        <v>944</v>
      </c>
      <c r="E389" s="51" t="s">
        <v>695</v>
      </c>
      <c r="F389" s="43">
        <f t="shared" si="71"/>
        <v>0</v>
      </c>
      <c r="G389" s="46">
        <f t="shared" si="72"/>
        <v>0</v>
      </c>
      <c r="H389" s="46">
        <f t="shared" si="73"/>
        <v>0</v>
      </c>
      <c r="I389" s="118">
        <f t="shared" si="74"/>
        <v>0</v>
      </c>
      <c r="J389" s="48" t="str">
        <f t="shared" si="75"/>
        <v>N/C</v>
      </c>
      <c r="K389" s="118" t="str">
        <f t="shared" si="76"/>
        <v>N/C</v>
      </c>
      <c r="L389" s="39" t="str">
        <f t="shared" si="77"/>
        <v>N / C</v>
      </c>
      <c r="O389" s="74" t="e">
        <f t="shared" si="78"/>
        <v>#DIV/0!</v>
      </c>
      <c r="P389" s="27" t="e">
        <f t="shared" si="79"/>
        <v>#DIV/0!</v>
      </c>
      <c r="Q389">
        <f t="shared" si="80"/>
        <v>1</v>
      </c>
      <c r="R389" s="35">
        <f t="shared" si="81"/>
        <v>380</v>
      </c>
      <c r="S389" s="43"/>
      <c r="T389" s="46"/>
      <c r="U389" s="46"/>
      <c r="V389" s="47"/>
      <c r="W389" s="48" t="e">
        <f t="shared" si="82"/>
        <v>#N/A</v>
      </c>
      <c r="X389" s="49" t="e">
        <f t="shared" si="83"/>
        <v>#N/A</v>
      </c>
      <c r="Y389" s="39" t="str">
        <f t="shared" si="84"/>
        <v>N / C</v>
      </c>
    </row>
    <row r="390" spans="2:25" ht="12.9" customHeight="1">
      <c r="B390" s="39">
        <v>1945000</v>
      </c>
      <c r="C390" s="39">
        <v>215019450</v>
      </c>
      <c r="D390" s="50" t="s">
        <v>1092</v>
      </c>
      <c r="E390" s="51" t="s">
        <v>695</v>
      </c>
      <c r="F390" s="43">
        <f t="shared" si="71"/>
        <v>0</v>
      </c>
      <c r="G390" s="129">
        <f t="shared" si="72"/>
        <v>0</v>
      </c>
      <c r="H390" s="129">
        <f t="shared" si="73"/>
        <v>0</v>
      </c>
      <c r="I390" s="118">
        <f t="shared" si="74"/>
        <v>0</v>
      </c>
      <c r="J390" s="48" t="str">
        <f t="shared" si="75"/>
        <v>N/C</v>
      </c>
      <c r="K390" s="118" t="str">
        <f t="shared" si="76"/>
        <v>N/C</v>
      </c>
      <c r="L390" s="39" t="str">
        <f t="shared" si="77"/>
        <v>N / C</v>
      </c>
      <c r="O390" s="74" t="e">
        <f t="shared" si="78"/>
        <v>#DIV/0!</v>
      </c>
      <c r="P390" s="27" t="e">
        <f t="shared" si="79"/>
        <v>#DIV/0!</v>
      </c>
      <c r="Q390">
        <f t="shared" si="80"/>
        <v>1</v>
      </c>
      <c r="R390" s="35">
        <f t="shared" si="81"/>
        <v>381</v>
      </c>
      <c r="S390" s="43"/>
      <c r="T390" s="46"/>
      <c r="U390" s="46"/>
      <c r="V390" s="47"/>
      <c r="W390" s="48" t="e">
        <f t="shared" si="82"/>
        <v>#N/A</v>
      </c>
      <c r="X390" s="49" t="e">
        <f t="shared" si="83"/>
        <v>#N/A</v>
      </c>
      <c r="Y390" s="39" t="str">
        <f t="shared" si="84"/>
        <v>N / C</v>
      </c>
    </row>
    <row r="391" spans="2:25" ht="12.9" customHeight="1">
      <c r="B391" s="39">
        <v>1945500</v>
      </c>
      <c r="C391" s="39">
        <v>215519455</v>
      </c>
      <c r="D391" s="50" t="s">
        <v>1003</v>
      </c>
      <c r="E391" s="51" t="s">
        <v>695</v>
      </c>
      <c r="F391" s="43">
        <f t="shared" si="71"/>
        <v>0</v>
      </c>
      <c r="G391" s="46">
        <f t="shared" si="72"/>
        <v>0</v>
      </c>
      <c r="H391" s="46">
        <f t="shared" si="73"/>
        <v>0</v>
      </c>
      <c r="I391" s="118">
        <f t="shared" si="74"/>
        <v>0</v>
      </c>
      <c r="J391" s="48" t="str">
        <f t="shared" si="75"/>
        <v>N/C</v>
      </c>
      <c r="K391" s="118" t="str">
        <f t="shared" si="76"/>
        <v>N/C</v>
      </c>
      <c r="L391" s="39" t="str">
        <f t="shared" si="77"/>
        <v>N / C</v>
      </c>
      <c r="O391" s="74" t="e">
        <f t="shared" si="78"/>
        <v>#DIV/0!</v>
      </c>
      <c r="P391" s="27" t="e">
        <f t="shared" si="79"/>
        <v>#DIV/0!</v>
      </c>
      <c r="Q391">
        <f t="shared" si="80"/>
        <v>1</v>
      </c>
      <c r="R391" s="35">
        <f t="shared" si="81"/>
        <v>382</v>
      </c>
      <c r="S391" s="43"/>
      <c r="T391" s="46"/>
      <c r="U391" s="46"/>
      <c r="V391" s="47"/>
      <c r="W391" s="48" t="e">
        <f t="shared" si="82"/>
        <v>#N/A</v>
      </c>
      <c r="X391" s="49" t="e">
        <f t="shared" si="83"/>
        <v>#N/A</v>
      </c>
      <c r="Y391" s="39" t="str">
        <f t="shared" si="84"/>
        <v>N / C</v>
      </c>
    </row>
    <row r="392" spans="2:25" ht="12.9" customHeight="1">
      <c r="B392" s="39">
        <v>1947300</v>
      </c>
      <c r="C392" s="39">
        <v>217319473</v>
      </c>
      <c r="D392" s="50" t="s">
        <v>1128</v>
      </c>
      <c r="E392" s="51" t="s">
        <v>695</v>
      </c>
      <c r="F392" s="43">
        <f t="shared" si="71"/>
        <v>0</v>
      </c>
      <c r="G392" s="46">
        <f t="shared" si="72"/>
        <v>0</v>
      </c>
      <c r="H392" s="46">
        <f t="shared" si="73"/>
        <v>0</v>
      </c>
      <c r="I392" s="118">
        <f t="shared" si="74"/>
        <v>0</v>
      </c>
      <c r="J392" s="48" t="str">
        <f t="shared" si="75"/>
        <v>N/C</v>
      </c>
      <c r="K392" s="118" t="str">
        <f t="shared" si="76"/>
        <v>N/C</v>
      </c>
      <c r="L392" s="39" t="str">
        <f t="shared" si="77"/>
        <v>N / C</v>
      </c>
      <c r="O392" s="74" t="e">
        <f t="shared" si="78"/>
        <v>#DIV/0!</v>
      </c>
      <c r="P392" s="27" t="e">
        <f t="shared" si="79"/>
        <v>#DIV/0!</v>
      </c>
      <c r="Q392">
        <f t="shared" si="80"/>
        <v>1</v>
      </c>
      <c r="R392" s="35">
        <f t="shared" si="81"/>
        <v>383</v>
      </c>
      <c r="S392" s="43"/>
      <c r="T392" s="46"/>
      <c r="U392" s="46"/>
      <c r="V392" s="47"/>
      <c r="W392" s="48" t="e">
        <f t="shared" si="82"/>
        <v>#N/A</v>
      </c>
      <c r="X392" s="49" t="e">
        <f t="shared" si="83"/>
        <v>#N/A</v>
      </c>
      <c r="Y392" s="39" t="str">
        <f t="shared" si="84"/>
        <v>N / C</v>
      </c>
    </row>
    <row r="393" spans="2:25" ht="12.9" customHeight="1">
      <c r="B393" s="39">
        <v>1951300</v>
      </c>
      <c r="C393" s="39">
        <v>211319513</v>
      </c>
      <c r="D393" s="50" t="s">
        <v>733</v>
      </c>
      <c r="E393" s="51" t="s">
        <v>695</v>
      </c>
      <c r="F393" s="43">
        <f t="shared" si="71"/>
        <v>0</v>
      </c>
      <c r="G393" s="46">
        <f t="shared" si="72"/>
        <v>0</v>
      </c>
      <c r="H393" s="46">
        <f t="shared" si="73"/>
        <v>0</v>
      </c>
      <c r="I393" s="118">
        <f t="shared" si="74"/>
        <v>0</v>
      </c>
      <c r="J393" s="48" t="str">
        <f t="shared" si="75"/>
        <v>N/C</v>
      </c>
      <c r="K393" s="118" t="str">
        <f t="shared" si="76"/>
        <v>N/C</v>
      </c>
      <c r="L393" s="39" t="str">
        <f t="shared" si="77"/>
        <v>N / C</v>
      </c>
      <c r="O393" s="74" t="e">
        <f t="shared" si="78"/>
        <v>#DIV/0!</v>
      </c>
      <c r="P393" s="27" t="e">
        <f t="shared" si="79"/>
        <v>#DIV/0!</v>
      </c>
      <c r="Q393">
        <f t="shared" si="80"/>
        <v>1</v>
      </c>
      <c r="R393" s="35">
        <f t="shared" si="81"/>
        <v>384</v>
      </c>
      <c r="S393" s="43"/>
      <c r="T393" s="46"/>
      <c r="U393" s="46"/>
      <c r="V393" s="47"/>
      <c r="W393" s="48" t="e">
        <f t="shared" si="82"/>
        <v>#N/A</v>
      </c>
      <c r="X393" s="49" t="e">
        <f t="shared" si="83"/>
        <v>#N/A</v>
      </c>
      <c r="Y393" s="39" t="str">
        <f t="shared" si="84"/>
        <v>N / C</v>
      </c>
    </row>
    <row r="394" spans="2:25" ht="12.9" customHeight="1">
      <c r="B394" s="39">
        <v>1951700</v>
      </c>
      <c r="C394" s="39">
        <v>211719517</v>
      </c>
      <c r="D394" s="50" t="s">
        <v>1400</v>
      </c>
      <c r="E394" s="51" t="s">
        <v>695</v>
      </c>
      <c r="F394" s="43">
        <f t="shared" si="71"/>
        <v>0</v>
      </c>
      <c r="G394" s="46">
        <f t="shared" si="72"/>
        <v>0</v>
      </c>
      <c r="H394" s="46">
        <f t="shared" si="73"/>
        <v>0</v>
      </c>
      <c r="I394" s="118">
        <f t="shared" si="74"/>
        <v>0</v>
      </c>
      <c r="J394" s="48" t="str">
        <f t="shared" si="75"/>
        <v>N/C</v>
      </c>
      <c r="K394" s="118" t="str">
        <f t="shared" si="76"/>
        <v>N/C</v>
      </c>
      <c r="L394" s="39" t="str">
        <f t="shared" si="77"/>
        <v>N / C</v>
      </c>
      <c r="O394" s="74" t="e">
        <f t="shared" si="78"/>
        <v>#DIV/0!</v>
      </c>
      <c r="P394" s="27" t="e">
        <f t="shared" si="79"/>
        <v>#DIV/0!</v>
      </c>
      <c r="Q394">
        <f t="shared" si="80"/>
        <v>1</v>
      </c>
      <c r="R394" s="35">
        <f t="shared" si="81"/>
        <v>385</v>
      </c>
      <c r="S394" s="43"/>
      <c r="T394" s="46"/>
      <c r="U394" s="46"/>
      <c r="V394" s="47"/>
      <c r="W394" s="48" t="e">
        <f t="shared" si="82"/>
        <v>#N/A</v>
      </c>
      <c r="X394" s="49" t="e">
        <f t="shared" si="83"/>
        <v>#N/A</v>
      </c>
      <c r="Y394" s="39" t="str">
        <f t="shared" si="84"/>
        <v>N / C</v>
      </c>
    </row>
    <row r="395" spans="2:25" ht="12.9" customHeight="1">
      <c r="B395" s="39">
        <v>1953200</v>
      </c>
      <c r="C395" s="39">
        <v>213219532</v>
      </c>
      <c r="D395" s="53" t="s">
        <v>213</v>
      </c>
      <c r="E395" s="54" t="s">
        <v>695</v>
      </c>
      <c r="F395" s="43">
        <f t="shared" ref="F395:F458" si="85">IF(ISERROR(S395)=TRUE,"N/C",S395)</f>
        <v>0</v>
      </c>
      <c r="G395" s="46">
        <f t="shared" ref="G395:G458" si="86">IF(ISERROR(T395)=TRUE,"N/C",T395)</f>
        <v>0</v>
      </c>
      <c r="H395" s="46">
        <f t="shared" ref="H395:H458" si="87">IF(ISERROR(U395)=TRUE,"N/C",U395)</f>
        <v>0</v>
      </c>
      <c r="I395" s="118">
        <f t="shared" ref="I395:I458" si="88">IF(ISERROR(V395)=TRUE,"N/C",V395)</f>
        <v>0</v>
      </c>
      <c r="J395" s="48" t="str">
        <f t="shared" ref="J395:J458" si="89">IF(ISERROR(W395)=TRUE,"N/C",W395)</f>
        <v>N/C</v>
      </c>
      <c r="K395" s="118" t="str">
        <f t="shared" ref="K395:K458" si="90">IF(ISERROR(X395)=TRUE,"N/C",X395)</f>
        <v>N/C</v>
      </c>
      <c r="L395" s="39" t="str">
        <f t="shared" ref="L395:L458" si="91">IF(ISERROR(Y395)=TRUE,"N/C",Y395)</f>
        <v>N / C</v>
      </c>
      <c r="O395" s="74" t="e">
        <f t="shared" ref="O395:O458" si="92">+H395/G395</f>
        <v>#DIV/0!</v>
      </c>
      <c r="P395" s="27" t="e">
        <f t="shared" ref="P395:P458" si="93">+I395-O395</f>
        <v>#DIV/0!</v>
      </c>
      <c r="Q395">
        <f t="shared" ref="Q395:Q458" si="94">IF(L395="N / C",1,0)</f>
        <v>1</v>
      </c>
      <c r="R395" s="35">
        <f t="shared" ref="R395:R458" si="95">IF(Q395=1,R394+1,R394)</f>
        <v>386</v>
      </c>
      <c r="S395" s="43"/>
      <c r="T395" s="46"/>
      <c r="U395" s="46"/>
      <c r="V395" s="47"/>
      <c r="W395" s="48" t="e">
        <f t="shared" ref="W395:W458" si="96">VLOOKUP($F395,$M$10:$N$16,2,0)</f>
        <v>#N/A</v>
      </c>
      <c r="X395" s="49" t="e">
        <f t="shared" ref="X395:X458" si="97">+W395-V395</f>
        <v>#N/A</v>
      </c>
      <c r="Y395" s="39" t="str">
        <f t="shared" ref="Y395:Y458" si="98">IF(ISERROR(IF(X395&lt;0,"NO","SI")=TRUE),"N / C",(IF(X395&lt;0,"NO","SI")))</f>
        <v>N / C</v>
      </c>
    </row>
    <row r="396" spans="2:25" ht="12.9" customHeight="1">
      <c r="B396" s="39">
        <v>1953300</v>
      </c>
      <c r="C396" s="39">
        <v>213319533</v>
      </c>
      <c r="D396" s="53" t="s">
        <v>214</v>
      </c>
      <c r="E396" s="54" t="s">
        <v>695</v>
      </c>
      <c r="F396" s="43">
        <f t="shared" si="85"/>
        <v>0</v>
      </c>
      <c r="G396" s="46">
        <f t="shared" si="86"/>
        <v>0</v>
      </c>
      <c r="H396" s="46">
        <f t="shared" si="87"/>
        <v>0</v>
      </c>
      <c r="I396" s="118">
        <f t="shared" si="88"/>
        <v>0</v>
      </c>
      <c r="J396" s="48" t="str">
        <f t="shared" si="89"/>
        <v>N/C</v>
      </c>
      <c r="K396" s="118" t="str">
        <f t="shared" si="90"/>
        <v>N/C</v>
      </c>
      <c r="L396" s="39" t="str">
        <f t="shared" si="91"/>
        <v>N / C</v>
      </c>
      <c r="O396" s="74" t="e">
        <f t="shared" si="92"/>
        <v>#DIV/0!</v>
      </c>
      <c r="P396" s="27" t="e">
        <f t="shared" si="93"/>
        <v>#DIV/0!</v>
      </c>
      <c r="Q396">
        <f t="shared" si="94"/>
        <v>1</v>
      </c>
      <c r="R396" s="35">
        <f t="shared" si="95"/>
        <v>387</v>
      </c>
      <c r="S396" s="43"/>
      <c r="T396" s="46"/>
      <c r="U396" s="46"/>
      <c r="V396" s="47"/>
      <c r="W396" s="48" t="e">
        <f t="shared" si="96"/>
        <v>#N/A</v>
      </c>
      <c r="X396" s="49" t="e">
        <f t="shared" si="97"/>
        <v>#N/A</v>
      </c>
      <c r="Y396" s="39" t="str">
        <f t="shared" si="98"/>
        <v>N / C</v>
      </c>
    </row>
    <row r="397" spans="2:25" ht="12.9" customHeight="1">
      <c r="B397" s="39">
        <v>1954800</v>
      </c>
      <c r="C397" s="39">
        <v>214819548</v>
      </c>
      <c r="D397" s="50" t="s">
        <v>1188</v>
      </c>
      <c r="E397" s="51" t="s">
        <v>695</v>
      </c>
      <c r="F397" s="43">
        <f t="shared" si="85"/>
        <v>0</v>
      </c>
      <c r="G397" s="46">
        <f t="shared" si="86"/>
        <v>0</v>
      </c>
      <c r="H397" s="46">
        <f t="shared" si="87"/>
        <v>0</v>
      </c>
      <c r="I397" s="118">
        <f t="shared" si="88"/>
        <v>0</v>
      </c>
      <c r="J397" s="48" t="str">
        <f t="shared" si="89"/>
        <v>N/C</v>
      </c>
      <c r="K397" s="118" t="str">
        <f t="shared" si="90"/>
        <v>N/C</v>
      </c>
      <c r="L397" s="39" t="str">
        <f t="shared" si="91"/>
        <v>N / C</v>
      </c>
      <c r="O397" s="74" t="e">
        <f t="shared" si="92"/>
        <v>#DIV/0!</v>
      </c>
      <c r="P397" s="27" t="e">
        <f t="shared" si="93"/>
        <v>#DIV/0!</v>
      </c>
      <c r="Q397">
        <f t="shared" si="94"/>
        <v>1</v>
      </c>
      <c r="R397" s="35">
        <f t="shared" si="95"/>
        <v>388</v>
      </c>
      <c r="S397" s="43"/>
      <c r="T397" s="46"/>
      <c r="U397" s="46"/>
      <c r="V397" s="47"/>
      <c r="W397" s="48" t="e">
        <f t="shared" si="96"/>
        <v>#N/A</v>
      </c>
      <c r="X397" s="49" t="e">
        <f t="shared" si="97"/>
        <v>#N/A</v>
      </c>
      <c r="Y397" s="39" t="str">
        <f t="shared" si="98"/>
        <v>N / C</v>
      </c>
    </row>
    <row r="398" spans="2:25" ht="12.9" customHeight="1">
      <c r="B398" s="39">
        <v>1957300</v>
      </c>
      <c r="C398" s="39">
        <v>217319573</v>
      </c>
      <c r="D398" s="50" t="s">
        <v>641</v>
      </c>
      <c r="E398" s="51" t="s">
        <v>695</v>
      </c>
      <c r="F398" s="43">
        <f t="shared" si="85"/>
        <v>0</v>
      </c>
      <c r="G398" s="46">
        <f t="shared" si="86"/>
        <v>0</v>
      </c>
      <c r="H398" s="46">
        <f t="shared" si="87"/>
        <v>0</v>
      </c>
      <c r="I398" s="118">
        <f t="shared" si="88"/>
        <v>0</v>
      </c>
      <c r="J398" s="48" t="str">
        <f t="shared" si="89"/>
        <v>N/C</v>
      </c>
      <c r="K398" s="118" t="str">
        <f t="shared" si="90"/>
        <v>N/C</v>
      </c>
      <c r="L398" s="39" t="str">
        <f t="shared" si="91"/>
        <v>N / C</v>
      </c>
      <c r="O398" s="74" t="e">
        <f t="shared" si="92"/>
        <v>#DIV/0!</v>
      </c>
      <c r="P398" s="27" t="e">
        <f t="shared" si="93"/>
        <v>#DIV/0!</v>
      </c>
      <c r="Q398">
        <f t="shared" si="94"/>
        <v>1</v>
      </c>
      <c r="R398" s="35">
        <f t="shared" si="95"/>
        <v>389</v>
      </c>
      <c r="S398" s="43"/>
      <c r="T398" s="46"/>
      <c r="U398" s="46"/>
      <c r="V398" s="47"/>
      <c r="W398" s="48" t="e">
        <f t="shared" si="96"/>
        <v>#N/A</v>
      </c>
      <c r="X398" s="49" t="e">
        <f t="shared" si="97"/>
        <v>#N/A</v>
      </c>
      <c r="Y398" s="39" t="str">
        <f t="shared" si="98"/>
        <v>N / C</v>
      </c>
    </row>
    <row r="399" spans="2:25" ht="12.9" customHeight="1">
      <c r="B399" s="39">
        <v>1958500</v>
      </c>
      <c r="C399" s="39">
        <v>218519585</v>
      </c>
      <c r="D399" s="53" t="s">
        <v>215</v>
      </c>
      <c r="E399" s="54" t="s">
        <v>695</v>
      </c>
      <c r="F399" s="43">
        <f t="shared" si="85"/>
        <v>0</v>
      </c>
      <c r="G399" s="46">
        <f t="shared" si="86"/>
        <v>0</v>
      </c>
      <c r="H399" s="46">
        <f t="shared" si="87"/>
        <v>0</v>
      </c>
      <c r="I399" s="118">
        <f t="shared" si="88"/>
        <v>0</v>
      </c>
      <c r="J399" s="48" t="str">
        <f t="shared" si="89"/>
        <v>N/C</v>
      </c>
      <c r="K399" s="118" t="str">
        <f t="shared" si="90"/>
        <v>N/C</v>
      </c>
      <c r="L399" s="39" t="str">
        <f t="shared" si="91"/>
        <v>N / C</v>
      </c>
      <c r="O399" s="74" t="e">
        <f t="shared" si="92"/>
        <v>#DIV/0!</v>
      </c>
      <c r="P399" s="27" t="e">
        <f t="shared" si="93"/>
        <v>#DIV/0!</v>
      </c>
      <c r="Q399">
        <f t="shared" si="94"/>
        <v>1</v>
      </c>
      <c r="R399" s="35">
        <f t="shared" si="95"/>
        <v>390</v>
      </c>
      <c r="S399" s="43"/>
      <c r="T399" s="46"/>
      <c r="U399" s="46"/>
      <c r="V399" s="47"/>
      <c r="W399" s="48" t="e">
        <f t="shared" si="96"/>
        <v>#N/A</v>
      </c>
      <c r="X399" s="49" t="e">
        <f t="shared" si="97"/>
        <v>#N/A</v>
      </c>
      <c r="Y399" s="39" t="str">
        <f t="shared" si="98"/>
        <v>N / C</v>
      </c>
    </row>
    <row r="400" spans="2:25" ht="12.9" customHeight="1">
      <c r="B400" s="39">
        <v>1962200</v>
      </c>
      <c r="C400" s="39">
        <v>212219622</v>
      </c>
      <c r="D400" s="53" t="s">
        <v>216</v>
      </c>
      <c r="E400" s="54" t="s">
        <v>695</v>
      </c>
      <c r="F400" s="43">
        <f t="shared" si="85"/>
        <v>0</v>
      </c>
      <c r="G400" s="46">
        <f t="shared" si="86"/>
        <v>0</v>
      </c>
      <c r="H400" s="46">
        <f t="shared" si="87"/>
        <v>0</v>
      </c>
      <c r="I400" s="118">
        <f t="shared" si="88"/>
        <v>0</v>
      </c>
      <c r="J400" s="48" t="str">
        <f t="shared" si="89"/>
        <v>N/C</v>
      </c>
      <c r="K400" s="118" t="str">
        <f t="shared" si="90"/>
        <v>N/C</v>
      </c>
      <c r="L400" s="39" t="str">
        <f t="shared" si="91"/>
        <v>N / C</v>
      </c>
      <c r="O400" s="74" t="e">
        <f t="shared" si="92"/>
        <v>#DIV/0!</v>
      </c>
      <c r="P400" s="27" t="e">
        <f t="shared" si="93"/>
        <v>#DIV/0!</v>
      </c>
      <c r="Q400">
        <f t="shared" si="94"/>
        <v>1</v>
      </c>
      <c r="R400" s="35">
        <f t="shared" si="95"/>
        <v>391</v>
      </c>
      <c r="S400" s="43"/>
      <c r="T400" s="46"/>
      <c r="U400" s="46"/>
      <c r="V400" s="47"/>
      <c r="W400" s="48" t="e">
        <f t="shared" si="96"/>
        <v>#N/A</v>
      </c>
      <c r="X400" s="49" t="e">
        <f t="shared" si="97"/>
        <v>#N/A</v>
      </c>
      <c r="Y400" s="39" t="str">
        <f t="shared" si="98"/>
        <v>N / C</v>
      </c>
    </row>
    <row r="401" spans="2:25" ht="12.9" customHeight="1">
      <c r="B401" s="39">
        <v>1969300</v>
      </c>
      <c r="C401" s="39">
        <v>219319693</v>
      </c>
      <c r="D401" s="50" t="s">
        <v>1353</v>
      </c>
      <c r="E401" s="51" t="s">
        <v>695</v>
      </c>
      <c r="F401" s="43">
        <f t="shared" si="85"/>
        <v>0</v>
      </c>
      <c r="G401" s="46">
        <f t="shared" si="86"/>
        <v>0</v>
      </c>
      <c r="H401" s="46">
        <f t="shared" si="87"/>
        <v>0</v>
      </c>
      <c r="I401" s="118">
        <f t="shared" si="88"/>
        <v>0</v>
      </c>
      <c r="J401" s="48" t="str">
        <f t="shared" si="89"/>
        <v>N/C</v>
      </c>
      <c r="K401" s="118" t="str">
        <f t="shared" si="90"/>
        <v>N/C</v>
      </c>
      <c r="L401" s="39" t="str">
        <f t="shared" si="91"/>
        <v>N / C</v>
      </c>
      <c r="O401" s="74" t="e">
        <f t="shared" si="92"/>
        <v>#DIV/0!</v>
      </c>
      <c r="P401" s="27" t="e">
        <f t="shared" si="93"/>
        <v>#DIV/0!</v>
      </c>
      <c r="Q401">
        <f t="shared" si="94"/>
        <v>1</v>
      </c>
      <c r="R401" s="35">
        <f t="shared" si="95"/>
        <v>392</v>
      </c>
      <c r="S401" s="43"/>
      <c r="T401" s="46"/>
      <c r="U401" s="46"/>
      <c r="V401" s="47"/>
      <c r="W401" s="48" t="e">
        <f t="shared" si="96"/>
        <v>#N/A</v>
      </c>
      <c r="X401" s="49" t="e">
        <f t="shared" si="97"/>
        <v>#N/A</v>
      </c>
      <c r="Y401" s="39" t="str">
        <f t="shared" si="98"/>
        <v>N / C</v>
      </c>
    </row>
    <row r="402" spans="2:25" ht="12.9" customHeight="1">
      <c r="B402" s="39">
        <v>1969800</v>
      </c>
      <c r="C402" s="39">
        <v>219819698</v>
      </c>
      <c r="D402" s="50" t="s">
        <v>1354</v>
      </c>
      <c r="E402" s="51" t="s">
        <v>695</v>
      </c>
      <c r="F402" s="43">
        <f t="shared" si="85"/>
        <v>0</v>
      </c>
      <c r="G402" s="46">
        <f t="shared" si="86"/>
        <v>0</v>
      </c>
      <c r="H402" s="46">
        <f t="shared" si="87"/>
        <v>0</v>
      </c>
      <c r="I402" s="118">
        <f t="shared" si="88"/>
        <v>0</v>
      </c>
      <c r="J402" s="48" t="str">
        <f t="shared" si="89"/>
        <v>N/C</v>
      </c>
      <c r="K402" s="118" t="str">
        <f t="shared" si="90"/>
        <v>N/C</v>
      </c>
      <c r="L402" s="39" t="str">
        <f t="shared" si="91"/>
        <v>N / C</v>
      </c>
      <c r="O402" s="74" t="e">
        <f t="shared" si="92"/>
        <v>#DIV/0!</v>
      </c>
      <c r="P402" s="27" t="e">
        <f t="shared" si="93"/>
        <v>#DIV/0!</v>
      </c>
      <c r="Q402">
        <f t="shared" si="94"/>
        <v>1</v>
      </c>
      <c r="R402" s="35">
        <f t="shared" si="95"/>
        <v>393</v>
      </c>
      <c r="S402" s="43"/>
      <c r="T402" s="46"/>
      <c r="U402" s="46"/>
      <c r="V402" s="47"/>
      <c r="W402" s="48" t="e">
        <f t="shared" si="96"/>
        <v>#N/A</v>
      </c>
      <c r="X402" s="49" t="e">
        <f t="shared" si="97"/>
        <v>#N/A</v>
      </c>
      <c r="Y402" s="39" t="str">
        <f t="shared" si="98"/>
        <v>N / C</v>
      </c>
    </row>
    <row r="403" spans="2:25" ht="12.9" customHeight="1">
      <c r="B403" s="39">
        <v>1970100</v>
      </c>
      <c r="C403" s="39">
        <v>210119701</v>
      </c>
      <c r="D403" s="50" t="s">
        <v>1355</v>
      </c>
      <c r="E403" s="51" t="s">
        <v>695</v>
      </c>
      <c r="F403" s="43">
        <f t="shared" si="85"/>
        <v>0</v>
      </c>
      <c r="G403" s="46">
        <f t="shared" si="86"/>
        <v>0</v>
      </c>
      <c r="H403" s="46">
        <f t="shared" si="87"/>
        <v>0</v>
      </c>
      <c r="I403" s="118">
        <f t="shared" si="88"/>
        <v>0</v>
      </c>
      <c r="J403" s="48" t="str">
        <f t="shared" si="89"/>
        <v>N/C</v>
      </c>
      <c r="K403" s="118" t="str">
        <f t="shared" si="90"/>
        <v>N/C</v>
      </c>
      <c r="L403" s="39" t="str">
        <f t="shared" si="91"/>
        <v>N / C</v>
      </c>
      <c r="O403" s="74" t="e">
        <f t="shared" si="92"/>
        <v>#DIV/0!</v>
      </c>
      <c r="P403" s="27" t="e">
        <f t="shared" si="93"/>
        <v>#DIV/0!</v>
      </c>
      <c r="Q403">
        <f t="shared" si="94"/>
        <v>1</v>
      </c>
      <c r="R403" s="35">
        <f t="shared" si="95"/>
        <v>394</v>
      </c>
      <c r="S403" s="43"/>
      <c r="T403" s="46"/>
      <c r="U403" s="46"/>
      <c r="V403" s="47"/>
      <c r="W403" s="48" t="e">
        <f t="shared" si="96"/>
        <v>#N/A</v>
      </c>
      <c r="X403" s="49" t="e">
        <f t="shared" si="97"/>
        <v>#N/A</v>
      </c>
      <c r="Y403" s="39" t="str">
        <f t="shared" si="98"/>
        <v>N / C</v>
      </c>
    </row>
    <row r="404" spans="2:25" ht="12.9" customHeight="1">
      <c r="B404" s="39">
        <v>1974300</v>
      </c>
      <c r="C404" s="39">
        <v>214319743</v>
      </c>
      <c r="D404" s="50" t="s">
        <v>1093</v>
      </c>
      <c r="E404" s="51" t="s">
        <v>695</v>
      </c>
      <c r="F404" s="43">
        <f t="shared" si="85"/>
        <v>0</v>
      </c>
      <c r="G404" s="46">
        <f t="shared" si="86"/>
        <v>0</v>
      </c>
      <c r="H404" s="46">
        <f t="shared" si="87"/>
        <v>0</v>
      </c>
      <c r="I404" s="118">
        <f t="shared" si="88"/>
        <v>0</v>
      </c>
      <c r="J404" s="48" t="str">
        <f t="shared" si="89"/>
        <v>N/C</v>
      </c>
      <c r="K404" s="118" t="str">
        <f t="shared" si="90"/>
        <v>N/C</v>
      </c>
      <c r="L404" s="39" t="str">
        <f t="shared" si="91"/>
        <v>N / C</v>
      </c>
      <c r="O404" s="74" t="e">
        <f t="shared" si="92"/>
        <v>#DIV/0!</v>
      </c>
      <c r="P404" s="27" t="e">
        <f t="shared" si="93"/>
        <v>#DIV/0!</v>
      </c>
      <c r="Q404">
        <f t="shared" si="94"/>
        <v>1</v>
      </c>
      <c r="R404" s="35">
        <f t="shared" si="95"/>
        <v>395</v>
      </c>
      <c r="S404" s="43"/>
      <c r="T404" s="46"/>
      <c r="U404" s="46"/>
      <c r="V404" s="47"/>
      <c r="W404" s="48" t="e">
        <f t="shared" si="96"/>
        <v>#N/A</v>
      </c>
      <c r="X404" s="49" t="e">
        <f t="shared" si="97"/>
        <v>#N/A</v>
      </c>
      <c r="Y404" s="39" t="str">
        <f t="shared" si="98"/>
        <v>N / C</v>
      </c>
    </row>
    <row r="405" spans="2:25" ht="12.9" customHeight="1">
      <c r="B405" s="39">
        <v>1976000</v>
      </c>
      <c r="C405" s="39">
        <v>216019760</v>
      </c>
      <c r="D405" s="50" t="s">
        <v>1356</v>
      </c>
      <c r="E405" s="51" t="s">
        <v>695</v>
      </c>
      <c r="F405" s="43">
        <f t="shared" si="85"/>
        <v>0</v>
      </c>
      <c r="G405" s="46">
        <f t="shared" si="86"/>
        <v>0</v>
      </c>
      <c r="H405" s="46">
        <f t="shared" si="87"/>
        <v>0</v>
      </c>
      <c r="I405" s="118">
        <f t="shared" si="88"/>
        <v>0</v>
      </c>
      <c r="J405" s="48" t="str">
        <f t="shared" si="89"/>
        <v>N/C</v>
      </c>
      <c r="K405" s="118" t="str">
        <f t="shared" si="90"/>
        <v>N/C</v>
      </c>
      <c r="L405" s="39" t="str">
        <f t="shared" si="91"/>
        <v>N / C</v>
      </c>
      <c r="O405" s="74" t="e">
        <f t="shared" si="92"/>
        <v>#DIV/0!</v>
      </c>
      <c r="P405" s="27" t="e">
        <f t="shared" si="93"/>
        <v>#DIV/0!</v>
      </c>
      <c r="Q405">
        <f t="shared" si="94"/>
        <v>1</v>
      </c>
      <c r="R405" s="35">
        <f t="shared" si="95"/>
        <v>396</v>
      </c>
      <c r="S405" s="43"/>
      <c r="T405" s="46"/>
      <c r="U405" s="46"/>
      <c r="V405" s="47"/>
      <c r="W405" s="48" t="e">
        <f t="shared" si="96"/>
        <v>#N/A</v>
      </c>
      <c r="X405" s="49" t="e">
        <f t="shared" si="97"/>
        <v>#N/A</v>
      </c>
      <c r="Y405" s="39" t="str">
        <f t="shared" si="98"/>
        <v>N / C</v>
      </c>
    </row>
    <row r="406" spans="2:25" ht="12.9" customHeight="1">
      <c r="B406" s="39">
        <v>1978000</v>
      </c>
      <c r="C406" s="39">
        <v>218019780</v>
      </c>
      <c r="D406" s="50" t="s">
        <v>1004</v>
      </c>
      <c r="E406" s="51" t="s">
        <v>695</v>
      </c>
      <c r="F406" s="43">
        <f t="shared" si="85"/>
        <v>0</v>
      </c>
      <c r="G406" s="129">
        <f t="shared" si="86"/>
        <v>0</v>
      </c>
      <c r="H406" s="129">
        <f t="shared" si="87"/>
        <v>0</v>
      </c>
      <c r="I406" s="118">
        <f t="shared" si="88"/>
        <v>0</v>
      </c>
      <c r="J406" s="48" t="str">
        <f t="shared" si="89"/>
        <v>N/C</v>
      </c>
      <c r="K406" s="118" t="str">
        <f t="shared" si="90"/>
        <v>N/C</v>
      </c>
      <c r="L406" s="39" t="str">
        <f t="shared" si="91"/>
        <v>N / C</v>
      </c>
      <c r="O406" s="74" t="e">
        <f t="shared" si="92"/>
        <v>#DIV/0!</v>
      </c>
      <c r="P406" s="27" t="e">
        <f t="shared" si="93"/>
        <v>#DIV/0!</v>
      </c>
      <c r="Q406">
        <f t="shared" si="94"/>
        <v>1</v>
      </c>
      <c r="R406" s="35">
        <f t="shared" si="95"/>
        <v>397</v>
      </c>
      <c r="S406" s="43"/>
      <c r="T406" s="46"/>
      <c r="U406" s="46"/>
      <c r="V406" s="47"/>
      <c r="W406" s="48" t="e">
        <f t="shared" si="96"/>
        <v>#N/A</v>
      </c>
      <c r="X406" s="49" t="e">
        <f t="shared" si="97"/>
        <v>#N/A</v>
      </c>
      <c r="Y406" s="39" t="str">
        <f t="shared" si="98"/>
        <v>N / C</v>
      </c>
    </row>
    <row r="407" spans="2:25" ht="12.9" customHeight="1">
      <c r="B407" s="39">
        <v>1978500</v>
      </c>
      <c r="C407" s="39">
        <v>218519785</v>
      </c>
      <c r="D407" s="50" t="s">
        <v>755</v>
      </c>
      <c r="E407" s="51" t="s">
        <v>695</v>
      </c>
      <c r="F407" s="43">
        <f t="shared" si="85"/>
        <v>0</v>
      </c>
      <c r="G407" s="46">
        <f t="shared" si="86"/>
        <v>0</v>
      </c>
      <c r="H407" s="46">
        <f t="shared" si="87"/>
        <v>0</v>
      </c>
      <c r="I407" s="118">
        <f t="shared" si="88"/>
        <v>0</v>
      </c>
      <c r="J407" s="48" t="str">
        <f t="shared" si="89"/>
        <v>N/C</v>
      </c>
      <c r="K407" s="118" t="str">
        <f t="shared" si="90"/>
        <v>N/C</v>
      </c>
      <c r="L407" s="39" t="str">
        <f t="shared" si="91"/>
        <v>N / C</v>
      </c>
      <c r="O407" s="74" t="e">
        <f t="shared" si="92"/>
        <v>#DIV/0!</v>
      </c>
      <c r="P407" s="27" t="e">
        <f t="shared" si="93"/>
        <v>#DIV/0!</v>
      </c>
      <c r="Q407">
        <f t="shared" si="94"/>
        <v>1</v>
      </c>
      <c r="R407" s="35">
        <f t="shared" si="95"/>
        <v>398</v>
      </c>
      <c r="S407" s="43"/>
      <c r="T407" s="46"/>
      <c r="U407" s="46"/>
      <c r="V407" s="47"/>
      <c r="W407" s="48" t="e">
        <f t="shared" si="96"/>
        <v>#N/A</v>
      </c>
      <c r="X407" s="49" t="e">
        <f t="shared" si="97"/>
        <v>#N/A</v>
      </c>
      <c r="Y407" s="39" t="str">
        <f t="shared" si="98"/>
        <v>N / C</v>
      </c>
    </row>
    <row r="408" spans="2:25" ht="12.9" customHeight="1">
      <c r="B408" s="39">
        <v>1980700</v>
      </c>
      <c r="C408" s="39">
        <v>210719807</v>
      </c>
      <c r="D408" s="53" t="s">
        <v>217</v>
      </c>
      <c r="E408" s="54" t="s">
        <v>695</v>
      </c>
      <c r="F408" s="43">
        <f t="shared" si="85"/>
        <v>0</v>
      </c>
      <c r="G408" s="46">
        <f t="shared" si="86"/>
        <v>0</v>
      </c>
      <c r="H408" s="46">
        <f t="shared" si="87"/>
        <v>0</v>
      </c>
      <c r="I408" s="118">
        <f t="shared" si="88"/>
        <v>0</v>
      </c>
      <c r="J408" s="48" t="str">
        <f t="shared" si="89"/>
        <v>N/C</v>
      </c>
      <c r="K408" s="118" t="str">
        <f t="shared" si="90"/>
        <v>N/C</v>
      </c>
      <c r="L408" s="39" t="str">
        <f t="shared" si="91"/>
        <v>N / C</v>
      </c>
      <c r="O408" s="74" t="e">
        <f t="shared" si="92"/>
        <v>#DIV/0!</v>
      </c>
      <c r="P408" s="27" t="e">
        <f t="shared" si="93"/>
        <v>#DIV/0!</v>
      </c>
      <c r="Q408">
        <f t="shared" si="94"/>
        <v>1</v>
      </c>
      <c r="R408" s="35">
        <f t="shared" si="95"/>
        <v>399</v>
      </c>
      <c r="S408" s="43"/>
      <c r="T408" s="46"/>
      <c r="U408" s="46"/>
      <c r="V408" s="47"/>
      <c r="W408" s="48" t="e">
        <f t="shared" si="96"/>
        <v>#N/A</v>
      </c>
      <c r="X408" s="49" t="e">
        <f t="shared" si="97"/>
        <v>#N/A</v>
      </c>
      <c r="Y408" s="39" t="str">
        <f t="shared" si="98"/>
        <v>N / C</v>
      </c>
    </row>
    <row r="409" spans="2:25" ht="12.9" customHeight="1">
      <c r="B409" s="39">
        <v>1980900</v>
      </c>
      <c r="C409" s="39">
        <v>210919809</v>
      </c>
      <c r="D409" s="53" t="s">
        <v>218</v>
      </c>
      <c r="E409" s="54" t="s">
        <v>695</v>
      </c>
      <c r="F409" s="43">
        <f t="shared" si="85"/>
        <v>0</v>
      </c>
      <c r="G409" s="129">
        <f t="shared" si="86"/>
        <v>0</v>
      </c>
      <c r="H409" s="129">
        <f t="shared" si="87"/>
        <v>0</v>
      </c>
      <c r="I409" s="118">
        <f t="shared" si="88"/>
        <v>0</v>
      </c>
      <c r="J409" s="48" t="str">
        <f t="shared" si="89"/>
        <v>N/C</v>
      </c>
      <c r="K409" s="118" t="str">
        <f t="shared" si="90"/>
        <v>N/C</v>
      </c>
      <c r="L409" s="39" t="str">
        <f t="shared" si="91"/>
        <v>N / C</v>
      </c>
      <c r="O409" s="74" t="e">
        <f t="shared" si="92"/>
        <v>#DIV/0!</v>
      </c>
      <c r="P409" s="27" t="e">
        <f t="shared" si="93"/>
        <v>#DIV/0!</v>
      </c>
      <c r="Q409">
        <f t="shared" si="94"/>
        <v>1</v>
      </c>
      <c r="R409" s="35">
        <f t="shared" si="95"/>
        <v>400</v>
      </c>
      <c r="S409" s="43"/>
      <c r="T409" s="46"/>
      <c r="U409" s="46"/>
      <c r="V409" s="47"/>
      <c r="W409" s="48" t="e">
        <f t="shared" si="96"/>
        <v>#N/A</v>
      </c>
      <c r="X409" s="49" t="e">
        <f t="shared" si="97"/>
        <v>#N/A</v>
      </c>
      <c r="Y409" s="39" t="str">
        <f t="shared" si="98"/>
        <v>N / C</v>
      </c>
    </row>
    <row r="410" spans="2:25" ht="12.9" customHeight="1">
      <c r="B410" s="39">
        <v>1982100</v>
      </c>
      <c r="C410" s="39">
        <v>212119821</v>
      </c>
      <c r="D410" s="50" t="s">
        <v>1357</v>
      </c>
      <c r="E410" s="51" t="s">
        <v>695</v>
      </c>
      <c r="F410" s="43">
        <f t="shared" si="85"/>
        <v>0</v>
      </c>
      <c r="G410" s="46">
        <f t="shared" si="86"/>
        <v>0</v>
      </c>
      <c r="H410" s="46">
        <f t="shared" si="87"/>
        <v>0</v>
      </c>
      <c r="I410" s="118">
        <f t="shared" si="88"/>
        <v>0</v>
      </c>
      <c r="J410" s="48" t="str">
        <f t="shared" si="89"/>
        <v>N/C</v>
      </c>
      <c r="K410" s="118" t="str">
        <f t="shared" si="90"/>
        <v>N/C</v>
      </c>
      <c r="L410" s="39" t="str">
        <f t="shared" si="91"/>
        <v>N / C</v>
      </c>
      <c r="O410" s="74" t="e">
        <f t="shared" si="92"/>
        <v>#DIV/0!</v>
      </c>
      <c r="P410" s="27" t="e">
        <f t="shared" si="93"/>
        <v>#DIV/0!</v>
      </c>
      <c r="Q410">
        <f t="shared" si="94"/>
        <v>1</v>
      </c>
      <c r="R410" s="35">
        <f t="shared" si="95"/>
        <v>401</v>
      </c>
      <c r="S410" s="43"/>
      <c r="T410" s="46"/>
      <c r="U410" s="46"/>
      <c r="V410" s="47"/>
      <c r="W410" s="48" t="e">
        <f t="shared" si="96"/>
        <v>#N/A</v>
      </c>
      <c r="X410" s="49" t="e">
        <f t="shared" si="97"/>
        <v>#N/A</v>
      </c>
      <c r="Y410" s="39" t="str">
        <f t="shared" si="98"/>
        <v>N / C</v>
      </c>
    </row>
    <row r="411" spans="2:25" ht="12.9" customHeight="1">
      <c r="B411" s="39">
        <v>1982400</v>
      </c>
      <c r="C411" s="39">
        <v>212419824</v>
      </c>
      <c r="D411" s="146" t="s">
        <v>1358</v>
      </c>
      <c r="E411" s="51" t="s">
        <v>695</v>
      </c>
      <c r="F411" s="43">
        <f t="shared" si="85"/>
        <v>0</v>
      </c>
      <c r="G411" s="129">
        <f t="shared" si="86"/>
        <v>0</v>
      </c>
      <c r="H411" s="129">
        <f t="shared" si="87"/>
        <v>0</v>
      </c>
      <c r="I411" s="118">
        <f t="shared" si="88"/>
        <v>0</v>
      </c>
      <c r="J411" s="48" t="str">
        <f t="shared" si="89"/>
        <v>N/C</v>
      </c>
      <c r="K411" s="118" t="str">
        <f t="shared" si="90"/>
        <v>N/C</v>
      </c>
      <c r="L411" s="39" t="str">
        <f t="shared" si="91"/>
        <v>N / C</v>
      </c>
      <c r="O411" s="74" t="e">
        <f t="shared" si="92"/>
        <v>#DIV/0!</v>
      </c>
      <c r="P411" s="27" t="e">
        <f t="shared" si="93"/>
        <v>#DIV/0!</v>
      </c>
      <c r="Q411">
        <f t="shared" si="94"/>
        <v>1</v>
      </c>
      <c r="R411" s="35">
        <f t="shared" si="95"/>
        <v>402</v>
      </c>
      <c r="S411" s="43"/>
      <c r="T411" s="46"/>
      <c r="U411" s="46"/>
      <c r="V411" s="47"/>
      <c r="W411" s="48" t="e">
        <f t="shared" si="96"/>
        <v>#N/A</v>
      </c>
      <c r="X411" s="49" t="e">
        <f t="shared" si="97"/>
        <v>#N/A</v>
      </c>
      <c r="Y411" s="39" t="str">
        <f t="shared" si="98"/>
        <v>N / C</v>
      </c>
    </row>
    <row r="412" spans="2:25" ht="12.9" customHeight="1">
      <c r="B412" s="39">
        <v>1984500</v>
      </c>
      <c r="C412" s="39">
        <v>214519845</v>
      </c>
      <c r="D412" s="53" t="s">
        <v>219</v>
      </c>
      <c r="E412" s="54" t="s">
        <v>695</v>
      </c>
      <c r="F412" s="43">
        <f t="shared" si="85"/>
        <v>0</v>
      </c>
      <c r="G412" s="46">
        <f t="shared" si="86"/>
        <v>0</v>
      </c>
      <c r="H412" s="46">
        <f t="shared" si="87"/>
        <v>0</v>
      </c>
      <c r="I412" s="118">
        <f t="shared" si="88"/>
        <v>0</v>
      </c>
      <c r="J412" s="48" t="str">
        <f t="shared" si="89"/>
        <v>N/C</v>
      </c>
      <c r="K412" s="118" t="str">
        <f t="shared" si="90"/>
        <v>N/C</v>
      </c>
      <c r="L412" s="39" t="str">
        <f t="shared" si="91"/>
        <v>N / C</v>
      </c>
      <c r="O412" s="74" t="e">
        <f t="shared" si="92"/>
        <v>#DIV/0!</v>
      </c>
      <c r="P412" s="27" t="e">
        <f t="shared" si="93"/>
        <v>#DIV/0!</v>
      </c>
      <c r="Q412">
        <f t="shared" si="94"/>
        <v>1</v>
      </c>
      <c r="R412" s="35">
        <f t="shared" si="95"/>
        <v>403</v>
      </c>
      <c r="S412" s="43"/>
      <c r="T412" s="46"/>
      <c r="U412" s="46"/>
      <c r="V412" s="47"/>
      <c r="W412" s="48" t="e">
        <f t="shared" si="96"/>
        <v>#N/A</v>
      </c>
      <c r="X412" s="49" t="e">
        <f t="shared" si="97"/>
        <v>#N/A</v>
      </c>
      <c r="Y412" s="39" t="str">
        <f t="shared" si="98"/>
        <v>N / C</v>
      </c>
    </row>
    <row r="413" spans="2:25" ht="12.9" customHeight="1">
      <c r="B413" s="39">
        <v>2000100</v>
      </c>
      <c r="C413" s="39">
        <v>210120001</v>
      </c>
      <c r="D413" s="50" t="s">
        <v>831</v>
      </c>
      <c r="E413" s="51" t="s">
        <v>740</v>
      </c>
      <c r="F413" s="43">
        <f t="shared" si="85"/>
        <v>0</v>
      </c>
      <c r="G413" s="46">
        <f t="shared" si="86"/>
        <v>0</v>
      </c>
      <c r="H413" s="46">
        <f t="shared" si="87"/>
        <v>0</v>
      </c>
      <c r="I413" s="118">
        <f t="shared" si="88"/>
        <v>0</v>
      </c>
      <c r="J413" s="48" t="str">
        <f t="shared" si="89"/>
        <v>N/C</v>
      </c>
      <c r="K413" s="118" t="str">
        <f t="shared" si="90"/>
        <v>N/C</v>
      </c>
      <c r="L413" s="39" t="str">
        <f t="shared" si="91"/>
        <v>N / C</v>
      </c>
      <c r="O413" s="74" t="e">
        <f t="shared" si="92"/>
        <v>#DIV/0!</v>
      </c>
      <c r="P413" s="27" t="e">
        <f t="shared" si="93"/>
        <v>#DIV/0!</v>
      </c>
      <c r="Q413">
        <f t="shared" si="94"/>
        <v>1</v>
      </c>
      <c r="R413" s="35">
        <f t="shared" si="95"/>
        <v>404</v>
      </c>
      <c r="S413" s="43"/>
      <c r="T413" s="46"/>
      <c r="U413" s="46"/>
      <c r="V413" s="47"/>
      <c r="W413" s="48" t="e">
        <f t="shared" si="96"/>
        <v>#N/A</v>
      </c>
      <c r="X413" s="49" t="e">
        <f t="shared" si="97"/>
        <v>#N/A</v>
      </c>
      <c r="Y413" s="39" t="str">
        <f t="shared" si="98"/>
        <v>N / C</v>
      </c>
    </row>
    <row r="414" spans="2:25" ht="12.9" customHeight="1">
      <c r="B414" s="39">
        <v>2001100</v>
      </c>
      <c r="C414" s="39">
        <v>211120011</v>
      </c>
      <c r="D414" s="50" t="s">
        <v>980</v>
      </c>
      <c r="E414" s="51" t="s">
        <v>740</v>
      </c>
      <c r="F414" s="43">
        <f t="shared" si="85"/>
        <v>0</v>
      </c>
      <c r="G414" s="46">
        <f t="shared" si="86"/>
        <v>0</v>
      </c>
      <c r="H414" s="46">
        <f t="shared" si="87"/>
        <v>0</v>
      </c>
      <c r="I414" s="118">
        <f t="shared" si="88"/>
        <v>0</v>
      </c>
      <c r="J414" s="48" t="str">
        <f t="shared" si="89"/>
        <v>N/C</v>
      </c>
      <c r="K414" s="118" t="str">
        <f t="shared" si="90"/>
        <v>N/C</v>
      </c>
      <c r="L414" s="39" t="str">
        <f t="shared" si="91"/>
        <v>N / C</v>
      </c>
      <c r="O414" s="74" t="e">
        <f t="shared" si="92"/>
        <v>#DIV/0!</v>
      </c>
      <c r="P414" s="27" t="e">
        <f t="shared" si="93"/>
        <v>#DIV/0!</v>
      </c>
      <c r="Q414">
        <f t="shared" si="94"/>
        <v>1</v>
      </c>
      <c r="R414" s="35">
        <f t="shared" si="95"/>
        <v>405</v>
      </c>
      <c r="S414" s="43"/>
      <c r="T414" s="46"/>
      <c r="U414" s="46"/>
      <c r="V414" s="47"/>
      <c r="W414" s="48" t="e">
        <f t="shared" si="96"/>
        <v>#N/A</v>
      </c>
      <c r="X414" s="49" t="e">
        <f t="shared" si="97"/>
        <v>#N/A</v>
      </c>
      <c r="Y414" s="39" t="str">
        <f t="shared" si="98"/>
        <v>N / C</v>
      </c>
    </row>
    <row r="415" spans="2:25" ht="12.9" customHeight="1">
      <c r="B415" s="39">
        <v>2001300</v>
      </c>
      <c r="C415" s="39">
        <v>211320013</v>
      </c>
      <c r="D415" s="50" t="s">
        <v>739</v>
      </c>
      <c r="E415" s="51" t="s">
        <v>740</v>
      </c>
      <c r="F415" s="43">
        <f t="shared" si="85"/>
        <v>0</v>
      </c>
      <c r="G415" s="129">
        <f t="shared" si="86"/>
        <v>0</v>
      </c>
      <c r="H415" s="129">
        <f t="shared" si="87"/>
        <v>0</v>
      </c>
      <c r="I415" s="118">
        <f t="shared" si="88"/>
        <v>0</v>
      </c>
      <c r="J415" s="48" t="str">
        <f t="shared" si="89"/>
        <v>N/C</v>
      </c>
      <c r="K415" s="118" t="str">
        <f t="shared" si="90"/>
        <v>N/C</v>
      </c>
      <c r="L415" s="39" t="str">
        <f t="shared" si="91"/>
        <v>N / C</v>
      </c>
      <c r="O415" s="74" t="e">
        <f t="shared" si="92"/>
        <v>#DIV/0!</v>
      </c>
      <c r="P415" s="27" t="e">
        <f t="shared" si="93"/>
        <v>#DIV/0!</v>
      </c>
      <c r="Q415">
        <f t="shared" si="94"/>
        <v>1</v>
      </c>
      <c r="R415" s="35">
        <f t="shared" si="95"/>
        <v>406</v>
      </c>
      <c r="S415" s="43"/>
      <c r="T415" s="46"/>
      <c r="U415" s="46"/>
      <c r="V415" s="47"/>
      <c r="W415" s="48" t="e">
        <f t="shared" si="96"/>
        <v>#N/A</v>
      </c>
      <c r="X415" s="49" t="e">
        <f t="shared" si="97"/>
        <v>#N/A</v>
      </c>
      <c r="Y415" s="39" t="str">
        <f t="shared" si="98"/>
        <v>N / C</v>
      </c>
    </row>
    <row r="416" spans="2:25" ht="12.9" customHeight="1">
      <c r="B416" s="39">
        <v>2003200</v>
      </c>
      <c r="C416" s="39">
        <v>213220032</v>
      </c>
      <c r="D416" s="50" t="s">
        <v>1065</v>
      </c>
      <c r="E416" s="51" t="s">
        <v>740</v>
      </c>
      <c r="F416" s="43">
        <f t="shared" si="85"/>
        <v>0</v>
      </c>
      <c r="G416" s="46">
        <f t="shared" si="86"/>
        <v>0</v>
      </c>
      <c r="H416" s="46">
        <f t="shared" si="87"/>
        <v>0</v>
      </c>
      <c r="I416" s="118">
        <f t="shared" si="88"/>
        <v>0</v>
      </c>
      <c r="J416" s="48" t="str">
        <f t="shared" si="89"/>
        <v>N/C</v>
      </c>
      <c r="K416" s="118" t="str">
        <f t="shared" si="90"/>
        <v>N/C</v>
      </c>
      <c r="L416" s="39" t="str">
        <f t="shared" si="91"/>
        <v>N / C</v>
      </c>
      <c r="O416" s="74" t="e">
        <f t="shared" si="92"/>
        <v>#DIV/0!</v>
      </c>
      <c r="P416" s="27" t="e">
        <f t="shared" si="93"/>
        <v>#DIV/0!</v>
      </c>
      <c r="Q416">
        <f t="shared" si="94"/>
        <v>1</v>
      </c>
      <c r="R416" s="35">
        <f t="shared" si="95"/>
        <v>407</v>
      </c>
      <c r="S416" s="43"/>
      <c r="T416" s="46"/>
      <c r="U416" s="46"/>
      <c r="V416" s="47"/>
      <c r="W416" s="48" t="e">
        <f t="shared" si="96"/>
        <v>#N/A</v>
      </c>
      <c r="X416" s="49" t="e">
        <f t="shared" si="97"/>
        <v>#N/A</v>
      </c>
      <c r="Y416" s="39" t="str">
        <f t="shared" si="98"/>
        <v>N / C</v>
      </c>
    </row>
    <row r="417" spans="2:25" ht="12.9" customHeight="1">
      <c r="B417" s="39">
        <v>2004500</v>
      </c>
      <c r="C417" s="39">
        <v>214520045</v>
      </c>
      <c r="D417" s="50" t="s">
        <v>1066</v>
      </c>
      <c r="E417" s="51" t="s">
        <v>740</v>
      </c>
      <c r="F417" s="43">
        <f t="shared" si="85"/>
        <v>0</v>
      </c>
      <c r="G417" s="46">
        <f t="shared" si="86"/>
        <v>0</v>
      </c>
      <c r="H417" s="46">
        <f t="shared" si="87"/>
        <v>0</v>
      </c>
      <c r="I417" s="118">
        <f t="shared" si="88"/>
        <v>0</v>
      </c>
      <c r="J417" s="48" t="str">
        <f t="shared" si="89"/>
        <v>N/C</v>
      </c>
      <c r="K417" s="118" t="str">
        <f t="shared" si="90"/>
        <v>N/C</v>
      </c>
      <c r="L417" s="39" t="str">
        <f t="shared" si="91"/>
        <v>N / C</v>
      </c>
      <c r="O417" s="74" t="e">
        <f t="shared" si="92"/>
        <v>#DIV/0!</v>
      </c>
      <c r="P417" s="27" t="e">
        <f t="shared" si="93"/>
        <v>#DIV/0!</v>
      </c>
      <c r="Q417">
        <f t="shared" si="94"/>
        <v>1</v>
      </c>
      <c r="R417" s="35">
        <f t="shared" si="95"/>
        <v>408</v>
      </c>
      <c r="S417" s="43"/>
      <c r="T417" s="46"/>
      <c r="U417" s="46"/>
      <c r="V417" s="47"/>
      <c r="W417" s="48" t="e">
        <f t="shared" si="96"/>
        <v>#N/A</v>
      </c>
      <c r="X417" s="49" t="e">
        <f t="shared" si="97"/>
        <v>#N/A</v>
      </c>
      <c r="Y417" s="39" t="str">
        <f t="shared" si="98"/>
        <v>N / C</v>
      </c>
    </row>
    <row r="418" spans="2:25" ht="12.9" customHeight="1">
      <c r="B418" s="39">
        <v>2006000</v>
      </c>
      <c r="C418" s="39">
        <v>216020060</v>
      </c>
      <c r="D418" s="50" t="s">
        <v>981</v>
      </c>
      <c r="E418" s="51" t="s">
        <v>740</v>
      </c>
      <c r="F418" s="43">
        <f t="shared" si="85"/>
        <v>0</v>
      </c>
      <c r="G418" s="46">
        <f t="shared" si="86"/>
        <v>0</v>
      </c>
      <c r="H418" s="46">
        <f t="shared" si="87"/>
        <v>0</v>
      </c>
      <c r="I418" s="118">
        <f t="shared" si="88"/>
        <v>0</v>
      </c>
      <c r="J418" s="48" t="str">
        <f t="shared" si="89"/>
        <v>N/C</v>
      </c>
      <c r="K418" s="118" t="str">
        <f t="shared" si="90"/>
        <v>N/C</v>
      </c>
      <c r="L418" s="39" t="str">
        <f t="shared" si="91"/>
        <v>N / C</v>
      </c>
      <c r="O418" s="74" t="e">
        <f t="shared" si="92"/>
        <v>#DIV/0!</v>
      </c>
      <c r="P418" s="27" t="e">
        <f t="shared" si="93"/>
        <v>#DIV/0!</v>
      </c>
      <c r="Q418">
        <f t="shared" si="94"/>
        <v>1</v>
      </c>
      <c r="R418" s="35">
        <f t="shared" si="95"/>
        <v>409</v>
      </c>
      <c r="S418" s="43"/>
      <c r="T418" s="46"/>
      <c r="U418" s="46"/>
      <c r="V418" s="47"/>
      <c r="W418" s="48" t="e">
        <f t="shared" si="96"/>
        <v>#N/A</v>
      </c>
      <c r="X418" s="49" t="e">
        <f t="shared" si="97"/>
        <v>#N/A</v>
      </c>
      <c r="Y418" s="39" t="str">
        <f t="shared" si="98"/>
        <v>N / C</v>
      </c>
    </row>
    <row r="419" spans="2:25" ht="12.9" customHeight="1">
      <c r="B419" s="39">
        <v>2017500</v>
      </c>
      <c r="C419" s="39">
        <v>217520175</v>
      </c>
      <c r="D419" s="50" t="s">
        <v>741</v>
      </c>
      <c r="E419" s="51" t="s">
        <v>740</v>
      </c>
      <c r="F419" s="43">
        <f t="shared" si="85"/>
        <v>0</v>
      </c>
      <c r="G419" s="46">
        <f t="shared" si="86"/>
        <v>0</v>
      </c>
      <c r="H419" s="46">
        <f t="shared" si="87"/>
        <v>0</v>
      </c>
      <c r="I419" s="118">
        <f t="shared" si="88"/>
        <v>0</v>
      </c>
      <c r="J419" s="48" t="str">
        <f t="shared" si="89"/>
        <v>N/C</v>
      </c>
      <c r="K419" s="118" t="str">
        <f t="shared" si="90"/>
        <v>N/C</v>
      </c>
      <c r="L419" s="39" t="str">
        <f t="shared" si="91"/>
        <v>N / C</v>
      </c>
      <c r="O419" s="74" t="e">
        <f t="shared" si="92"/>
        <v>#DIV/0!</v>
      </c>
      <c r="P419" s="27" t="e">
        <f t="shared" si="93"/>
        <v>#DIV/0!</v>
      </c>
      <c r="Q419">
        <f t="shared" si="94"/>
        <v>1</v>
      </c>
      <c r="R419" s="35">
        <f t="shared" si="95"/>
        <v>410</v>
      </c>
      <c r="S419" s="43"/>
      <c r="T419" s="46"/>
      <c r="U419" s="46"/>
      <c r="V419" s="47"/>
      <c r="W419" s="48" t="e">
        <f t="shared" si="96"/>
        <v>#N/A</v>
      </c>
      <c r="X419" s="49" t="e">
        <f t="shared" si="97"/>
        <v>#N/A</v>
      </c>
      <c r="Y419" s="39" t="str">
        <f t="shared" si="98"/>
        <v>N / C</v>
      </c>
    </row>
    <row r="420" spans="2:25" ht="12.9" customHeight="1">
      <c r="B420" s="39">
        <v>2017800</v>
      </c>
      <c r="C420" s="39">
        <v>217820178</v>
      </c>
      <c r="D420" s="50" t="s">
        <v>1144</v>
      </c>
      <c r="E420" s="51" t="s">
        <v>740</v>
      </c>
      <c r="F420" s="43">
        <f t="shared" si="85"/>
        <v>0</v>
      </c>
      <c r="G420" s="129">
        <f t="shared" si="86"/>
        <v>0</v>
      </c>
      <c r="H420" s="129">
        <f t="shared" si="87"/>
        <v>0</v>
      </c>
      <c r="I420" s="118">
        <f t="shared" si="88"/>
        <v>0</v>
      </c>
      <c r="J420" s="48" t="str">
        <f t="shared" si="89"/>
        <v>N/C</v>
      </c>
      <c r="K420" s="118" t="str">
        <f t="shared" si="90"/>
        <v>N/C</v>
      </c>
      <c r="L420" s="39" t="str">
        <f t="shared" si="91"/>
        <v>N / C</v>
      </c>
      <c r="O420" s="74" t="e">
        <f t="shared" si="92"/>
        <v>#DIV/0!</v>
      </c>
      <c r="P420" s="27" t="e">
        <f t="shared" si="93"/>
        <v>#DIV/0!</v>
      </c>
      <c r="Q420">
        <f t="shared" si="94"/>
        <v>1</v>
      </c>
      <c r="R420" s="35">
        <f t="shared" si="95"/>
        <v>411</v>
      </c>
      <c r="S420" s="43"/>
      <c r="T420" s="46"/>
      <c r="U420" s="46"/>
      <c r="V420" s="47"/>
      <c r="W420" s="48" t="e">
        <f t="shared" si="96"/>
        <v>#N/A</v>
      </c>
      <c r="X420" s="49" t="e">
        <f t="shared" si="97"/>
        <v>#N/A</v>
      </c>
      <c r="Y420" s="39" t="str">
        <f t="shared" si="98"/>
        <v>N / C</v>
      </c>
    </row>
    <row r="421" spans="2:25" ht="12.9" customHeight="1">
      <c r="B421" s="39">
        <v>2022800</v>
      </c>
      <c r="C421" s="39">
        <v>212820228</v>
      </c>
      <c r="D421" s="50" t="s">
        <v>982</v>
      </c>
      <c r="E421" s="51" t="s">
        <v>740</v>
      </c>
      <c r="F421" s="43">
        <f t="shared" si="85"/>
        <v>0</v>
      </c>
      <c r="G421" s="46">
        <f t="shared" si="86"/>
        <v>0</v>
      </c>
      <c r="H421" s="46">
        <f t="shared" si="87"/>
        <v>0</v>
      </c>
      <c r="I421" s="118">
        <f t="shared" si="88"/>
        <v>0</v>
      </c>
      <c r="J421" s="48" t="str">
        <f t="shared" si="89"/>
        <v>N/C</v>
      </c>
      <c r="K421" s="118" t="str">
        <f t="shared" si="90"/>
        <v>N/C</v>
      </c>
      <c r="L421" s="39" t="str">
        <f t="shared" si="91"/>
        <v>N / C</v>
      </c>
      <c r="O421" s="74" t="e">
        <f t="shared" si="92"/>
        <v>#DIV/0!</v>
      </c>
      <c r="P421" s="27" t="e">
        <f t="shared" si="93"/>
        <v>#DIV/0!</v>
      </c>
      <c r="Q421">
        <f t="shared" si="94"/>
        <v>1</v>
      </c>
      <c r="R421" s="35">
        <f t="shared" si="95"/>
        <v>412</v>
      </c>
      <c r="S421" s="43"/>
      <c r="T421" s="46"/>
      <c r="U421" s="46"/>
      <c r="V421" s="47"/>
      <c r="W421" s="48" t="e">
        <f t="shared" si="96"/>
        <v>#N/A</v>
      </c>
      <c r="X421" s="49" t="e">
        <f t="shared" si="97"/>
        <v>#N/A</v>
      </c>
      <c r="Y421" s="39" t="str">
        <f t="shared" si="98"/>
        <v>N / C</v>
      </c>
    </row>
    <row r="422" spans="2:25" ht="12.9" customHeight="1">
      <c r="B422" s="39">
        <v>2023800</v>
      </c>
      <c r="C422" s="39">
        <v>213820238</v>
      </c>
      <c r="D422" s="50" t="s">
        <v>1405</v>
      </c>
      <c r="E422" s="54" t="s">
        <v>740</v>
      </c>
      <c r="F422" s="43">
        <f t="shared" si="85"/>
        <v>0</v>
      </c>
      <c r="G422" s="129">
        <f t="shared" si="86"/>
        <v>0</v>
      </c>
      <c r="H422" s="129">
        <f t="shared" si="87"/>
        <v>0</v>
      </c>
      <c r="I422" s="118">
        <f t="shared" si="88"/>
        <v>0</v>
      </c>
      <c r="J422" s="48" t="str">
        <f t="shared" si="89"/>
        <v>N/C</v>
      </c>
      <c r="K422" s="118" t="str">
        <f t="shared" si="90"/>
        <v>N/C</v>
      </c>
      <c r="L422" s="39" t="str">
        <f t="shared" si="91"/>
        <v>N / C</v>
      </c>
      <c r="O422" s="74" t="e">
        <f t="shared" si="92"/>
        <v>#DIV/0!</v>
      </c>
      <c r="P422" s="27" t="e">
        <f t="shared" si="93"/>
        <v>#DIV/0!</v>
      </c>
      <c r="Q422">
        <f t="shared" si="94"/>
        <v>1</v>
      </c>
      <c r="R422" s="35">
        <f t="shared" si="95"/>
        <v>413</v>
      </c>
      <c r="S422" s="43"/>
      <c r="T422" s="46"/>
      <c r="U422" s="46"/>
      <c r="V422" s="47"/>
      <c r="W422" s="48" t="e">
        <f t="shared" si="96"/>
        <v>#N/A</v>
      </c>
      <c r="X422" s="49" t="e">
        <f t="shared" si="97"/>
        <v>#N/A</v>
      </c>
      <c r="Y422" s="39" t="str">
        <f t="shared" si="98"/>
        <v>N / C</v>
      </c>
    </row>
    <row r="423" spans="2:25" ht="12.9" customHeight="1">
      <c r="B423" s="39">
        <v>2025000</v>
      </c>
      <c r="C423" s="39">
        <v>215020250</v>
      </c>
      <c r="D423" s="53" t="s">
        <v>159</v>
      </c>
      <c r="E423" s="54" t="s">
        <v>740</v>
      </c>
      <c r="F423" s="43">
        <f t="shared" si="85"/>
        <v>0</v>
      </c>
      <c r="G423" s="46">
        <f t="shared" si="86"/>
        <v>0</v>
      </c>
      <c r="H423" s="46">
        <f t="shared" si="87"/>
        <v>0</v>
      </c>
      <c r="I423" s="118">
        <f t="shared" si="88"/>
        <v>0</v>
      </c>
      <c r="J423" s="48" t="str">
        <f t="shared" si="89"/>
        <v>N/C</v>
      </c>
      <c r="K423" s="118" t="str">
        <f t="shared" si="90"/>
        <v>N/C</v>
      </c>
      <c r="L423" s="39" t="str">
        <f t="shared" si="91"/>
        <v>N / C</v>
      </c>
      <c r="O423" s="74" t="e">
        <f t="shared" si="92"/>
        <v>#DIV/0!</v>
      </c>
      <c r="P423" s="27" t="e">
        <f t="shared" si="93"/>
        <v>#DIV/0!</v>
      </c>
      <c r="Q423">
        <f t="shared" si="94"/>
        <v>1</v>
      </c>
      <c r="R423" s="35">
        <f t="shared" si="95"/>
        <v>414</v>
      </c>
      <c r="S423" s="43"/>
      <c r="T423" s="46"/>
      <c r="U423" s="46"/>
      <c r="V423" s="47"/>
      <c r="W423" s="48" t="e">
        <f t="shared" si="96"/>
        <v>#N/A</v>
      </c>
      <c r="X423" s="49" t="e">
        <f t="shared" si="97"/>
        <v>#N/A</v>
      </c>
      <c r="Y423" s="39" t="str">
        <f t="shared" si="98"/>
        <v>N / C</v>
      </c>
    </row>
    <row r="424" spans="2:25" ht="12.9" customHeight="1">
      <c r="B424" s="39">
        <v>2029500</v>
      </c>
      <c r="C424" s="39">
        <v>219520295</v>
      </c>
      <c r="D424" s="53" t="s">
        <v>160</v>
      </c>
      <c r="E424" s="54" t="s">
        <v>740</v>
      </c>
      <c r="F424" s="43">
        <f t="shared" si="85"/>
        <v>0</v>
      </c>
      <c r="G424" s="46">
        <f t="shared" si="86"/>
        <v>0</v>
      </c>
      <c r="H424" s="46">
        <f t="shared" si="87"/>
        <v>0</v>
      </c>
      <c r="I424" s="118">
        <f t="shared" si="88"/>
        <v>0</v>
      </c>
      <c r="J424" s="48" t="str">
        <f t="shared" si="89"/>
        <v>N/C</v>
      </c>
      <c r="K424" s="118" t="str">
        <f t="shared" si="90"/>
        <v>N/C</v>
      </c>
      <c r="L424" s="39" t="str">
        <f t="shared" si="91"/>
        <v>N / C</v>
      </c>
      <c r="O424" s="74" t="e">
        <f t="shared" si="92"/>
        <v>#DIV/0!</v>
      </c>
      <c r="P424" s="27" t="e">
        <f t="shared" si="93"/>
        <v>#DIV/0!</v>
      </c>
      <c r="Q424">
        <f t="shared" si="94"/>
        <v>1</v>
      </c>
      <c r="R424" s="35">
        <f t="shared" si="95"/>
        <v>415</v>
      </c>
      <c r="S424" s="43"/>
      <c r="T424" s="46"/>
      <c r="U424" s="46"/>
      <c r="V424" s="47"/>
      <c r="W424" s="48" t="e">
        <f t="shared" si="96"/>
        <v>#N/A</v>
      </c>
      <c r="X424" s="49" t="e">
        <f t="shared" si="97"/>
        <v>#N/A</v>
      </c>
      <c r="Y424" s="39" t="str">
        <f t="shared" si="98"/>
        <v>N / C</v>
      </c>
    </row>
    <row r="425" spans="2:25" ht="12.9" customHeight="1">
      <c r="B425" s="39">
        <v>2031000</v>
      </c>
      <c r="C425" s="39">
        <v>211020310</v>
      </c>
      <c r="D425" s="50" t="s">
        <v>915</v>
      </c>
      <c r="E425" s="51" t="s">
        <v>740</v>
      </c>
      <c r="F425" s="43">
        <f t="shared" si="85"/>
        <v>0</v>
      </c>
      <c r="G425" s="46">
        <f t="shared" si="86"/>
        <v>0</v>
      </c>
      <c r="H425" s="46">
        <f t="shared" si="87"/>
        <v>0</v>
      </c>
      <c r="I425" s="118">
        <f t="shared" si="88"/>
        <v>0</v>
      </c>
      <c r="J425" s="48" t="str">
        <f t="shared" si="89"/>
        <v>N/C</v>
      </c>
      <c r="K425" s="118" t="str">
        <f t="shared" si="90"/>
        <v>N/C</v>
      </c>
      <c r="L425" s="39" t="str">
        <f t="shared" si="91"/>
        <v>N / C</v>
      </c>
      <c r="O425" s="74" t="e">
        <f t="shared" si="92"/>
        <v>#DIV/0!</v>
      </c>
      <c r="P425" s="27" t="e">
        <f t="shared" si="93"/>
        <v>#DIV/0!</v>
      </c>
      <c r="Q425">
        <f t="shared" si="94"/>
        <v>1</v>
      </c>
      <c r="R425" s="35">
        <f t="shared" si="95"/>
        <v>416</v>
      </c>
      <c r="S425" s="43"/>
      <c r="T425" s="46"/>
      <c r="U425" s="46"/>
      <c r="V425" s="47"/>
      <c r="W425" s="48" t="e">
        <f t="shared" si="96"/>
        <v>#N/A</v>
      </c>
      <c r="X425" s="49" t="e">
        <f t="shared" si="97"/>
        <v>#N/A</v>
      </c>
      <c r="Y425" s="39" t="str">
        <f t="shared" si="98"/>
        <v>N / C</v>
      </c>
    </row>
    <row r="426" spans="2:25" ht="12.9" customHeight="1">
      <c r="B426" s="39">
        <v>2038300</v>
      </c>
      <c r="C426" s="39">
        <v>218320383</v>
      </c>
      <c r="D426" s="50" t="s">
        <v>1406</v>
      </c>
      <c r="E426" s="51" t="s">
        <v>740</v>
      </c>
      <c r="F426" s="43">
        <f t="shared" si="85"/>
        <v>0</v>
      </c>
      <c r="G426" s="46">
        <f t="shared" si="86"/>
        <v>0</v>
      </c>
      <c r="H426" s="46">
        <f t="shared" si="87"/>
        <v>0</v>
      </c>
      <c r="I426" s="118">
        <f t="shared" si="88"/>
        <v>0</v>
      </c>
      <c r="J426" s="48" t="str">
        <f t="shared" si="89"/>
        <v>N/C</v>
      </c>
      <c r="K426" s="118" t="str">
        <f t="shared" si="90"/>
        <v>N/C</v>
      </c>
      <c r="L426" s="39" t="str">
        <f t="shared" si="91"/>
        <v>N / C</v>
      </c>
      <c r="O426" s="74" t="e">
        <f t="shared" si="92"/>
        <v>#DIV/0!</v>
      </c>
      <c r="P426" s="27" t="e">
        <f t="shared" si="93"/>
        <v>#DIV/0!</v>
      </c>
      <c r="Q426">
        <f t="shared" si="94"/>
        <v>1</v>
      </c>
      <c r="R426" s="35">
        <f t="shared" si="95"/>
        <v>417</v>
      </c>
      <c r="S426" s="43"/>
      <c r="T426" s="46"/>
      <c r="U426" s="46"/>
      <c r="V426" s="47"/>
      <c r="W426" s="48" t="e">
        <f t="shared" si="96"/>
        <v>#N/A</v>
      </c>
      <c r="X426" s="49" t="e">
        <f t="shared" si="97"/>
        <v>#N/A</v>
      </c>
      <c r="Y426" s="39" t="str">
        <f t="shared" si="98"/>
        <v>N / C</v>
      </c>
    </row>
    <row r="427" spans="2:25" ht="12.9" customHeight="1">
      <c r="B427" s="39">
        <v>2040000</v>
      </c>
      <c r="C427" s="39">
        <v>210020400</v>
      </c>
      <c r="D427" s="146" t="s">
        <v>916</v>
      </c>
      <c r="E427" s="51" t="s">
        <v>740</v>
      </c>
      <c r="F427" s="43">
        <f t="shared" si="85"/>
        <v>0</v>
      </c>
      <c r="G427" s="46">
        <f t="shared" si="86"/>
        <v>0</v>
      </c>
      <c r="H427" s="46">
        <f t="shared" si="87"/>
        <v>0</v>
      </c>
      <c r="I427" s="118">
        <f t="shared" si="88"/>
        <v>0</v>
      </c>
      <c r="J427" s="48" t="str">
        <f t="shared" si="89"/>
        <v>N/C</v>
      </c>
      <c r="K427" s="118" t="str">
        <f t="shared" si="90"/>
        <v>N/C</v>
      </c>
      <c r="L427" s="39" t="str">
        <f t="shared" si="91"/>
        <v>N / C</v>
      </c>
      <c r="O427" s="74" t="e">
        <f t="shared" si="92"/>
        <v>#DIV/0!</v>
      </c>
      <c r="P427" s="27" t="e">
        <f t="shared" si="93"/>
        <v>#DIV/0!</v>
      </c>
      <c r="Q427">
        <f t="shared" si="94"/>
        <v>1</v>
      </c>
      <c r="R427" s="35">
        <f t="shared" si="95"/>
        <v>418</v>
      </c>
      <c r="S427" s="43"/>
      <c r="T427" s="46"/>
      <c r="U427" s="46"/>
      <c r="V427" s="47"/>
      <c r="W427" s="48" t="e">
        <f t="shared" si="96"/>
        <v>#N/A</v>
      </c>
      <c r="X427" s="49" t="e">
        <f t="shared" si="97"/>
        <v>#N/A</v>
      </c>
      <c r="Y427" s="39" t="str">
        <f t="shared" si="98"/>
        <v>N / C</v>
      </c>
    </row>
    <row r="428" spans="2:25" ht="12.9" customHeight="1">
      <c r="B428" s="39">
        <v>2044300</v>
      </c>
      <c r="C428" s="39">
        <v>214320443</v>
      </c>
      <c r="D428" s="50" t="s">
        <v>1277</v>
      </c>
      <c r="E428" s="51" t="s">
        <v>740</v>
      </c>
      <c r="F428" s="43">
        <f t="shared" si="85"/>
        <v>0</v>
      </c>
      <c r="G428" s="46">
        <f t="shared" si="86"/>
        <v>0</v>
      </c>
      <c r="H428" s="46">
        <f t="shared" si="87"/>
        <v>0</v>
      </c>
      <c r="I428" s="118">
        <f t="shared" si="88"/>
        <v>0</v>
      </c>
      <c r="J428" s="48" t="str">
        <f t="shared" si="89"/>
        <v>N/C</v>
      </c>
      <c r="K428" s="118" t="str">
        <f t="shared" si="90"/>
        <v>N/C</v>
      </c>
      <c r="L428" s="39" t="str">
        <f t="shared" si="91"/>
        <v>N / C</v>
      </c>
      <c r="O428" s="74" t="e">
        <f t="shared" si="92"/>
        <v>#DIV/0!</v>
      </c>
      <c r="P428" s="27" t="e">
        <f t="shared" si="93"/>
        <v>#DIV/0!</v>
      </c>
      <c r="Q428">
        <f t="shared" si="94"/>
        <v>1</v>
      </c>
      <c r="R428" s="35">
        <f t="shared" si="95"/>
        <v>419</v>
      </c>
      <c r="S428" s="43"/>
      <c r="T428" s="46"/>
      <c r="U428" s="46"/>
      <c r="V428" s="47"/>
      <c r="W428" s="48" t="e">
        <f t="shared" si="96"/>
        <v>#N/A</v>
      </c>
      <c r="X428" s="49" t="e">
        <f t="shared" si="97"/>
        <v>#N/A</v>
      </c>
      <c r="Y428" s="39" t="str">
        <f t="shared" si="98"/>
        <v>N / C</v>
      </c>
    </row>
    <row r="429" spans="2:25" ht="12.9" customHeight="1">
      <c r="B429" s="39">
        <v>2051700</v>
      </c>
      <c r="C429" s="39">
        <v>211720517</v>
      </c>
      <c r="D429" s="146" t="s">
        <v>1145</v>
      </c>
      <c r="E429" s="51" t="s">
        <v>740</v>
      </c>
      <c r="F429" s="43">
        <f t="shared" si="85"/>
        <v>0</v>
      </c>
      <c r="G429" s="46">
        <f t="shared" si="86"/>
        <v>0</v>
      </c>
      <c r="H429" s="46">
        <f t="shared" si="87"/>
        <v>0</v>
      </c>
      <c r="I429" s="118">
        <f t="shared" si="88"/>
        <v>0</v>
      </c>
      <c r="J429" s="48" t="str">
        <f t="shared" si="89"/>
        <v>N/C</v>
      </c>
      <c r="K429" s="118" t="str">
        <f t="shared" si="90"/>
        <v>N/C</v>
      </c>
      <c r="L429" s="39" t="str">
        <f t="shared" si="91"/>
        <v>N / C</v>
      </c>
      <c r="O429" s="74" t="e">
        <f t="shared" si="92"/>
        <v>#DIV/0!</v>
      </c>
      <c r="P429" s="27" t="e">
        <f t="shared" si="93"/>
        <v>#DIV/0!</v>
      </c>
      <c r="Q429">
        <f t="shared" si="94"/>
        <v>1</v>
      </c>
      <c r="R429" s="35">
        <f t="shared" si="95"/>
        <v>420</v>
      </c>
      <c r="S429" s="43"/>
      <c r="T429" s="46"/>
      <c r="U429" s="46"/>
      <c r="V429" s="47"/>
      <c r="W429" s="48" t="e">
        <f t="shared" si="96"/>
        <v>#N/A</v>
      </c>
      <c r="X429" s="49" t="e">
        <f t="shared" si="97"/>
        <v>#N/A</v>
      </c>
      <c r="Y429" s="39" t="str">
        <f t="shared" si="98"/>
        <v>N / C</v>
      </c>
    </row>
    <row r="430" spans="2:25" ht="12.9" customHeight="1">
      <c r="B430" s="39">
        <v>2055000</v>
      </c>
      <c r="C430" s="39">
        <v>215020550</v>
      </c>
      <c r="D430" s="50" t="s">
        <v>1278</v>
      </c>
      <c r="E430" s="51" t="s">
        <v>740</v>
      </c>
      <c r="F430" s="43">
        <f t="shared" si="85"/>
        <v>0</v>
      </c>
      <c r="G430" s="46">
        <f t="shared" si="86"/>
        <v>0</v>
      </c>
      <c r="H430" s="46">
        <f t="shared" si="87"/>
        <v>0</v>
      </c>
      <c r="I430" s="118">
        <f t="shared" si="88"/>
        <v>0</v>
      </c>
      <c r="J430" s="48" t="str">
        <f t="shared" si="89"/>
        <v>N/C</v>
      </c>
      <c r="K430" s="118" t="str">
        <f t="shared" si="90"/>
        <v>N/C</v>
      </c>
      <c r="L430" s="39" t="str">
        <f t="shared" si="91"/>
        <v>N / C</v>
      </c>
      <c r="O430" s="74" t="e">
        <f t="shared" si="92"/>
        <v>#DIV/0!</v>
      </c>
      <c r="P430" s="27" t="e">
        <f t="shared" si="93"/>
        <v>#DIV/0!</v>
      </c>
      <c r="Q430">
        <f t="shared" si="94"/>
        <v>1</v>
      </c>
      <c r="R430" s="35">
        <f t="shared" si="95"/>
        <v>421</v>
      </c>
      <c r="S430" s="43"/>
      <c r="T430" s="46"/>
      <c r="U430" s="46"/>
      <c r="V430" s="47"/>
      <c r="W430" s="48" t="e">
        <f t="shared" si="96"/>
        <v>#N/A</v>
      </c>
      <c r="X430" s="49" t="e">
        <f t="shared" si="97"/>
        <v>#N/A</v>
      </c>
      <c r="Y430" s="39" t="str">
        <f t="shared" si="98"/>
        <v>N / C</v>
      </c>
    </row>
    <row r="431" spans="2:25" ht="12.9" customHeight="1">
      <c r="B431" s="39">
        <v>2057000</v>
      </c>
      <c r="C431" s="39">
        <v>217020570</v>
      </c>
      <c r="D431" s="53" t="s">
        <v>161</v>
      </c>
      <c r="E431" s="54" t="s">
        <v>740</v>
      </c>
      <c r="F431" s="43">
        <f t="shared" si="85"/>
        <v>0</v>
      </c>
      <c r="G431" s="46">
        <f t="shared" si="86"/>
        <v>0</v>
      </c>
      <c r="H431" s="46">
        <f t="shared" si="87"/>
        <v>0</v>
      </c>
      <c r="I431" s="118">
        <f t="shared" si="88"/>
        <v>0</v>
      </c>
      <c r="J431" s="48" t="str">
        <f t="shared" si="89"/>
        <v>N/C</v>
      </c>
      <c r="K431" s="118" t="str">
        <f t="shared" si="90"/>
        <v>N/C</v>
      </c>
      <c r="L431" s="39" t="str">
        <f t="shared" si="91"/>
        <v>N / C</v>
      </c>
      <c r="O431" s="74" t="e">
        <f t="shared" si="92"/>
        <v>#DIV/0!</v>
      </c>
      <c r="P431" s="27" t="e">
        <f t="shared" si="93"/>
        <v>#DIV/0!</v>
      </c>
      <c r="Q431">
        <f t="shared" si="94"/>
        <v>1</v>
      </c>
      <c r="R431" s="35">
        <f t="shared" si="95"/>
        <v>422</v>
      </c>
      <c r="S431" s="43"/>
      <c r="T431" s="46"/>
      <c r="U431" s="46"/>
      <c r="V431" s="47"/>
      <c r="W431" s="48" t="e">
        <f t="shared" si="96"/>
        <v>#N/A</v>
      </c>
      <c r="X431" s="49" t="e">
        <f t="shared" si="97"/>
        <v>#N/A</v>
      </c>
      <c r="Y431" s="39" t="str">
        <f t="shared" si="98"/>
        <v>N / C</v>
      </c>
    </row>
    <row r="432" spans="2:25" ht="12.9" customHeight="1">
      <c r="B432" s="39">
        <v>2061400</v>
      </c>
      <c r="C432" s="39">
        <v>211420614</v>
      </c>
      <c r="D432" s="50" t="s">
        <v>983</v>
      </c>
      <c r="E432" s="51" t="s">
        <v>740</v>
      </c>
      <c r="F432" s="43">
        <f t="shared" si="85"/>
        <v>0</v>
      </c>
      <c r="G432" s="129">
        <f t="shared" si="86"/>
        <v>0</v>
      </c>
      <c r="H432" s="129">
        <f t="shared" si="87"/>
        <v>0</v>
      </c>
      <c r="I432" s="118">
        <f t="shared" si="88"/>
        <v>0</v>
      </c>
      <c r="J432" s="48" t="str">
        <f t="shared" si="89"/>
        <v>N/C</v>
      </c>
      <c r="K432" s="118" t="str">
        <f t="shared" si="90"/>
        <v>N/C</v>
      </c>
      <c r="L432" s="39" t="str">
        <f t="shared" si="91"/>
        <v>N / C</v>
      </c>
      <c r="O432" s="74" t="e">
        <f t="shared" si="92"/>
        <v>#DIV/0!</v>
      </c>
      <c r="P432" s="27" t="e">
        <f t="shared" si="93"/>
        <v>#DIV/0!</v>
      </c>
      <c r="Q432">
        <f t="shared" si="94"/>
        <v>1</v>
      </c>
      <c r="R432" s="35">
        <f t="shared" si="95"/>
        <v>423</v>
      </c>
      <c r="S432" s="43"/>
      <c r="T432" s="46"/>
      <c r="U432" s="46"/>
      <c r="V432" s="47"/>
      <c r="W432" s="48" t="e">
        <f t="shared" si="96"/>
        <v>#N/A</v>
      </c>
      <c r="X432" s="49" t="e">
        <f t="shared" si="97"/>
        <v>#N/A</v>
      </c>
      <c r="Y432" s="39" t="str">
        <f t="shared" si="98"/>
        <v>N / C</v>
      </c>
    </row>
    <row r="433" spans="2:25" ht="12.9" customHeight="1">
      <c r="B433" s="39">
        <v>2062100</v>
      </c>
      <c r="C433" s="39">
        <v>212120621</v>
      </c>
      <c r="D433" s="50" t="s">
        <v>332</v>
      </c>
      <c r="E433" s="51" t="s">
        <v>740</v>
      </c>
      <c r="F433" s="43">
        <f t="shared" si="85"/>
        <v>0</v>
      </c>
      <c r="G433" s="46">
        <f t="shared" si="86"/>
        <v>0</v>
      </c>
      <c r="H433" s="46">
        <f t="shared" si="87"/>
        <v>0</v>
      </c>
      <c r="I433" s="118">
        <f t="shared" si="88"/>
        <v>0</v>
      </c>
      <c r="J433" s="48" t="str">
        <f t="shared" si="89"/>
        <v>N/C</v>
      </c>
      <c r="K433" s="118" t="str">
        <f t="shared" si="90"/>
        <v>N/C</v>
      </c>
      <c r="L433" s="39" t="str">
        <f t="shared" si="91"/>
        <v>N / C</v>
      </c>
      <c r="O433" s="74" t="e">
        <f t="shared" si="92"/>
        <v>#DIV/0!</v>
      </c>
      <c r="P433" s="27" t="e">
        <f t="shared" si="93"/>
        <v>#DIV/0!</v>
      </c>
      <c r="Q433">
        <f t="shared" si="94"/>
        <v>1</v>
      </c>
      <c r="R433" s="35">
        <f t="shared" si="95"/>
        <v>424</v>
      </c>
      <c r="S433" s="43"/>
      <c r="T433" s="46"/>
      <c r="U433" s="46"/>
      <c r="V433" s="47"/>
      <c r="W433" s="48" t="e">
        <f t="shared" si="96"/>
        <v>#N/A</v>
      </c>
      <c r="X433" s="49" t="e">
        <f t="shared" si="97"/>
        <v>#N/A</v>
      </c>
      <c r="Y433" s="39" t="str">
        <f t="shared" si="98"/>
        <v>N / C</v>
      </c>
    </row>
    <row r="434" spans="2:25" ht="12.9" customHeight="1">
      <c r="B434" s="39">
        <v>2071000</v>
      </c>
      <c r="C434" s="39">
        <v>211020710</v>
      </c>
      <c r="D434" s="50" t="s">
        <v>1279</v>
      </c>
      <c r="E434" s="51" t="s">
        <v>740</v>
      </c>
      <c r="F434" s="43">
        <f t="shared" si="85"/>
        <v>0</v>
      </c>
      <c r="G434" s="129">
        <f t="shared" si="86"/>
        <v>0</v>
      </c>
      <c r="H434" s="129">
        <f t="shared" si="87"/>
        <v>0</v>
      </c>
      <c r="I434" s="118">
        <f t="shared" si="88"/>
        <v>0</v>
      </c>
      <c r="J434" s="48" t="str">
        <f t="shared" si="89"/>
        <v>N/C</v>
      </c>
      <c r="K434" s="118" t="str">
        <f t="shared" si="90"/>
        <v>N/C</v>
      </c>
      <c r="L434" s="39" t="str">
        <f t="shared" si="91"/>
        <v>N / C</v>
      </c>
      <c r="O434" s="74" t="e">
        <f t="shared" si="92"/>
        <v>#DIV/0!</v>
      </c>
      <c r="P434" s="27" t="e">
        <f t="shared" si="93"/>
        <v>#DIV/0!</v>
      </c>
      <c r="Q434">
        <f t="shared" si="94"/>
        <v>1</v>
      </c>
      <c r="R434" s="35">
        <f t="shared" si="95"/>
        <v>425</v>
      </c>
      <c r="S434" s="43"/>
      <c r="T434" s="46"/>
      <c r="U434" s="46"/>
      <c r="V434" s="47"/>
      <c r="W434" s="48" t="e">
        <f t="shared" si="96"/>
        <v>#N/A</v>
      </c>
      <c r="X434" s="49" t="e">
        <f t="shared" si="97"/>
        <v>#N/A</v>
      </c>
      <c r="Y434" s="39" t="str">
        <f t="shared" si="98"/>
        <v>N / C</v>
      </c>
    </row>
    <row r="435" spans="2:25" ht="12.9" customHeight="1">
      <c r="B435" s="39">
        <v>2075000</v>
      </c>
      <c r="C435" s="39">
        <v>215020750</v>
      </c>
      <c r="D435" s="50" t="s">
        <v>832</v>
      </c>
      <c r="E435" s="51" t="s">
        <v>740</v>
      </c>
      <c r="F435" s="43">
        <f t="shared" si="85"/>
        <v>0</v>
      </c>
      <c r="G435" s="46">
        <f t="shared" si="86"/>
        <v>0</v>
      </c>
      <c r="H435" s="46">
        <f t="shared" si="87"/>
        <v>0</v>
      </c>
      <c r="I435" s="118">
        <f t="shared" si="88"/>
        <v>0</v>
      </c>
      <c r="J435" s="48" t="str">
        <f t="shared" si="89"/>
        <v>N/C</v>
      </c>
      <c r="K435" s="118" t="str">
        <f t="shared" si="90"/>
        <v>N/C</v>
      </c>
      <c r="L435" s="39" t="str">
        <f t="shared" si="91"/>
        <v>N / C</v>
      </c>
      <c r="O435" s="74" t="e">
        <f t="shared" si="92"/>
        <v>#DIV/0!</v>
      </c>
      <c r="P435" s="27" t="e">
        <f t="shared" si="93"/>
        <v>#DIV/0!</v>
      </c>
      <c r="Q435">
        <f t="shared" si="94"/>
        <v>1</v>
      </c>
      <c r="R435" s="35">
        <f t="shared" si="95"/>
        <v>426</v>
      </c>
      <c r="S435" s="43"/>
      <c r="T435" s="46"/>
      <c r="U435" s="46"/>
      <c r="V435" s="47"/>
      <c r="W435" s="48" t="e">
        <f t="shared" si="96"/>
        <v>#N/A</v>
      </c>
      <c r="X435" s="49" t="e">
        <f t="shared" si="97"/>
        <v>#N/A</v>
      </c>
      <c r="Y435" s="39" t="str">
        <f t="shared" si="98"/>
        <v>N / C</v>
      </c>
    </row>
    <row r="436" spans="2:25" ht="12.9" customHeight="1">
      <c r="B436" s="39">
        <v>2077000</v>
      </c>
      <c r="C436" s="39">
        <v>217020770</v>
      </c>
      <c r="D436" s="50" t="s">
        <v>333</v>
      </c>
      <c r="E436" s="51" t="s">
        <v>740</v>
      </c>
      <c r="F436" s="43">
        <f t="shared" si="85"/>
        <v>0</v>
      </c>
      <c r="G436" s="46">
        <f t="shared" si="86"/>
        <v>0</v>
      </c>
      <c r="H436" s="46">
        <f t="shared" si="87"/>
        <v>0</v>
      </c>
      <c r="I436" s="118">
        <f t="shared" si="88"/>
        <v>0</v>
      </c>
      <c r="J436" s="48" t="str">
        <f t="shared" si="89"/>
        <v>N/C</v>
      </c>
      <c r="K436" s="118" t="str">
        <f t="shared" si="90"/>
        <v>N/C</v>
      </c>
      <c r="L436" s="39" t="str">
        <f t="shared" si="91"/>
        <v>N / C</v>
      </c>
      <c r="O436" s="74" t="e">
        <f t="shared" si="92"/>
        <v>#DIV/0!</v>
      </c>
      <c r="P436" s="27" t="e">
        <f t="shared" si="93"/>
        <v>#DIV/0!</v>
      </c>
      <c r="Q436">
        <f t="shared" si="94"/>
        <v>1</v>
      </c>
      <c r="R436" s="35">
        <f t="shared" si="95"/>
        <v>427</v>
      </c>
      <c r="S436" s="43"/>
      <c r="T436" s="46"/>
      <c r="U436" s="46"/>
      <c r="V436" s="47"/>
      <c r="W436" s="48" t="e">
        <f t="shared" si="96"/>
        <v>#N/A</v>
      </c>
      <c r="X436" s="49" t="e">
        <f t="shared" si="97"/>
        <v>#N/A</v>
      </c>
      <c r="Y436" s="39" t="str">
        <f t="shared" si="98"/>
        <v>N / C</v>
      </c>
    </row>
    <row r="437" spans="2:25" ht="12.9" customHeight="1">
      <c r="B437" s="39">
        <v>2078700</v>
      </c>
      <c r="C437" s="39">
        <v>218720787</v>
      </c>
      <c r="D437" s="53" t="s">
        <v>162</v>
      </c>
      <c r="E437" s="54" t="s">
        <v>740</v>
      </c>
      <c r="F437" s="43">
        <f t="shared" si="85"/>
        <v>0</v>
      </c>
      <c r="G437" s="46">
        <f t="shared" si="86"/>
        <v>0</v>
      </c>
      <c r="H437" s="46">
        <f t="shared" si="87"/>
        <v>0</v>
      </c>
      <c r="I437" s="118">
        <f t="shared" si="88"/>
        <v>0</v>
      </c>
      <c r="J437" s="48" t="str">
        <f t="shared" si="89"/>
        <v>N/C</v>
      </c>
      <c r="K437" s="118" t="str">
        <f t="shared" si="90"/>
        <v>N/C</v>
      </c>
      <c r="L437" s="39" t="str">
        <f t="shared" si="91"/>
        <v>N / C</v>
      </c>
      <c r="O437" s="74" t="e">
        <f t="shared" si="92"/>
        <v>#DIV/0!</v>
      </c>
      <c r="P437" s="27" t="e">
        <f t="shared" si="93"/>
        <v>#DIV/0!</v>
      </c>
      <c r="Q437">
        <f t="shared" si="94"/>
        <v>1</v>
      </c>
      <c r="R437" s="35">
        <f t="shared" si="95"/>
        <v>428</v>
      </c>
      <c r="S437" s="43"/>
      <c r="T437" s="46"/>
      <c r="U437" s="46"/>
      <c r="V437" s="47"/>
      <c r="W437" s="48" t="e">
        <f t="shared" si="96"/>
        <v>#N/A</v>
      </c>
      <c r="X437" s="49" t="e">
        <f t="shared" si="97"/>
        <v>#N/A</v>
      </c>
      <c r="Y437" s="39" t="str">
        <f t="shared" si="98"/>
        <v>N / C</v>
      </c>
    </row>
    <row r="438" spans="2:25" ht="12.9" customHeight="1">
      <c r="B438" s="39">
        <v>2300100</v>
      </c>
      <c r="C438" s="39">
        <v>210123001</v>
      </c>
      <c r="D438" s="50" t="s">
        <v>1280</v>
      </c>
      <c r="E438" s="51" t="s">
        <v>663</v>
      </c>
      <c r="F438" s="43">
        <f t="shared" si="85"/>
        <v>0</v>
      </c>
      <c r="G438" s="46">
        <f t="shared" si="86"/>
        <v>0</v>
      </c>
      <c r="H438" s="46">
        <f t="shared" si="87"/>
        <v>0</v>
      </c>
      <c r="I438" s="118">
        <f t="shared" si="88"/>
        <v>0</v>
      </c>
      <c r="J438" s="48" t="str">
        <f t="shared" si="89"/>
        <v>N/C</v>
      </c>
      <c r="K438" s="118" t="str">
        <f t="shared" si="90"/>
        <v>N/C</v>
      </c>
      <c r="L438" s="39" t="str">
        <f t="shared" si="91"/>
        <v>N / C</v>
      </c>
      <c r="O438" s="74" t="e">
        <f t="shared" si="92"/>
        <v>#DIV/0!</v>
      </c>
      <c r="P438" s="27" t="e">
        <f t="shared" si="93"/>
        <v>#DIV/0!</v>
      </c>
      <c r="Q438">
        <f t="shared" si="94"/>
        <v>1</v>
      </c>
      <c r="R438" s="35">
        <f t="shared" si="95"/>
        <v>429</v>
      </c>
      <c r="S438" s="43"/>
      <c r="T438" s="46"/>
      <c r="U438" s="46"/>
      <c r="V438" s="47"/>
      <c r="W438" s="48" t="e">
        <f t="shared" si="96"/>
        <v>#N/A</v>
      </c>
      <c r="X438" s="49" t="e">
        <f t="shared" si="97"/>
        <v>#N/A</v>
      </c>
      <c r="Y438" s="39" t="str">
        <f t="shared" si="98"/>
        <v>N / C</v>
      </c>
    </row>
    <row r="439" spans="2:25" ht="12.9" customHeight="1">
      <c r="B439" s="39">
        <v>2306800</v>
      </c>
      <c r="C439" s="39">
        <v>216823068</v>
      </c>
      <c r="D439" s="50" t="s">
        <v>917</v>
      </c>
      <c r="E439" s="51" t="s">
        <v>663</v>
      </c>
      <c r="F439" s="43">
        <f t="shared" si="85"/>
        <v>0</v>
      </c>
      <c r="G439" s="46">
        <f t="shared" si="86"/>
        <v>0</v>
      </c>
      <c r="H439" s="46">
        <f t="shared" si="87"/>
        <v>0</v>
      </c>
      <c r="I439" s="118">
        <f t="shared" si="88"/>
        <v>0</v>
      </c>
      <c r="J439" s="48" t="str">
        <f t="shared" si="89"/>
        <v>N/C</v>
      </c>
      <c r="K439" s="118" t="str">
        <f t="shared" si="90"/>
        <v>N/C</v>
      </c>
      <c r="L439" s="39" t="str">
        <f t="shared" si="91"/>
        <v>N / C</v>
      </c>
      <c r="O439" s="74" t="e">
        <f t="shared" si="92"/>
        <v>#DIV/0!</v>
      </c>
      <c r="P439" s="27" t="e">
        <f t="shared" si="93"/>
        <v>#DIV/0!</v>
      </c>
      <c r="Q439">
        <f t="shared" si="94"/>
        <v>1</v>
      </c>
      <c r="R439" s="35">
        <f t="shared" si="95"/>
        <v>430</v>
      </c>
      <c r="S439" s="43"/>
      <c r="T439" s="46"/>
      <c r="U439" s="46"/>
      <c r="V439" s="47"/>
      <c r="W439" s="48" t="e">
        <f t="shared" si="96"/>
        <v>#N/A</v>
      </c>
      <c r="X439" s="49" t="e">
        <f t="shared" si="97"/>
        <v>#N/A</v>
      </c>
      <c r="Y439" s="39" t="str">
        <f t="shared" si="98"/>
        <v>N / C</v>
      </c>
    </row>
    <row r="440" spans="2:25" ht="12.9" customHeight="1">
      <c r="B440" s="39">
        <v>2307900</v>
      </c>
      <c r="C440" s="39">
        <v>217923079</v>
      </c>
      <c r="D440" s="50" t="s">
        <v>719</v>
      </c>
      <c r="E440" s="51" t="s">
        <v>663</v>
      </c>
      <c r="F440" s="43">
        <f t="shared" si="85"/>
        <v>0</v>
      </c>
      <c r="G440" s="46">
        <f t="shared" si="86"/>
        <v>0</v>
      </c>
      <c r="H440" s="46">
        <f t="shared" si="87"/>
        <v>0</v>
      </c>
      <c r="I440" s="118">
        <f t="shared" si="88"/>
        <v>0</v>
      </c>
      <c r="J440" s="48" t="str">
        <f t="shared" si="89"/>
        <v>N/C</v>
      </c>
      <c r="K440" s="118" t="str">
        <f t="shared" si="90"/>
        <v>N/C</v>
      </c>
      <c r="L440" s="39" t="str">
        <f t="shared" si="91"/>
        <v>N / C</v>
      </c>
      <c r="O440" s="74" t="e">
        <f t="shared" si="92"/>
        <v>#DIV/0!</v>
      </c>
      <c r="P440" s="27" t="e">
        <f t="shared" si="93"/>
        <v>#DIV/0!</v>
      </c>
      <c r="Q440">
        <f t="shared" si="94"/>
        <v>1</v>
      </c>
      <c r="R440" s="35">
        <f t="shared" si="95"/>
        <v>431</v>
      </c>
      <c r="S440" s="43"/>
      <c r="T440" s="46"/>
      <c r="U440" s="46"/>
      <c r="V440" s="47"/>
      <c r="W440" s="48" t="e">
        <f t="shared" si="96"/>
        <v>#N/A</v>
      </c>
      <c r="X440" s="49" t="e">
        <f t="shared" si="97"/>
        <v>#N/A</v>
      </c>
      <c r="Y440" s="39" t="str">
        <f t="shared" si="98"/>
        <v>N / C</v>
      </c>
    </row>
    <row r="441" spans="2:25" ht="12.9" customHeight="1">
      <c r="B441" s="39">
        <v>2309000</v>
      </c>
      <c r="C441" s="39">
        <v>219023090</v>
      </c>
      <c r="D441" s="50" t="s">
        <v>984</v>
      </c>
      <c r="E441" s="51" t="s">
        <v>663</v>
      </c>
      <c r="F441" s="43">
        <f t="shared" si="85"/>
        <v>0</v>
      </c>
      <c r="G441" s="46">
        <f t="shared" si="86"/>
        <v>0</v>
      </c>
      <c r="H441" s="46">
        <f t="shared" si="87"/>
        <v>0</v>
      </c>
      <c r="I441" s="118">
        <f t="shared" si="88"/>
        <v>0</v>
      </c>
      <c r="J441" s="48" t="str">
        <f t="shared" si="89"/>
        <v>N/C</v>
      </c>
      <c r="K441" s="118" t="str">
        <f t="shared" si="90"/>
        <v>N/C</v>
      </c>
      <c r="L441" s="39" t="str">
        <f t="shared" si="91"/>
        <v>N / C</v>
      </c>
      <c r="O441" s="74" t="e">
        <f t="shared" si="92"/>
        <v>#DIV/0!</v>
      </c>
      <c r="P441" s="27" t="e">
        <f t="shared" si="93"/>
        <v>#DIV/0!</v>
      </c>
      <c r="Q441">
        <f t="shared" si="94"/>
        <v>1</v>
      </c>
      <c r="R441" s="35">
        <f t="shared" si="95"/>
        <v>432</v>
      </c>
      <c r="S441" s="43"/>
      <c r="T441" s="46"/>
      <c r="U441" s="46"/>
      <c r="V441" s="47"/>
      <c r="W441" s="48" t="e">
        <f t="shared" si="96"/>
        <v>#N/A</v>
      </c>
      <c r="X441" s="49" t="e">
        <f t="shared" si="97"/>
        <v>#N/A</v>
      </c>
      <c r="Y441" s="39" t="str">
        <f t="shared" si="98"/>
        <v>N / C</v>
      </c>
    </row>
    <row r="442" spans="2:25" ht="12.9" customHeight="1">
      <c r="B442" s="39">
        <v>2316200</v>
      </c>
      <c r="C442" s="39">
        <v>216223162</v>
      </c>
      <c r="D442" s="50" t="s">
        <v>1146</v>
      </c>
      <c r="E442" s="51" t="s">
        <v>663</v>
      </c>
      <c r="F442" s="43">
        <f t="shared" si="85"/>
        <v>0</v>
      </c>
      <c r="G442" s="129">
        <f t="shared" si="86"/>
        <v>0</v>
      </c>
      <c r="H442" s="129">
        <f t="shared" si="87"/>
        <v>0</v>
      </c>
      <c r="I442" s="118">
        <f t="shared" si="88"/>
        <v>0</v>
      </c>
      <c r="J442" s="48" t="str">
        <f t="shared" si="89"/>
        <v>N/C</v>
      </c>
      <c r="K442" s="118" t="str">
        <f t="shared" si="90"/>
        <v>N/C</v>
      </c>
      <c r="L442" s="39" t="str">
        <f t="shared" si="91"/>
        <v>N / C</v>
      </c>
      <c r="O442" s="74" t="e">
        <f t="shared" si="92"/>
        <v>#DIV/0!</v>
      </c>
      <c r="P442" s="27" t="e">
        <f t="shared" si="93"/>
        <v>#DIV/0!</v>
      </c>
      <c r="Q442">
        <f t="shared" si="94"/>
        <v>1</v>
      </c>
      <c r="R442" s="35">
        <f t="shared" si="95"/>
        <v>433</v>
      </c>
      <c r="S442" s="43"/>
      <c r="T442" s="46"/>
      <c r="U442" s="46"/>
      <c r="V442" s="47"/>
      <c r="W442" s="48" t="e">
        <f t="shared" si="96"/>
        <v>#N/A</v>
      </c>
      <c r="X442" s="49" t="e">
        <f t="shared" si="97"/>
        <v>#N/A</v>
      </c>
      <c r="Y442" s="39" t="str">
        <f t="shared" si="98"/>
        <v>N / C</v>
      </c>
    </row>
    <row r="443" spans="2:25" ht="12.9" customHeight="1">
      <c r="B443" s="39">
        <v>2316800</v>
      </c>
      <c r="C443" s="39">
        <v>216823168</v>
      </c>
      <c r="D443" s="53" t="s">
        <v>999</v>
      </c>
      <c r="E443" s="54" t="s">
        <v>663</v>
      </c>
      <c r="F443" s="43">
        <f t="shared" si="85"/>
        <v>0</v>
      </c>
      <c r="G443" s="46">
        <f t="shared" si="86"/>
        <v>0</v>
      </c>
      <c r="H443" s="46">
        <f t="shared" si="87"/>
        <v>0</v>
      </c>
      <c r="I443" s="118">
        <f t="shared" si="88"/>
        <v>0</v>
      </c>
      <c r="J443" s="48" t="str">
        <f t="shared" si="89"/>
        <v>N/C</v>
      </c>
      <c r="K443" s="118" t="str">
        <f t="shared" si="90"/>
        <v>N/C</v>
      </c>
      <c r="L443" s="39" t="str">
        <f t="shared" si="91"/>
        <v>N / C</v>
      </c>
      <c r="O443" s="74" t="e">
        <f t="shared" si="92"/>
        <v>#DIV/0!</v>
      </c>
      <c r="P443" s="27" t="e">
        <f t="shared" si="93"/>
        <v>#DIV/0!</v>
      </c>
      <c r="Q443">
        <f t="shared" si="94"/>
        <v>1</v>
      </c>
      <c r="R443" s="35">
        <f t="shared" si="95"/>
        <v>434</v>
      </c>
      <c r="S443" s="43"/>
      <c r="T443" s="46"/>
      <c r="U443" s="46"/>
      <c r="V443" s="47"/>
      <c r="W443" s="48" t="e">
        <f t="shared" si="96"/>
        <v>#N/A</v>
      </c>
      <c r="X443" s="49" t="e">
        <f t="shared" si="97"/>
        <v>#N/A</v>
      </c>
      <c r="Y443" s="39" t="str">
        <f t="shared" si="98"/>
        <v>N / C</v>
      </c>
    </row>
    <row r="444" spans="2:25" ht="12.9" customHeight="1">
      <c r="B444" s="39">
        <v>2318200</v>
      </c>
      <c r="C444" s="39">
        <v>218223182</v>
      </c>
      <c r="D444" s="50" t="s">
        <v>662</v>
      </c>
      <c r="E444" s="51" t="s">
        <v>663</v>
      </c>
      <c r="F444" s="43">
        <f t="shared" si="85"/>
        <v>0</v>
      </c>
      <c r="G444" s="46">
        <f t="shared" si="86"/>
        <v>0</v>
      </c>
      <c r="H444" s="46">
        <f t="shared" si="87"/>
        <v>0</v>
      </c>
      <c r="I444" s="118">
        <f t="shared" si="88"/>
        <v>0</v>
      </c>
      <c r="J444" s="48" t="str">
        <f t="shared" si="89"/>
        <v>N/C</v>
      </c>
      <c r="K444" s="118" t="str">
        <f t="shared" si="90"/>
        <v>N/C</v>
      </c>
      <c r="L444" s="39" t="str">
        <f t="shared" si="91"/>
        <v>N / C</v>
      </c>
      <c r="O444" s="74" t="e">
        <f t="shared" si="92"/>
        <v>#DIV/0!</v>
      </c>
      <c r="P444" s="27" t="e">
        <f t="shared" si="93"/>
        <v>#DIV/0!</v>
      </c>
      <c r="Q444">
        <f t="shared" si="94"/>
        <v>1</v>
      </c>
      <c r="R444" s="35">
        <f t="shared" si="95"/>
        <v>435</v>
      </c>
      <c r="S444" s="43"/>
      <c r="T444" s="46"/>
      <c r="U444" s="46"/>
      <c r="V444" s="47"/>
      <c r="W444" s="48" t="e">
        <f t="shared" si="96"/>
        <v>#N/A</v>
      </c>
      <c r="X444" s="49" t="e">
        <f t="shared" si="97"/>
        <v>#N/A</v>
      </c>
      <c r="Y444" s="39" t="str">
        <f t="shared" si="98"/>
        <v>N / C</v>
      </c>
    </row>
    <row r="445" spans="2:25" ht="12.9" customHeight="1">
      <c r="B445" s="39">
        <v>2318900</v>
      </c>
      <c r="C445" s="39">
        <v>218923189</v>
      </c>
      <c r="D445" s="50" t="s">
        <v>918</v>
      </c>
      <c r="E445" s="51" t="s">
        <v>663</v>
      </c>
      <c r="F445" s="43">
        <f t="shared" si="85"/>
        <v>0</v>
      </c>
      <c r="G445" s="46">
        <f t="shared" si="86"/>
        <v>0</v>
      </c>
      <c r="H445" s="46">
        <f t="shared" si="87"/>
        <v>0</v>
      </c>
      <c r="I445" s="118">
        <f t="shared" si="88"/>
        <v>0</v>
      </c>
      <c r="J445" s="48" t="str">
        <f t="shared" si="89"/>
        <v>N/C</v>
      </c>
      <c r="K445" s="118" t="str">
        <f t="shared" si="90"/>
        <v>N/C</v>
      </c>
      <c r="L445" s="39" t="str">
        <f t="shared" si="91"/>
        <v>N / C</v>
      </c>
      <c r="O445" s="74" t="e">
        <f t="shared" si="92"/>
        <v>#DIV/0!</v>
      </c>
      <c r="P445" s="27" t="e">
        <f t="shared" si="93"/>
        <v>#DIV/0!</v>
      </c>
      <c r="Q445">
        <f t="shared" si="94"/>
        <v>1</v>
      </c>
      <c r="R445" s="35">
        <f t="shared" si="95"/>
        <v>436</v>
      </c>
      <c r="S445" s="43"/>
      <c r="T445" s="46"/>
      <c r="U445" s="46"/>
      <c r="V445" s="47"/>
      <c r="W445" s="48" t="e">
        <f t="shared" si="96"/>
        <v>#N/A</v>
      </c>
      <c r="X445" s="49" t="e">
        <f t="shared" si="97"/>
        <v>#N/A</v>
      </c>
      <c r="Y445" s="39" t="str">
        <f t="shared" si="98"/>
        <v>N / C</v>
      </c>
    </row>
    <row r="446" spans="2:25" ht="12.9" customHeight="1">
      <c r="B446" s="39">
        <v>2330000</v>
      </c>
      <c r="C446" s="39">
        <v>210023300</v>
      </c>
      <c r="D446" s="146" t="s">
        <v>833</v>
      </c>
      <c r="E446" s="51" t="s">
        <v>663</v>
      </c>
      <c r="F446" s="43">
        <f t="shared" si="85"/>
        <v>0</v>
      </c>
      <c r="G446" s="46">
        <f t="shared" si="86"/>
        <v>0</v>
      </c>
      <c r="H446" s="46">
        <f t="shared" si="87"/>
        <v>0</v>
      </c>
      <c r="I446" s="118">
        <f t="shared" si="88"/>
        <v>0</v>
      </c>
      <c r="J446" s="48" t="str">
        <f t="shared" si="89"/>
        <v>N/C</v>
      </c>
      <c r="K446" s="118" t="str">
        <f t="shared" si="90"/>
        <v>N/C</v>
      </c>
      <c r="L446" s="39" t="str">
        <f t="shared" si="91"/>
        <v>N / C</v>
      </c>
      <c r="O446" s="74" t="e">
        <f t="shared" si="92"/>
        <v>#DIV/0!</v>
      </c>
      <c r="P446" s="27" t="e">
        <f t="shared" si="93"/>
        <v>#DIV/0!</v>
      </c>
      <c r="Q446">
        <f t="shared" si="94"/>
        <v>1</v>
      </c>
      <c r="R446" s="35">
        <f t="shared" si="95"/>
        <v>437</v>
      </c>
      <c r="S446" s="43"/>
      <c r="T446" s="46"/>
      <c r="U446" s="46"/>
      <c r="V446" s="47"/>
      <c r="W446" s="48" t="e">
        <f t="shared" si="96"/>
        <v>#N/A</v>
      </c>
      <c r="X446" s="49" t="e">
        <f t="shared" si="97"/>
        <v>#N/A</v>
      </c>
      <c r="Y446" s="39" t="str">
        <f t="shared" si="98"/>
        <v>N / C</v>
      </c>
    </row>
    <row r="447" spans="2:25" ht="12.9" customHeight="1">
      <c r="B447" s="39">
        <v>2335000</v>
      </c>
      <c r="C447" s="39">
        <v>215023350</v>
      </c>
      <c r="D447" s="50" t="s">
        <v>1281</v>
      </c>
      <c r="E447" s="51" t="s">
        <v>663</v>
      </c>
      <c r="F447" s="43">
        <f t="shared" si="85"/>
        <v>0</v>
      </c>
      <c r="G447" s="46">
        <f t="shared" si="86"/>
        <v>0</v>
      </c>
      <c r="H447" s="46">
        <f t="shared" si="87"/>
        <v>0</v>
      </c>
      <c r="I447" s="118">
        <f t="shared" si="88"/>
        <v>0</v>
      </c>
      <c r="J447" s="48" t="str">
        <f t="shared" si="89"/>
        <v>N/C</v>
      </c>
      <c r="K447" s="118" t="str">
        <f t="shared" si="90"/>
        <v>N/C</v>
      </c>
      <c r="L447" s="39" t="str">
        <f t="shared" si="91"/>
        <v>N / C</v>
      </c>
      <c r="O447" s="74" t="e">
        <f t="shared" si="92"/>
        <v>#DIV/0!</v>
      </c>
      <c r="P447" s="27" t="e">
        <f t="shared" si="93"/>
        <v>#DIV/0!</v>
      </c>
      <c r="Q447">
        <f t="shared" si="94"/>
        <v>1</v>
      </c>
      <c r="R447" s="35">
        <f t="shared" si="95"/>
        <v>438</v>
      </c>
      <c r="S447" s="43"/>
      <c r="T447" s="46"/>
      <c r="U447" s="46"/>
      <c r="V447" s="47"/>
      <c r="W447" s="48" t="e">
        <f t="shared" si="96"/>
        <v>#N/A</v>
      </c>
      <c r="X447" s="49" t="e">
        <f t="shared" si="97"/>
        <v>#N/A</v>
      </c>
      <c r="Y447" s="39" t="str">
        <f t="shared" si="98"/>
        <v>N / C</v>
      </c>
    </row>
    <row r="448" spans="2:25" ht="12.9" customHeight="1">
      <c r="B448" s="39">
        <v>2341700</v>
      </c>
      <c r="C448" s="39">
        <v>211723417</v>
      </c>
      <c r="D448" s="50" t="s">
        <v>985</v>
      </c>
      <c r="E448" s="51" t="s">
        <v>663</v>
      </c>
      <c r="F448" s="43">
        <f t="shared" si="85"/>
        <v>0</v>
      </c>
      <c r="G448" s="46">
        <f t="shared" si="86"/>
        <v>0</v>
      </c>
      <c r="H448" s="46">
        <f t="shared" si="87"/>
        <v>0</v>
      </c>
      <c r="I448" s="118">
        <f t="shared" si="88"/>
        <v>0</v>
      </c>
      <c r="J448" s="48" t="str">
        <f t="shared" si="89"/>
        <v>N/C</v>
      </c>
      <c r="K448" s="118" t="str">
        <f t="shared" si="90"/>
        <v>N/C</v>
      </c>
      <c r="L448" s="39" t="str">
        <f t="shared" si="91"/>
        <v>N / C</v>
      </c>
      <c r="O448" s="74" t="e">
        <f t="shared" si="92"/>
        <v>#DIV/0!</v>
      </c>
      <c r="P448" s="27" t="e">
        <f t="shared" si="93"/>
        <v>#DIV/0!</v>
      </c>
      <c r="Q448">
        <f t="shared" si="94"/>
        <v>1</v>
      </c>
      <c r="R448" s="35">
        <f t="shared" si="95"/>
        <v>439</v>
      </c>
      <c r="S448" s="43"/>
      <c r="T448" s="46"/>
      <c r="U448" s="46"/>
      <c r="V448" s="47"/>
      <c r="W448" s="48" t="e">
        <f t="shared" si="96"/>
        <v>#N/A</v>
      </c>
      <c r="X448" s="49" t="e">
        <f t="shared" si="97"/>
        <v>#N/A</v>
      </c>
      <c r="Y448" s="39" t="str">
        <f t="shared" si="98"/>
        <v>N / C</v>
      </c>
    </row>
    <row r="449" spans="2:25" ht="12.9" customHeight="1">
      <c r="B449" s="39">
        <v>2341900</v>
      </c>
      <c r="C449" s="39">
        <v>211923419</v>
      </c>
      <c r="D449" s="50" t="s">
        <v>561</v>
      </c>
      <c r="E449" s="51" t="s">
        <v>663</v>
      </c>
      <c r="F449" s="43">
        <f t="shared" si="85"/>
        <v>0</v>
      </c>
      <c r="G449" s="129">
        <f t="shared" si="86"/>
        <v>0</v>
      </c>
      <c r="H449" s="129">
        <f t="shared" si="87"/>
        <v>0</v>
      </c>
      <c r="I449" s="118">
        <f t="shared" si="88"/>
        <v>0</v>
      </c>
      <c r="J449" s="48" t="str">
        <f t="shared" si="89"/>
        <v>N/C</v>
      </c>
      <c r="K449" s="118" t="str">
        <f t="shared" si="90"/>
        <v>N/C</v>
      </c>
      <c r="L449" s="39" t="str">
        <f t="shared" si="91"/>
        <v>N / C</v>
      </c>
      <c r="O449" s="74" t="e">
        <f t="shared" si="92"/>
        <v>#DIV/0!</v>
      </c>
      <c r="P449" s="27" t="e">
        <f t="shared" si="93"/>
        <v>#DIV/0!</v>
      </c>
      <c r="Q449">
        <f t="shared" si="94"/>
        <v>1</v>
      </c>
      <c r="R449" s="35">
        <f t="shared" si="95"/>
        <v>440</v>
      </c>
      <c r="S449" s="43"/>
      <c r="T449" s="46"/>
      <c r="U449" s="46"/>
      <c r="V449" s="47"/>
      <c r="W449" s="48" t="e">
        <f t="shared" si="96"/>
        <v>#N/A</v>
      </c>
      <c r="X449" s="49" t="e">
        <f t="shared" si="97"/>
        <v>#N/A</v>
      </c>
      <c r="Y449" s="39" t="str">
        <f t="shared" si="98"/>
        <v>N / C</v>
      </c>
    </row>
    <row r="450" spans="2:25" ht="12.9" customHeight="1">
      <c r="B450" s="39">
        <v>2346400</v>
      </c>
      <c r="C450" s="39">
        <v>216423464</v>
      </c>
      <c r="D450" s="53" t="s">
        <v>163</v>
      </c>
      <c r="E450" s="51" t="s">
        <v>663</v>
      </c>
      <c r="F450" s="43">
        <f t="shared" si="85"/>
        <v>0</v>
      </c>
      <c r="G450" s="46">
        <f t="shared" si="86"/>
        <v>0</v>
      </c>
      <c r="H450" s="46">
        <f t="shared" si="87"/>
        <v>0</v>
      </c>
      <c r="I450" s="118">
        <f t="shared" si="88"/>
        <v>0</v>
      </c>
      <c r="J450" s="48" t="str">
        <f t="shared" si="89"/>
        <v>N/C</v>
      </c>
      <c r="K450" s="118" t="str">
        <f t="shared" si="90"/>
        <v>N/C</v>
      </c>
      <c r="L450" s="39" t="str">
        <f t="shared" si="91"/>
        <v>N / C</v>
      </c>
      <c r="O450" s="74" t="e">
        <f t="shared" si="92"/>
        <v>#DIV/0!</v>
      </c>
      <c r="P450" s="27" t="e">
        <f t="shared" si="93"/>
        <v>#DIV/0!</v>
      </c>
      <c r="Q450">
        <f t="shared" si="94"/>
        <v>1</v>
      </c>
      <c r="R450" s="35">
        <f t="shared" si="95"/>
        <v>441</v>
      </c>
      <c r="S450" s="43"/>
      <c r="T450" s="46"/>
      <c r="U450" s="46"/>
      <c r="V450" s="47"/>
      <c r="W450" s="48" t="e">
        <f t="shared" si="96"/>
        <v>#N/A</v>
      </c>
      <c r="X450" s="49" t="e">
        <f t="shared" si="97"/>
        <v>#N/A</v>
      </c>
      <c r="Y450" s="39" t="str">
        <f t="shared" si="98"/>
        <v>N / C</v>
      </c>
    </row>
    <row r="451" spans="2:25" ht="12.9" customHeight="1">
      <c r="B451" s="39">
        <v>2346600</v>
      </c>
      <c r="C451" s="39">
        <v>216623466</v>
      </c>
      <c r="D451" s="146" t="s">
        <v>1408</v>
      </c>
      <c r="E451" s="51" t="s">
        <v>663</v>
      </c>
      <c r="F451" s="43">
        <f t="shared" si="85"/>
        <v>0</v>
      </c>
      <c r="G451" s="46">
        <f t="shared" si="86"/>
        <v>0</v>
      </c>
      <c r="H451" s="46">
        <f t="shared" si="87"/>
        <v>0</v>
      </c>
      <c r="I451" s="118">
        <f t="shared" si="88"/>
        <v>0</v>
      </c>
      <c r="J451" s="48" t="str">
        <f t="shared" si="89"/>
        <v>N/C</v>
      </c>
      <c r="K451" s="118" t="str">
        <f t="shared" si="90"/>
        <v>N/C</v>
      </c>
      <c r="L451" s="39" t="str">
        <f t="shared" si="91"/>
        <v>N / C</v>
      </c>
      <c r="O451" s="74" t="e">
        <f t="shared" si="92"/>
        <v>#DIV/0!</v>
      </c>
      <c r="P451" s="27" t="e">
        <f t="shared" si="93"/>
        <v>#DIV/0!</v>
      </c>
      <c r="Q451">
        <f t="shared" si="94"/>
        <v>1</v>
      </c>
      <c r="R451" s="35">
        <f t="shared" si="95"/>
        <v>442</v>
      </c>
      <c r="S451" s="43"/>
      <c r="T451" s="46"/>
      <c r="U451" s="46"/>
      <c r="V451" s="47"/>
      <c r="W451" s="48" t="e">
        <f t="shared" si="96"/>
        <v>#N/A</v>
      </c>
      <c r="X451" s="49" t="e">
        <f t="shared" si="97"/>
        <v>#N/A</v>
      </c>
      <c r="Y451" s="39" t="str">
        <f t="shared" si="98"/>
        <v>N / C</v>
      </c>
    </row>
    <row r="452" spans="2:25" ht="12.9" customHeight="1">
      <c r="B452" s="39">
        <v>2350000</v>
      </c>
      <c r="C452" s="39">
        <v>210023500</v>
      </c>
      <c r="D452" s="50" t="s">
        <v>986</v>
      </c>
      <c r="E452" s="51" t="s">
        <v>663</v>
      </c>
      <c r="F452" s="43">
        <f t="shared" si="85"/>
        <v>0</v>
      </c>
      <c r="G452" s="46">
        <f t="shared" si="86"/>
        <v>0</v>
      </c>
      <c r="H452" s="46">
        <f t="shared" si="87"/>
        <v>0</v>
      </c>
      <c r="I452" s="118">
        <f t="shared" si="88"/>
        <v>0</v>
      </c>
      <c r="J452" s="48" t="str">
        <f t="shared" si="89"/>
        <v>N/C</v>
      </c>
      <c r="K452" s="118" t="str">
        <f t="shared" si="90"/>
        <v>N/C</v>
      </c>
      <c r="L452" s="39" t="str">
        <f t="shared" si="91"/>
        <v>N / C</v>
      </c>
      <c r="O452" s="74" t="e">
        <f t="shared" si="92"/>
        <v>#DIV/0!</v>
      </c>
      <c r="P452" s="27" t="e">
        <f t="shared" si="93"/>
        <v>#DIV/0!</v>
      </c>
      <c r="Q452">
        <f t="shared" si="94"/>
        <v>1</v>
      </c>
      <c r="R452" s="35">
        <f t="shared" si="95"/>
        <v>443</v>
      </c>
      <c r="S452" s="43"/>
      <c r="T452" s="46"/>
      <c r="U452" s="46"/>
      <c r="V452" s="47"/>
      <c r="W452" s="48" t="e">
        <f t="shared" si="96"/>
        <v>#N/A</v>
      </c>
      <c r="X452" s="49" t="e">
        <f t="shared" si="97"/>
        <v>#N/A</v>
      </c>
      <c r="Y452" s="39" t="str">
        <f t="shared" si="98"/>
        <v>N / C</v>
      </c>
    </row>
    <row r="453" spans="2:25" ht="12.9" customHeight="1">
      <c r="B453" s="39">
        <v>2355500</v>
      </c>
      <c r="C453" s="39">
        <v>215523555</v>
      </c>
      <c r="D453" s="50" t="s">
        <v>742</v>
      </c>
      <c r="E453" s="51" t="s">
        <v>663</v>
      </c>
      <c r="F453" s="43">
        <f t="shared" si="85"/>
        <v>0</v>
      </c>
      <c r="G453" s="129">
        <f t="shared" si="86"/>
        <v>0</v>
      </c>
      <c r="H453" s="129">
        <f t="shared" si="87"/>
        <v>0</v>
      </c>
      <c r="I453" s="118">
        <f t="shared" si="88"/>
        <v>0</v>
      </c>
      <c r="J453" s="48" t="str">
        <f t="shared" si="89"/>
        <v>N/C</v>
      </c>
      <c r="K453" s="118" t="str">
        <f t="shared" si="90"/>
        <v>N/C</v>
      </c>
      <c r="L453" s="39" t="str">
        <f t="shared" si="91"/>
        <v>N / C</v>
      </c>
      <c r="O453" s="74" t="e">
        <f t="shared" si="92"/>
        <v>#DIV/0!</v>
      </c>
      <c r="P453" s="27" t="e">
        <f t="shared" si="93"/>
        <v>#DIV/0!</v>
      </c>
      <c r="Q453">
        <f t="shared" si="94"/>
        <v>1</v>
      </c>
      <c r="R453" s="35">
        <f t="shared" si="95"/>
        <v>444</v>
      </c>
      <c r="S453" s="43"/>
      <c r="T453" s="46"/>
      <c r="U453" s="46"/>
      <c r="V453" s="47"/>
      <c r="W453" s="48" t="e">
        <f t="shared" si="96"/>
        <v>#N/A</v>
      </c>
      <c r="X453" s="49" t="e">
        <f t="shared" si="97"/>
        <v>#N/A</v>
      </c>
      <c r="Y453" s="39" t="str">
        <f t="shared" si="98"/>
        <v>N / C</v>
      </c>
    </row>
    <row r="454" spans="2:25" ht="12.9" customHeight="1">
      <c r="B454" s="39">
        <v>2357000</v>
      </c>
      <c r="C454" s="39">
        <v>217023570</v>
      </c>
      <c r="D454" s="50" t="s">
        <v>1147</v>
      </c>
      <c r="E454" s="51" t="s">
        <v>663</v>
      </c>
      <c r="F454" s="43">
        <f t="shared" si="85"/>
        <v>0</v>
      </c>
      <c r="G454" s="46">
        <f t="shared" si="86"/>
        <v>0</v>
      </c>
      <c r="H454" s="46">
        <f t="shared" si="87"/>
        <v>0</v>
      </c>
      <c r="I454" s="118">
        <f t="shared" si="88"/>
        <v>0</v>
      </c>
      <c r="J454" s="48" t="str">
        <f t="shared" si="89"/>
        <v>N/C</v>
      </c>
      <c r="K454" s="118" t="str">
        <f t="shared" si="90"/>
        <v>N/C</v>
      </c>
      <c r="L454" s="39" t="str">
        <f t="shared" si="91"/>
        <v>N / C</v>
      </c>
      <c r="O454" s="74" t="e">
        <f t="shared" si="92"/>
        <v>#DIV/0!</v>
      </c>
      <c r="P454" s="27" t="e">
        <f t="shared" si="93"/>
        <v>#DIV/0!</v>
      </c>
      <c r="Q454">
        <f t="shared" si="94"/>
        <v>1</v>
      </c>
      <c r="R454" s="35">
        <f t="shared" si="95"/>
        <v>445</v>
      </c>
      <c r="S454" s="43"/>
      <c r="T454" s="46"/>
      <c r="U454" s="46"/>
      <c r="V454" s="47"/>
      <c r="W454" s="48" t="e">
        <f t="shared" si="96"/>
        <v>#N/A</v>
      </c>
      <c r="X454" s="49" t="e">
        <f t="shared" si="97"/>
        <v>#N/A</v>
      </c>
      <c r="Y454" s="39" t="str">
        <f t="shared" si="98"/>
        <v>N / C</v>
      </c>
    </row>
    <row r="455" spans="2:25" ht="12.9" customHeight="1">
      <c r="B455" s="39">
        <v>2357400</v>
      </c>
      <c r="C455" s="39">
        <v>217423574</v>
      </c>
      <c r="D455" s="50" t="s">
        <v>919</v>
      </c>
      <c r="E455" s="51" t="s">
        <v>663</v>
      </c>
      <c r="F455" s="43">
        <f t="shared" si="85"/>
        <v>0</v>
      </c>
      <c r="G455" s="46">
        <f t="shared" si="86"/>
        <v>0</v>
      </c>
      <c r="H455" s="46">
        <f t="shared" si="87"/>
        <v>0</v>
      </c>
      <c r="I455" s="118">
        <f t="shared" si="88"/>
        <v>0</v>
      </c>
      <c r="J455" s="48" t="str">
        <f t="shared" si="89"/>
        <v>N/C</v>
      </c>
      <c r="K455" s="118" t="str">
        <f t="shared" si="90"/>
        <v>N/C</v>
      </c>
      <c r="L455" s="39" t="str">
        <f t="shared" si="91"/>
        <v>N / C</v>
      </c>
      <c r="O455" s="74" t="e">
        <f t="shared" si="92"/>
        <v>#DIV/0!</v>
      </c>
      <c r="P455" s="27" t="e">
        <f t="shared" si="93"/>
        <v>#DIV/0!</v>
      </c>
      <c r="Q455">
        <f t="shared" si="94"/>
        <v>1</v>
      </c>
      <c r="R455" s="35">
        <f t="shared" si="95"/>
        <v>446</v>
      </c>
      <c r="S455" s="43"/>
      <c r="T455" s="46"/>
      <c r="U455" s="46"/>
      <c r="V455" s="47"/>
      <c r="W455" s="48" t="e">
        <f t="shared" si="96"/>
        <v>#N/A</v>
      </c>
      <c r="X455" s="49" t="e">
        <f t="shared" si="97"/>
        <v>#N/A</v>
      </c>
      <c r="Y455" s="39" t="str">
        <f t="shared" si="98"/>
        <v>N / C</v>
      </c>
    </row>
    <row r="456" spans="2:25" ht="12.9" customHeight="1">
      <c r="B456" s="39">
        <v>2358000</v>
      </c>
      <c r="C456" s="39">
        <v>218023580</v>
      </c>
      <c r="D456" s="50" t="s">
        <v>1409</v>
      </c>
      <c r="E456" s="51" t="s">
        <v>663</v>
      </c>
      <c r="F456" s="43">
        <f t="shared" si="85"/>
        <v>0</v>
      </c>
      <c r="G456" s="129">
        <f t="shared" si="86"/>
        <v>0</v>
      </c>
      <c r="H456" s="129">
        <f t="shared" si="87"/>
        <v>0</v>
      </c>
      <c r="I456" s="118">
        <f t="shared" si="88"/>
        <v>0</v>
      </c>
      <c r="J456" s="48" t="str">
        <f t="shared" si="89"/>
        <v>N/C</v>
      </c>
      <c r="K456" s="118" t="str">
        <f t="shared" si="90"/>
        <v>N/C</v>
      </c>
      <c r="L456" s="39" t="str">
        <f t="shared" si="91"/>
        <v>N / C</v>
      </c>
      <c r="O456" s="74" t="e">
        <f t="shared" si="92"/>
        <v>#DIV/0!</v>
      </c>
      <c r="P456" s="27" t="e">
        <f t="shared" si="93"/>
        <v>#DIV/0!</v>
      </c>
      <c r="Q456">
        <f t="shared" si="94"/>
        <v>1</v>
      </c>
      <c r="R456" s="35">
        <f t="shared" si="95"/>
        <v>447</v>
      </c>
      <c r="S456" s="43"/>
      <c r="T456" s="46"/>
      <c r="U456" s="46"/>
      <c r="V456" s="47"/>
      <c r="W456" s="48" t="e">
        <f t="shared" si="96"/>
        <v>#N/A</v>
      </c>
      <c r="X456" s="49" t="e">
        <f t="shared" si="97"/>
        <v>#N/A</v>
      </c>
      <c r="Y456" s="39" t="str">
        <f t="shared" si="98"/>
        <v>N / C</v>
      </c>
    </row>
    <row r="457" spans="2:25" ht="12.9" customHeight="1">
      <c r="B457" s="39">
        <v>2358600</v>
      </c>
      <c r="C457" s="39">
        <v>218623586</v>
      </c>
      <c r="D457" s="50" t="s">
        <v>987</v>
      </c>
      <c r="E457" s="51" t="s">
        <v>663</v>
      </c>
      <c r="F457" s="43">
        <f t="shared" si="85"/>
        <v>0</v>
      </c>
      <c r="G457" s="46">
        <f t="shared" si="86"/>
        <v>0</v>
      </c>
      <c r="H457" s="46">
        <f t="shared" si="87"/>
        <v>0</v>
      </c>
      <c r="I457" s="118">
        <f t="shared" si="88"/>
        <v>0</v>
      </c>
      <c r="J457" s="48" t="str">
        <f t="shared" si="89"/>
        <v>N/C</v>
      </c>
      <c r="K457" s="118" t="str">
        <f t="shared" si="90"/>
        <v>N/C</v>
      </c>
      <c r="L457" s="39" t="str">
        <f t="shared" si="91"/>
        <v>N / C</v>
      </c>
      <c r="O457" s="74" t="e">
        <f t="shared" si="92"/>
        <v>#DIV/0!</v>
      </c>
      <c r="P457" s="27" t="e">
        <f t="shared" si="93"/>
        <v>#DIV/0!</v>
      </c>
      <c r="Q457">
        <f t="shared" si="94"/>
        <v>1</v>
      </c>
      <c r="R457" s="35">
        <f t="shared" si="95"/>
        <v>448</v>
      </c>
      <c r="S457" s="43"/>
      <c r="T457" s="46"/>
      <c r="U457" s="46"/>
      <c r="V457" s="47"/>
      <c r="W457" s="48" t="e">
        <f t="shared" si="96"/>
        <v>#N/A</v>
      </c>
      <c r="X457" s="49" t="e">
        <f t="shared" si="97"/>
        <v>#N/A</v>
      </c>
      <c r="Y457" s="39" t="str">
        <f t="shared" si="98"/>
        <v>N / C</v>
      </c>
    </row>
    <row r="458" spans="2:25" ht="12.9" customHeight="1">
      <c r="B458" s="39">
        <v>2366000</v>
      </c>
      <c r="C458" s="39">
        <v>216023660</v>
      </c>
      <c r="D458" s="50" t="s">
        <v>1410</v>
      </c>
      <c r="E458" s="51" t="s">
        <v>663</v>
      </c>
      <c r="F458" s="43">
        <f t="shared" si="85"/>
        <v>0</v>
      </c>
      <c r="G458" s="46">
        <f t="shared" si="86"/>
        <v>0</v>
      </c>
      <c r="H458" s="46">
        <f t="shared" si="87"/>
        <v>0</v>
      </c>
      <c r="I458" s="118">
        <f t="shared" si="88"/>
        <v>0</v>
      </c>
      <c r="J458" s="48" t="str">
        <f t="shared" si="89"/>
        <v>N/C</v>
      </c>
      <c r="K458" s="118" t="str">
        <f t="shared" si="90"/>
        <v>N/C</v>
      </c>
      <c r="L458" s="39" t="str">
        <f t="shared" si="91"/>
        <v>N / C</v>
      </c>
      <c r="O458" s="74" t="e">
        <f t="shared" si="92"/>
        <v>#DIV/0!</v>
      </c>
      <c r="P458" s="27" t="e">
        <f t="shared" si="93"/>
        <v>#DIV/0!</v>
      </c>
      <c r="Q458">
        <f t="shared" si="94"/>
        <v>1</v>
      </c>
      <c r="R458" s="35">
        <f t="shared" si="95"/>
        <v>449</v>
      </c>
      <c r="S458" s="43"/>
      <c r="T458" s="46"/>
      <c r="U458" s="46"/>
      <c r="V458" s="47"/>
      <c r="W458" s="48" t="e">
        <f t="shared" si="96"/>
        <v>#N/A</v>
      </c>
      <c r="X458" s="49" t="e">
        <f t="shared" si="97"/>
        <v>#N/A</v>
      </c>
      <c r="Y458" s="39" t="str">
        <f t="shared" si="98"/>
        <v>N / C</v>
      </c>
    </row>
    <row r="459" spans="2:25" ht="12.9" customHeight="1">
      <c r="B459" s="39">
        <v>2367000</v>
      </c>
      <c r="C459" s="39">
        <v>217023670</v>
      </c>
      <c r="D459" s="50" t="s">
        <v>1282</v>
      </c>
      <c r="E459" s="51" t="s">
        <v>663</v>
      </c>
      <c r="F459" s="43">
        <f t="shared" ref="F459:F522" si="99">IF(ISERROR(S459)=TRUE,"N/C",S459)</f>
        <v>0</v>
      </c>
      <c r="G459" s="129">
        <f t="shared" ref="G459:G522" si="100">IF(ISERROR(T459)=TRUE,"N/C",T459)</f>
        <v>0</v>
      </c>
      <c r="H459" s="129">
        <f t="shared" ref="H459:H522" si="101">IF(ISERROR(U459)=TRUE,"N/C",U459)</f>
        <v>0</v>
      </c>
      <c r="I459" s="118">
        <f t="shared" ref="I459:I522" si="102">IF(ISERROR(V459)=TRUE,"N/C",V459)</f>
        <v>0</v>
      </c>
      <c r="J459" s="48" t="str">
        <f t="shared" ref="J459:J522" si="103">IF(ISERROR(W459)=TRUE,"N/C",W459)</f>
        <v>N/C</v>
      </c>
      <c r="K459" s="118" t="str">
        <f t="shared" ref="K459:K522" si="104">IF(ISERROR(X459)=TRUE,"N/C",X459)</f>
        <v>N/C</v>
      </c>
      <c r="L459" s="39" t="str">
        <f t="shared" ref="L459:L522" si="105">IF(ISERROR(Y459)=TRUE,"N/C",Y459)</f>
        <v>N / C</v>
      </c>
      <c r="O459" s="74" t="e">
        <f t="shared" ref="O459:O522" si="106">+H459/G459</f>
        <v>#DIV/0!</v>
      </c>
      <c r="P459" s="27" t="e">
        <f t="shared" ref="P459:P522" si="107">+I459-O459</f>
        <v>#DIV/0!</v>
      </c>
      <c r="Q459">
        <f t="shared" ref="Q459:Q522" si="108">IF(L459="N / C",1,0)</f>
        <v>1</v>
      </c>
      <c r="R459" s="35">
        <f t="shared" ref="R459:R522" si="109">IF(Q459=1,R458+1,R458)</f>
        <v>450</v>
      </c>
      <c r="S459" s="43"/>
      <c r="T459" s="46"/>
      <c r="U459" s="46"/>
      <c r="V459" s="47"/>
      <c r="W459" s="48" t="e">
        <f t="shared" ref="W459:W522" si="110">VLOOKUP($F459,$M$10:$N$16,2,0)</f>
        <v>#N/A</v>
      </c>
      <c r="X459" s="49" t="e">
        <f t="shared" ref="X459:X522" si="111">+W459-V459</f>
        <v>#N/A</v>
      </c>
      <c r="Y459" s="39" t="str">
        <f t="shared" ref="Y459:Y522" si="112">IF(ISERROR(IF(X459&lt;0,"NO","SI")=TRUE),"N / C",(IF(X459&lt;0,"NO","SI")))</f>
        <v>N / C</v>
      </c>
    </row>
    <row r="460" spans="2:25" ht="12.9" customHeight="1">
      <c r="B460" s="39">
        <v>2367200</v>
      </c>
      <c r="C460" s="39">
        <v>217223672</v>
      </c>
      <c r="D460" s="50" t="s">
        <v>1148</v>
      </c>
      <c r="E460" s="51" t="s">
        <v>663</v>
      </c>
      <c r="F460" s="43">
        <f t="shared" si="99"/>
        <v>0</v>
      </c>
      <c r="G460" s="46">
        <f t="shared" si="100"/>
        <v>0</v>
      </c>
      <c r="H460" s="46">
        <f t="shared" si="101"/>
        <v>0</v>
      </c>
      <c r="I460" s="118">
        <f t="shared" si="102"/>
        <v>0</v>
      </c>
      <c r="J460" s="48" t="str">
        <f t="shared" si="103"/>
        <v>N/C</v>
      </c>
      <c r="K460" s="118" t="str">
        <f t="shared" si="104"/>
        <v>N/C</v>
      </c>
      <c r="L460" s="39" t="str">
        <f t="shared" si="105"/>
        <v>N / C</v>
      </c>
      <c r="O460" s="74" t="e">
        <f t="shared" si="106"/>
        <v>#DIV/0!</v>
      </c>
      <c r="P460" s="27" t="e">
        <f t="shared" si="107"/>
        <v>#DIV/0!</v>
      </c>
      <c r="Q460">
        <f t="shared" si="108"/>
        <v>1</v>
      </c>
      <c r="R460" s="35">
        <f t="shared" si="109"/>
        <v>451</v>
      </c>
      <c r="S460" s="43"/>
      <c r="T460" s="46"/>
      <c r="U460" s="46"/>
      <c r="V460" s="47"/>
      <c r="W460" s="48" t="e">
        <f t="shared" si="110"/>
        <v>#N/A</v>
      </c>
      <c r="X460" s="49" t="e">
        <f t="shared" si="111"/>
        <v>#N/A</v>
      </c>
      <c r="Y460" s="39" t="str">
        <f t="shared" si="112"/>
        <v>N / C</v>
      </c>
    </row>
    <row r="461" spans="2:25" ht="12.9" customHeight="1">
      <c r="B461" s="39">
        <v>2367500</v>
      </c>
      <c r="C461" s="39">
        <v>217523675</v>
      </c>
      <c r="D461" s="50" t="s">
        <v>988</v>
      </c>
      <c r="E461" s="51" t="s">
        <v>663</v>
      </c>
      <c r="F461" s="43">
        <f t="shared" si="99"/>
        <v>0</v>
      </c>
      <c r="G461" s="129">
        <f t="shared" si="100"/>
        <v>0</v>
      </c>
      <c r="H461" s="129">
        <f t="shared" si="101"/>
        <v>0</v>
      </c>
      <c r="I461" s="118">
        <f t="shared" si="102"/>
        <v>0</v>
      </c>
      <c r="J461" s="48" t="str">
        <f t="shared" si="103"/>
        <v>N/C</v>
      </c>
      <c r="K461" s="118" t="str">
        <f t="shared" si="104"/>
        <v>N/C</v>
      </c>
      <c r="L461" s="39" t="str">
        <f t="shared" si="105"/>
        <v>N / C</v>
      </c>
      <c r="O461" s="74" t="e">
        <f t="shared" si="106"/>
        <v>#DIV/0!</v>
      </c>
      <c r="P461" s="27" t="e">
        <f t="shared" si="107"/>
        <v>#DIV/0!</v>
      </c>
      <c r="Q461">
        <f t="shared" si="108"/>
        <v>1</v>
      </c>
      <c r="R461" s="35">
        <f t="shared" si="109"/>
        <v>452</v>
      </c>
      <c r="S461" s="43"/>
      <c r="T461" s="46"/>
      <c r="U461" s="46"/>
      <c r="V461" s="47"/>
      <c r="W461" s="48" t="e">
        <f t="shared" si="110"/>
        <v>#N/A</v>
      </c>
      <c r="X461" s="49" t="e">
        <f t="shared" si="111"/>
        <v>#N/A</v>
      </c>
      <c r="Y461" s="39" t="str">
        <f t="shared" si="112"/>
        <v>N / C</v>
      </c>
    </row>
    <row r="462" spans="2:25" ht="12.9" customHeight="1">
      <c r="B462" s="39">
        <v>2367800</v>
      </c>
      <c r="C462" s="39">
        <v>217823678</v>
      </c>
      <c r="D462" s="50" t="s">
        <v>1314</v>
      </c>
      <c r="E462" s="51" t="s">
        <v>663</v>
      </c>
      <c r="F462" s="43">
        <f t="shared" si="99"/>
        <v>0</v>
      </c>
      <c r="G462" s="129">
        <f t="shared" si="100"/>
        <v>0</v>
      </c>
      <c r="H462" s="129">
        <f t="shared" si="101"/>
        <v>0</v>
      </c>
      <c r="I462" s="118">
        <f t="shared" si="102"/>
        <v>0</v>
      </c>
      <c r="J462" s="48" t="str">
        <f t="shared" si="103"/>
        <v>N/C</v>
      </c>
      <c r="K462" s="118" t="str">
        <f t="shared" si="104"/>
        <v>N/C</v>
      </c>
      <c r="L462" s="39" t="str">
        <f t="shared" si="105"/>
        <v>N / C</v>
      </c>
      <c r="O462" s="74" t="e">
        <f t="shared" si="106"/>
        <v>#DIV/0!</v>
      </c>
      <c r="P462" s="27" t="e">
        <f t="shared" si="107"/>
        <v>#DIV/0!</v>
      </c>
      <c r="Q462">
        <f t="shared" si="108"/>
        <v>1</v>
      </c>
      <c r="R462" s="35">
        <f t="shared" si="109"/>
        <v>453</v>
      </c>
      <c r="S462" s="43"/>
      <c r="T462" s="46"/>
      <c r="U462" s="46"/>
      <c r="V462" s="47"/>
      <c r="W462" s="48" t="e">
        <f t="shared" si="110"/>
        <v>#N/A</v>
      </c>
      <c r="X462" s="49" t="e">
        <f t="shared" si="111"/>
        <v>#N/A</v>
      </c>
      <c r="Y462" s="39" t="str">
        <f t="shared" si="112"/>
        <v>N / C</v>
      </c>
    </row>
    <row r="463" spans="2:25" ht="12.9" customHeight="1">
      <c r="B463" s="39">
        <v>2368600</v>
      </c>
      <c r="C463" s="39">
        <v>218623686</v>
      </c>
      <c r="D463" s="50" t="s">
        <v>1411</v>
      </c>
      <c r="E463" s="51" t="s">
        <v>663</v>
      </c>
      <c r="F463" s="43">
        <f t="shared" si="99"/>
        <v>0</v>
      </c>
      <c r="G463" s="129">
        <f t="shared" si="100"/>
        <v>0</v>
      </c>
      <c r="H463" s="129">
        <f t="shared" si="101"/>
        <v>0</v>
      </c>
      <c r="I463" s="118">
        <f t="shared" si="102"/>
        <v>0</v>
      </c>
      <c r="J463" s="48" t="str">
        <f t="shared" si="103"/>
        <v>N/C</v>
      </c>
      <c r="K463" s="118" t="str">
        <f t="shared" si="104"/>
        <v>N/C</v>
      </c>
      <c r="L463" s="39" t="str">
        <f t="shared" si="105"/>
        <v>N / C</v>
      </c>
      <c r="O463" s="74" t="e">
        <f t="shared" si="106"/>
        <v>#DIV/0!</v>
      </c>
      <c r="P463" s="27" t="e">
        <f t="shared" si="107"/>
        <v>#DIV/0!</v>
      </c>
      <c r="Q463">
        <f t="shared" si="108"/>
        <v>1</v>
      </c>
      <c r="R463" s="35">
        <f t="shared" si="109"/>
        <v>454</v>
      </c>
      <c r="S463" s="43"/>
      <c r="T463" s="46"/>
      <c r="U463" s="46"/>
      <c r="V463" s="47"/>
      <c r="W463" s="48" t="e">
        <f t="shared" si="110"/>
        <v>#N/A</v>
      </c>
      <c r="X463" s="49" t="e">
        <f t="shared" si="111"/>
        <v>#N/A</v>
      </c>
      <c r="Y463" s="39" t="str">
        <f t="shared" si="112"/>
        <v>N / C</v>
      </c>
    </row>
    <row r="464" spans="2:25" ht="12.9" customHeight="1">
      <c r="B464" s="39">
        <v>2380700</v>
      </c>
      <c r="C464" s="39">
        <v>210723807</v>
      </c>
      <c r="D464" s="50" t="s">
        <v>1283</v>
      </c>
      <c r="E464" s="51" t="s">
        <v>663</v>
      </c>
      <c r="F464" s="43">
        <f t="shared" si="99"/>
        <v>0</v>
      </c>
      <c r="G464" s="46">
        <f t="shared" si="100"/>
        <v>0</v>
      </c>
      <c r="H464" s="46">
        <f t="shared" si="101"/>
        <v>0</v>
      </c>
      <c r="I464" s="118">
        <f t="shared" si="102"/>
        <v>0</v>
      </c>
      <c r="J464" s="48" t="str">
        <f t="shared" si="103"/>
        <v>N/C</v>
      </c>
      <c r="K464" s="118" t="str">
        <f t="shared" si="104"/>
        <v>N/C</v>
      </c>
      <c r="L464" s="39" t="str">
        <f t="shared" si="105"/>
        <v>N / C</v>
      </c>
      <c r="O464" s="74" t="e">
        <f t="shared" si="106"/>
        <v>#DIV/0!</v>
      </c>
      <c r="P464" s="27" t="e">
        <f t="shared" si="107"/>
        <v>#DIV/0!</v>
      </c>
      <c r="Q464">
        <f t="shared" si="108"/>
        <v>1</v>
      </c>
      <c r="R464" s="35">
        <f t="shared" si="109"/>
        <v>455</v>
      </c>
      <c r="S464" s="43"/>
      <c r="T464" s="46"/>
      <c r="U464" s="46"/>
      <c r="V464" s="47"/>
      <c r="W464" s="48" t="e">
        <f t="shared" si="110"/>
        <v>#N/A</v>
      </c>
      <c r="X464" s="49" t="e">
        <f t="shared" si="111"/>
        <v>#N/A</v>
      </c>
      <c r="Y464" s="39" t="str">
        <f t="shared" si="112"/>
        <v>N / C</v>
      </c>
    </row>
    <row r="465" spans="2:25" ht="12.9" customHeight="1">
      <c r="B465" s="39">
        <v>2385500</v>
      </c>
      <c r="C465" s="39">
        <v>215523855</v>
      </c>
      <c r="D465" s="50" t="s">
        <v>1284</v>
      </c>
      <c r="E465" s="51" t="s">
        <v>663</v>
      </c>
      <c r="F465" s="43">
        <f t="shared" si="99"/>
        <v>0</v>
      </c>
      <c r="G465" s="46">
        <f t="shared" si="100"/>
        <v>0</v>
      </c>
      <c r="H465" s="46">
        <f t="shared" si="101"/>
        <v>0</v>
      </c>
      <c r="I465" s="118">
        <f t="shared" si="102"/>
        <v>0</v>
      </c>
      <c r="J465" s="48" t="str">
        <f t="shared" si="103"/>
        <v>N/C</v>
      </c>
      <c r="K465" s="118" t="str">
        <f t="shared" si="104"/>
        <v>N/C</v>
      </c>
      <c r="L465" s="39" t="str">
        <f t="shared" si="105"/>
        <v>N / C</v>
      </c>
      <c r="O465" s="74" t="e">
        <f t="shared" si="106"/>
        <v>#DIV/0!</v>
      </c>
      <c r="P465" s="27" t="e">
        <f t="shared" si="107"/>
        <v>#DIV/0!</v>
      </c>
      <c r="Q465">
        <f t="shared" si="108"/>
        <v>1</v>
      </c>
      <c r="R465" s="35">
        <f t="shared" si="109"/>
        <v>456</v>
      </c>
      <c r="S465" s="43"/>
      <c r="T465" s="46"/>
      <c r="U465" s="46"/>
      <c r="V465" s="47"/>
      <c r="W465" s="48" t="e">
        <f t="shared" si="110"/>
        <v>#N/A</v>
      </c>
      <c r="X465" s="49" t="e">
        <f t="shared" si="111"/>
        <v>#N/A</v>
      </c>
      <c r="Y465" s="39" t="str">
        <f t="shared" si="112"/>
        <v>N / C</v>
      </c>
    </row>
    <row r="466" spans="2:25" ht="12.9" customHeight="1">
      <c r="B466" s="39">
        <v>2500100</v>
      </c>
      <c r="C466" s="39">
        <v>210125001</v>
      </c>
      <c r="D466" s="50" t="s">
        <v>1031</v>
      </c>
      <c r="E466" s="51" t="s">
        <v>677</v>
      </c>
      <c r="F466" s="43">
        <f t="shared" si="99"/>
        <v>0</v>
      </c>
      <c r="G466" s="46">
        <f t="shared" si="100"/>
        <v>0</v>
      </c>
      <c r="H466" s="46">
        <f t="shared" si="101"/>
        <v>0</v>
      </c>
      <c r="I466" s="118">
        <f t="shared" si="102"/>
        <v>0</v>
      </c>
      <c r="J466" s="48" t="str">
        <f t="shared" si="103"/>
        <v>N/C</v>
      </c>
      <c r="K466" s="118" t="str">
        <f t="shared" si="104"/>
        <v>N/C</v>
      </c>
      <c r="L466" s="39" t="str">
        <f t="shared" si="105"/>
        <v>N / C</v>
      </c>
      <c r="O466" s="74" t="e">
        <f t="shared" si="106"/>
        <v>#DIV/0!</v>
      </c>
      <c r="P466" s="27" t="e">
        <f t="shared" si="107"/>
        <v>#DIV/0!</v>
      </c>
      <c r="Q466">
        <f t="shared" si="108"/>
        <v>1</v>
      </c>
      <c r="R466" s="35">
        <f t="shared" si="109"/>
        <v>457</v>
      </c>
      <c r="S466" s="43"/>
      <c r="T466" s="46"/>
      <c r="U466" s="46"/>
      <c r="V466" s="47"/>
      <c r="W466" s="48" t="e">
        <f t="shared" si="110"/>
        <v>#N/A</v>
      </c>
      <c r="X466" s="49" t="e">
        <f t="shared" si="111"/>
        <v>#N/A</v>
      </c>
      <c r="Y466" s="39" t="str">
        <f t="shared" si="112"/>
        <v>N / C</v>
      </c>
    </row>
    <row r="467" spans="2:25" ht="12.9" customHeight="1">
      <c r="B467" s="39">
        <v>2501900</v>
      </c>
      <c r="C467" s="39">
        <v>211925019</v>
      </c>
      <c r="D467" s="50" t="s">
        <v>1032</v>
      </c>
      <c r="E467" s="51" t="s">
        <v>677</v>
      </c>
      <c r="F467" s="43">
        <f t="shared" si="99"/>
        <v>0</v>
      </c>
      <c r="G467" s="46">
        <f t="shared" si="100"/>
        <v>0</v>
      </c>
      <c r="H467" s="46">
        <f t="shared" si="101"/>
        <v>0</v>
      </c>
      <c r="I467" s="118">
        <f t="shared" si="102"/>
        <v>0</v>
      </c>
      <c r="J467" s="48" t="str">
        <f t="shared" si="103"/>
        <v>N/C</v>
      </c>
      <c r="K467" s="118" t="str">
        <f t="shared" si="104"/>
        <v>N/C</v>
      </c>
      <c r="L467" s="39" t="str">
        <f t="shared" si="105"/>
        <v>N / C</v>
      </c>
      <c r="O467" s="74" t="e">
        <f t="shared" si="106"/>
        <v>#DIV/0!</v>
      </c>
      <c r="P467" s="27" t="e">
        <f t="shared" si="107"/>
        <v>#DIV/0!</v>
      </c>
      <c r="Q467">
        <f t="shared" si="108"/>
        <v>1</v>
      </c>
      <c r="R467" s="35">
        <f t="shared" si="109"/>
        <v>458</v>
      </c>
      <c r="S467" s="43"/>
      <c r="T467" s="46"/>
      <c r="U467" s="46"/>
      <c r="V467" s="47"/>
      <c r="W467" s="48" t="e">
        <f t="shared" si="110"/>
        <v>#N/A</v>
      </c>
      <c r="X467" s="49" t="e">
        <f t="shared" si="111"/>
        <v>#N/A</v>
      </c>
      <c r="Y467" s="39" t="str">
        <f t="shared" si="112"/>
        <v>N / C</v>
      </c>
    </row>
    <row r="468" spans="2:25" ht="12.9" customHeight="1">
      <c r="B468" s="39">
        <v>2503500</v>
      </c>
      <c r="C468" s="39">
        <v>213525035</v>
      </c>
      <c r="D468" s="50" t="s">
        <v>1033</v>
      </c>
      <c r="E468" s="51" t="s">
        <v>677</v>
      </c>
      <c r="F468" s="43">
        <f t="shared" si="99"/>
        <v>0</v>
      </c>
      <c r="G468" s="46">
        <f t="shared" si="100"/>
        <v>0</v>
      </c>
      <c r="H468" s="46">
        <f t="shared" si="101"/>
        <v>0</v>
      </c>
      <c r="I468" s="118">
        <f t="shared" si="102"/>
        <v>0</v>
      </c>
      <c r="J468" s="48" t="str">
        <f t="shared" si="103"/>
        <v>N/C</v>
      </c>
      <c r="K468" s="118" t="str">
        <f t="shared" si="104"/>
        <v>N/C</v>
      </c>
      <c r="L468" s="39" t="str">
        <f t="shared" si="105"/>
        <v>N / C</v>
      </c>
      <c r="O468" s="74" t="e">
        <f t="shared" si="106"/>
        <v>#DIV/0!</v>
      </c>
      <c r="P468" s="27" t="e">
        <f t="shared" si="107"/>
        <v>#DIV/0!</v>
      </c>
      <c r="Q468">
        <f t="shared" si="108"/>
        <v>1</v>
      </c>
      <c r="R468" s="35">
        <f t="shared" si="109"/>
        <v>459</v>
      </c>
      <c r="S468" s="43"/>
      <c r="T468" s="46"/>
      <c r="U468" s="46"/>
      <c r="V468" s="47"/>
      <c r="W468" s="48" t="e">
        <f t="shared" si="110"/>
        <v>#N/A</v>
      </c>
      <c r="X468" s="49" t="e">
        <f t="shared" si="111"/>
        <v>#N/A</v>
      </c>
      <c r="Y468" s="39" t="str">
        <f t="shared" si="112"/>
        <v>N / C</v>
      </c>
    </row>
    <row r="469" spans="2:25" ht="12.9" customHeight="1">
      <c r="B469" s="39">
        <v>2504000</v>
      </c>
      <c r="C469" s="39">
        <v>214025040</v>
      </c>
      <c r="D469" s="50" t="s">
        <v>873</v>
      </c>
      <c r="E469" s="51" t="s">
        <v>677</v>
      </c>
      <c r="F469" s="43">
        <f t="shared" si="99"/>
        <v>0</v>
      </c>
      <c r="G469" s="46">
        <f t="shared" si="100"/>
        <v>0</v>
      </c>
      <c r="H469" s="46">
        <f t="shared" si="101"/>
        <v>0</v>
      </c>
      <c r="I469" s="118">
        <f t="shared" si="102"/>
        <v>0</v>
      </c>
      <c r="J469" s="48" t="str">
        <f t="shared" si="103"/>
        <v>N/C</v>
      </c>
      <c r="K469" s="118" t="str">
        <f t="shared" si="104"/>
        <v>N/C</v>
      </c>
      <c r="L469" s="39" t="str">
        <f t="shared" si="105"/>
        <v>N / C</v>
      </c>
      <c r="O469" s="74" t="e">
        <f t="shared" si="106"/>
        <v>#DIV/0!</v>
      </c>
      <c r="P469" s="27" t="e">
        <f t="shared" si="107"/>
        <v>#DIV/0!</v>
      </c>
      <c r="Q469">
        <f t="shared" si="108"/>
        <v>1</v>
      </c>
      <c r="R469" s="35">
        <f t="shared" si="109"/>
        <v>460</v>
      </c>
      <c r="S469" s="43"/>
      <c r="T469" s="46"/>
      <c r="U469" s="46"/>
      <c r="V469" s="47"/>
      <c r="W469" s="48" t="e">
        <f t="shared" si="110"/>
        <v>#N/A</v>
      </c>
      <c r="X469" s="49" t="e">
        <f t="shared" si="111"/>
        <v>#N/A</v>
      </c>
      <c r="Y469" s="39" t="str">
        <f t="shared" si="112"/>
        <v>N / C</v>
      </c>
    </row>
    <row r="470" spans="2:25" ht="12.9" customHeight="1">
      <c r="B470" s="39">
        <v>2505300</v>
      </c>
      <c r="C470" s="39">
        <v>215325053</v>
      </c>
      <c r="D470" s="50" t="s">
        <v>874</v>
      </c>
      <c r="E470" s="51" t="s">
        <v>677</v>
      </c>
      <c r="F470" s="43">
        <f t="shared" si="99"/>
        <v>0</v>
      </c>
      <c r="G470" s="46">
        <f t="shared" si="100"/>
        <v>0</v>
      </c>
      <c r="H470" s="46">
        <f t="shared" si="101"/>
        <v>0</v>
      </c>
      <c r="I470" s="118">
        <f t="shared" si="102"/>
        <v>0</v>
      </c>
      <c r="J470" s="48" t="str">
        <f t="shared" si="103"/>
        <v>N/C</v>
      </c>
      <c r="K470" s="118" t="str">
        <f t="shared" si="104"/>
        <v>N/C</v>
      </c>
      <c r="L470" s="39" t="str">
        <f t="shared" si="105"/>
        <v>N / C</v>
      </c>
      <c r="O470" s="74" t="e">
        <f t="shared" si="106"/>
        <v>#DIV/0!</v>
      </c>
      <c r="P470" s="27" t="e">
        <f t="shared" si="107"/>
        <v>#DIV/0!</v>
      </c>
      <c r="Q470">
        <f t="shared" si="108"/>
        <v>1</v>
      </c>
      <c r="R470" s="35">
        <f t="shared" si="109"/>
        <v>461</v>
      </c>
      <c r="S470" s="43"/>
      <c r="T470" s="46"/>
      <c r="U470" s="46"/>
      <c r="V470" s="47"/>
      <c r="W470" s="48" t="e">
        <f t="shared" si="110"/>
        <v>#N/A</v>
      </c>
      <c r="X470" s="49" t="e">
        <f t="shared" si="111"/>
        <v>#N/A</v>
      </c>
      <c r="Y470" s="39" t="str">
        <f t="shared" si="112"/>
        <v>N / C</v>
      </c>
    </row>
    <row r="471" spans="2:25" ht="12.9" customHeight="1">
      <c r="B471" s="39">
        <v>2508600</v>
      </c>
      <c r="C471" s="39">
        <v>218625086</v>
      </c>
      <c r="D471" s="50" t="s">
        <v>875</v>
      </c>
      <c r="E471" s="51" t="s">
        <v>677</v>
      </c>
      <c r="F471" s="43">
        <f t="shared" si="99"/>
        <v>0</v>
      </c>
      <c r="G471" s="46">
        <f t="shared" si="100"/>
        <v>0</v>
      </c>
      <c r="H471" s="46">
        <f t="shared" si="101"/>
        <v>0</v>
      </c>
      <c r="I471" s="118">
        <f t="shared" si="102"/>
        <v>0</v>
      </c>
      <c r="J471" s="48" t="str">
        <f t="shared" si="103"/>
        <v>N/C</v>
      </c>
      <c r="K471" s="118" t="str">
        <f t="shared" si="104"/>
        <v>N/C</v>
      </c>
      <c r="L471" s="39" t="str">
        <f t="shared" si="105"/>
        <v>N / C</v>
      </c>
      <c r="O471" s="74" t="e">
        <f t="shared" si="106"/>
        <v>#DIV/0!</v>
      </c>
      <c r="P471" s="27" t="e">
        <f t="shared" si="107"/>
        <v>#DIV/0!</v>
      </c>
      <c r="Q471">
        <f t="shared" si="108"/>
        <v>1</v>
      </c>
      <c r="R471" s="35">
        <f t="shared" si="109"/>
        <v>462</v>
      </c>
      <c r="S471" s="43"/>
      <c r="T471" s="46"/>
      <c r="U471" s="46"/>
      <c r="V471" s="47"/>
      <c r="W471" s="48" t="e">
        <f t="shared" si="110"/>
        <v>#N/A</v>
      </c>
      <c r="X471" s="49" t="e">
        <f t="shared" si="111"/>
        <v>#N/A</v>
      </c>
      <c r="Y471" s="39" t="str">
        <f t="shared" si="112"/>
        <v>N / C</v>
      </c>
    </row>
    <row r="472" spans="2:25" ht="12.9" customHeight="1">
      <c r="B472" s="39">
        <v>2509500</v>
      </c>
      <c r="C472" s="39">
        <v>219525095</v>
      </c>
      <c r="D472" s="50" t="s">
        <v>1233</v>
      </c>
      <c r="E472" s="51" t="s">
        <v>677</v>
      </c>
      <c r="F472" s="43">
        <f t="shared" si="99"/>
        <v>0</v>
      </c>
      <c r="G472" s="46">
        <f t="shared" si="100"/>
        <v>0</v>
      </c>
      <c r="H472" s="46">
        <f t="shared" si="101"/>
        <v>0</v>
      </c>
      <c r="I472" s="118">
        <f t="shared" si="102"/>
        <v>0</v>
      </c>
      <c r="J472" s="48" t="str">
        <f t="shared" si="103"/>
        <v>N/C</v>
      </c>
      <c r="K472" s="118" t="str">
        <f t="shared" si="104"/>
        <v>N/C</v>
      </c>
      <c r="L472" s="39" t="str">
        <f t="shared" si="105"/>
        <v>N / C</v>
      </c>
      <c r="O472" s="74" t="e">
        <f t="shared" si="106"/>
        <v>#DIV/0!</v>
      </c>
      <c r="P472" s="27" t="e">
        <f t="shared" si="107"/>
        <v>#DIV/0!</v>
      </c>
      <c r="Q472">
        <f t="shared" si="108"/>
        <v>1</v>
      </c>
      <c r="R472" s="35">
        <f t="shared" si="109"/>
        <v>463</v>
      </c>
      <c r="S472" s="43"/>
      <c r="T472" s="46"/>
      <c r="U472" s="46"/>
      <c r="V472" s="47"/>
      <c r="W472" s="48" t="e">
        <f t="shared" si="110"/>
        <v>#N/A</v>
      </c>
      <c r="X472" s="49" t="e">
        <f t="shared" si="111"/>
        <v>#N/A</v>
      </c>
      <c r="Y472" s="39" t="str">
        <f t="shared" si="112"/>
        <v>N / C</v>
      </c>
    </row>
    <row r="473" spans="2:25" ht="12.9" customHeight="1">
      <c r="B473" s="39">
        <v>2509900</v>
      </c>
      <c r="C473" s="39">
        <v>219925099</v>
      </c>
      <c r="D473" s="50" t="s">
        <v>676</v>
      </c>
      <c r="E473" s="51" t="s">
        <v>677</v>
      </c>
      <c r="F473" s="43">
        <f t="shared" si="99"/>
        <v>0</v>
      </c>
      <c r="G473" s="46">
        <f t="shared" si="100"/>
        <v>0</v>
      </c>
      <c r="H473" s="46">
        <f t="shared" si="101"/>
        <v>0</v>
      </c>
      <c r="I473" s="118">
        <f t="shared" si="102"/>
        <v>0</v>
      </c>
      <c r="J473" s="48" t="str">
        <f t="shared" si="103"/>
        <v>N/C</v>
      </c>
      <c r="K473" s="118" t="str">
        <f t="shared" si="104"/>
        <v>N/C</v>
      </c>
      <c r="L473" s="39" t="str">
        <f t="shared" si="105"/>
        <v>N / C</v>
      </c>
      <c r="O473" s="74" t="e">
        <f t="shared" si="106"/>
        <v>#DIV/0!</v>
      </c>
      <c r="P473" s="27" t="e">
        <f t="shared" si="107"/>
        <v>#DIV/0!</v>
      </c>
      <c r="Q473">
        <f t="shared" si="108"/>
        <v>1</v>
      </c>
      <c r="R473" s="35">
        <f t="shared" si="109"/>
        <v>464</v>
      </c>
      <c r="S473" s="43"/>
      <c r="T473" s="46"/>
      <c r="U473" s="46"/>
      <c r="V473" s="47"/>
      <c r="W473" s="48" t="e">
        <f t="shared" si="110"/>
        <v>#N/A</v>
      </c>
      <c r="X473" s="49" t="e">
        <f t="shared" si="111"/>
        <v>#N/A</v>
      </c>
      <c r="Y473" s="39" t="str">
        <f t="shared" si="112"/>
        <v>N / C</v>
      </c>
    </row>
    <row r="474" spans="2:25" ht="12.9" customHeight="1">
      <c r="B474" s="39">
        <v>2512000</v>
      </c>
      <c r="C474" s="39">
        <v>212025120</v>
      </c>
      <c r="D474" s="50" t="s">
        <v>816</v>
      </c>
      <c r="E474" s="51" t="s">
        <v>677</v>
      </c>
      <c r="F474" s="43">
        <f t="shared" si="99"/>
        <v>0</v>
      </c>
      <c r="G474" s="46">
        <f t="shared" si="100"/>
        <v>0</v>
      </c>
      <c r="H474" s="46">
        <f t="shared" si="101"/>
        <v>0</v>
      </c>
      <c r="I474" s="118">
        <f t="shared" si="102"/>
        <v>0</v>
      </c>
      <c r="J474" s="48" t="str">
        <f t="shared" si="103"/>
        <v>N/C</v>
      </c>
      <c r="K474" s="118" t="str">
        <f t="shared" si="104"/>
        <v>N/C</v>
      </c>
      <c r="L474" s="39" t="str">
        <f t="shared" si="105"/>
        <v>N / C</v>
      </c>
      <c r="O474" s="74" t="e">
        <f t="shared" si="106"/>
        <v>#DIV/0!</v>
      </c>
      <c r="P474" s="27" t="e">
        <f t="shared" si="107"/>
        <v>#DIV/0!</v>
      </c>
      <c r="Q474">
        <f t="shared" si="108"/>
        <v>1</v>
      </c>
      <c r="R474" s="35">
        <f t="shared" si="109"/>
        <v>465</v>
      </c>
      <c r="S474" s="43"/>
      <c r="T474" s="46"/>
      <c r="U474" s="46"/>
      <c r="V474" s="47"/>
      <c r="W474" s="48" t="e">
        <f t="shared" si="110"/>
        <v>#N/A</v>
      </c>
      <c r="X474" s="49" t="e">
        <f t="shared" si="111"/>
        <v>#N/A</v>
      </c>
      <c r="Y474" s="39" t="str">
        <f t="shared" si="112"/>
        <v>N / C</v>
      </c>
    </row>
    <row r="475" spans="2:25" ht="12.9" customHeight="1">
      <c r="B475" s="39">
        <v>2512300</v>
      </c>
      <c r="C475" s="39">
        <v>212325123</v>
      </c>
      <c r="D475" s="50" t="s">
        <v>1034</v>
      </c>
      <c r="E475" s="51" t="s">
        <v>677</v>
      </c>
      <c r="F475" s="43">
        <f t="shared" si="99"/>
        <v>0</v>
      </c>
      <c r="G475" s="46">
        <f t="shared" si="100"/>
        <v>0</v>
      </c>
      <c r="H475" s="46">
        <f t="shared" si="101"/>
        <v>0</v>
      </c>
      <c r="I475" s="118">
        <f t="shared" si="102"/>
        <v>0</v>
      </c>
      <c r="J475" s="48" t="str">
        <f t="shared" si="103"/>
        <v>N/C</v>
      </c>
      <c r="K475" s="118" t="str">
        <f t="shared" si="104"/>
        <v>N/C</v>
      </c>
      <c r="L475" s="39" t="str">
        <f t="shared" si="105"/>
        <v>N / C</v>
      </c>
      <c r="O475" s="74" t="e">
        <f t="shared" si="106"/>
        <v>#DIV/0!</v>
      </c>
      <c r="P475" s="27" t="e">
        <f t="shared" si="107"/>
        <v>#DIV/0!</v>
      </c>
      <c r="Q475">
        <f t="shared" si="108"/>
        <v>1</v>
      </c>
      <c r="R475" s="35">
        <f t="shared" si="109"/>
        <v>466</v>
      </c>
      <c r="S475" s="43"/>
      <c r="T475" s="46"/>
      <c r="U475" s="46"/>
      <c r="V475" s="47"/>
      <c r="W475" s="48" t="e">
        <f t="shared" si="110"/>
        <v>#N/A</v>
      </c>
      <c r="X475" s="49" t="e">
        <f t="shared" si="111"/>
        <v>#N/A</v>
      </c>
      <c r="Y475" s="39" t="str">
        <f t="shared" si="112"/>
        <v>N / C</v>
      </c>
    </row>
    <row r="476" spans="2:25" ht="12.9" customHeight="1">
      <c r="B476" s="39">
        <v>2512600</v>
      </c>
      <c r="C476" s="39">
        <v>212625126</v>
      </c>
      <c r="D476" s="50" t="s">
        <v>1234</v>
      </c>
      <c r="E476" s="51" t="s">
        <v>677</v>
      </c>
      <c r="F476" s="43">
        <f t="shared" si="99"/>
        <v>0</v>
      </c>
      <c r="G476" s="46">
        <f t="shared" si="100"/>
        <v>0</v>
      </c>
      <c r="H476" s="46">
        <f t="shared" si="101"/>
        <v>0</v>
      </c>
      <c r="I476" s="118">
        <f t="shared" si="102"/>
        <v>0</v>
      </c>
      <c r="J476" s="48" t="str">
        <f t="shared" si="103"/>
        <v>N/C</v>
      </c>
      <c r="K476" s="118" t="str">
        <f t="shared" si="104"/>
        <v>N/C</v>
      </c>
      <c r="L476" s="39" t="str">
        <f t="shared" si="105"/>
        <v>N / C</v>
      </c>
      <c r="O476" s="74" t="e">
        <f t="shared" si="106"/>
        <v>#DIV/0!</v>
      </c>
      <c r="P476" s="27" t="e">
        <f t="shared" si="107"/>
        <v>#DIV/0!</v>
      </c>
      <c r="Q476">
        <f t="shared" si="108"/>
        <v>1</v>
      </c>
      <c r="R476" s="35">
        <f t="shared" si="109"/>
        <v>467</v>
      </c>
      <c r="S476" s="43"/>
      <c r="T476" s="46"/>
      <c r="U476" s="46"/>
      <c r="V476" s="47"/>
      <c r="W476" s="48" t="e">
        <f t="shared" si="110"/>
        <v>#N/A</v>
      </c>
      <c r="X476" s="49" t="e">
        <f t="shared" si="111"/>
        <v>#N/A</v>
      </c>
      <c r="Y476" s="39" t="str">
        <f t="shared" si="112"/>
        <v>N / C</v>
      </c>
    </row>
    <row r="477" spans="2:25" ht="12.9" customHeight="1">
      <c r="B477" s="39">
        <v>2514800</v>
      </c>
      <c r="C477" s="39">
        <v>214825148</v>
      </c>
      <c r="D477" s="50" t="s">
        <v>564</v>
      </c>
      <c r="E477" s="51" t="s">
        <v>677</v>
      </c>
      <c r="F477" s="43">
        <f t="shared" si="99"/>
        <v>0</v>
      </c>
      <c r="G477" s="46">
        <f t="shared" si="100"/>
        <v>0</v>
      </c>
      <c r="H477" s="46">
        <f t="shared" si="101"/>
        <v>0</v>
      </c>
      <c r="I477" s="118">
        <f t="shared" si="102"/>
        <v>0</v>
      </c>
      <c r="J477" s="48" t="str">
        <f t="shared" si="103"/>
        <v>N/C</v>
      </c>
      <c r="K477" s="118" t="str">
        <f t="shared" si="104"/>
        <v>N/C</v>
      </c>
      <c r="L477" s="39" t="str">
        <f t="shared" si="105"/>
        <v>N / C</v>
      </c>
      <c r="O477" s="74" t="e">
        <f t="shared" si="106"/>
        <v>#DIV/0!</v>
      </c>
      <c r="P477" s="27" t="e">
        <f t="shared" si="107"/>
        <v>#DIV/0!</v>
      </c>
      <c r="Q477">
        <f t="shared" si="108"/>
        <v>1</v>
      </c>
      <c r="R477" s="35">
        <f t="shared" si="109"/>
        <v>468</v>
      </c>
      <c r="S477" s="43"/>
      <c r="T477" s="46"/>
      <c r="U477" s="46"/>
      <c r="V477" s="47"/>
      <c r="W477" s="48" t="e">
        <f t="shared" si="110"/>
        <v>#N/A</v>
      </c>
      <c r="X477" s="49" t="e">
        <f t="shared" si="111"/>
        <v>#N/A</v>
      </c>
      <c r="Y477" s="39" t="str">
        <f t="shared" si="112"/>
        <v>N / C</v>
      </c>
    </row>
    <row r="478" spans="2:25" ht="12.9" customHeight="1">
      <c r="B478" s="39">
        <v>2515100</v>
      </c>
      <c r="C478" s="39">
        <v>215125151</v>
      </c>
      <c r="D478" s="50" t="s">
        <v>1235</v>
      </c>
      <c r="E478" s="51" t="s">
        <v>677</v>
      </c>
      <c r="F478" s="43">
        <f t="shared" si="99"/>
        <v>0</v>
      </c>
      <c r="G478" s="46">
        <f t="shared" si="100"/>
        <v>0</v>
      </c>
      <c r="H478" s="46">
        <f t="shared" si="101"/>
        <v>0</v>
      </c>
      <c r="I478" s="118">
        <f t="shared" si="102"/>
        <v>0</v>
      </c>
      <c r="J478" s="48" t="str">
        <f t="shared" si="103"/>
        <v>N/C</v>
      </c>
      <c r="K478" s="118" t="str">
        <f t="shared" si="104"/>
        <v>N/C</v>
      </c>
      <c r="L478" s="39" t="str">
        <f t="shared" si="105"/>
        <v>N / C</v>
      </c>
      <c r="O478" s="74" t="e">
        <f t="shared" si="106"/>
        <v>#DIV/0!</v>
      </c>
      <c r="P478" s="27" t="e">
        <f t="shared" si="107"/>
        <v>#DIV/0!</v>
      </c>
      <c r="Q478">
        <f t="shared" si="108"/>
        <v>1</v>
      </c>
      <c r="R478" s="35">
        <f t="shared" si="109"/>
        <v>469</v>
      </c>
      <c r="S478" s="43"/>
      <c r="T478" s="46"/>
      <c r="U478" s="46"/>
      <c r="V478" s="47"/>
      <c r="W478" s="48" t="e">
        <f t="shared" si="110"/>
        <v>#N/A</v>
      </c>
      <c r="X478" s="49" t="e">
        <f t="shared" si="111"/>
        <v>#N/A</v>
      </c>
      <c r="Y478" s="39" t="str">
        <f t="shared" si="112"/>
        <v>N / C</v>
      </c>
    </row>
    <row r="479" spans="2:25" ht="12.9" customHeight="1">
      <c r="B479" s="39">
        <v>2515400</v>
      </c>
      <c r="C479" s="39">
        <v>215425154</v>
      </c>
      <c r="D479" s="50" t="s">
        <v>817</v>
      </c>
      <c r="E479" s="51" t="s">
        <v>677</v>
      </c>
      <c r="F479" s="43">
        <f t="shared" si="99"/>
        <v>0</v>
      </c>
      <c r="G479" s="46">
        <f t="shared" si="100"/>
        <v>0</v>
      </c>
      <c r="H479" s="46">
        <f t="shared" si="101"/>
        <v>0</v>
      </c>
      <c r="I479" s="118">
        <f t="shared" si="102"/>
        <v>0</v>
      </c>
      <c r="J479" s="48" t="str">
        <f t="shared" si="103"/>
        <v>N/C</v>
      </c>
      <c r="K479" s="118" t="str">
        <f t="shared" si="104"/>
        <v>N/C</v>
      </c>
      <c r="L479" s="39" t="str">
        <f t="shared" si="105"/>
        <v>N / C</v>
      </c>
      <c r="O479" s="74" t="e">
        <f t="shared" si="106"/>
        <v>#DIV/0!</v>
      </c>
      <c r="P479" s="27" t="e">
        <f t="shared" si="107"/>
        <v>#DIV/0!</v>
      </c>
      <c r="Q479">
        <f t="shared" si="108"/>
        <v>1</v>
      </c>
      <c r="R479" s="35">
        <f t="shared" si="109"/>
        <v>470</v>
      </c>
      <c r="S479" s="43"/>
      <c r="T479" s="46"/>
      <c r="U479" s="46"/>
      <c r="V479" s="47"/>
      <c r="W479" s="48" t="e">
        <f t="shared" si="110"/>
        <v>#N/A</v>
      </c>
      <c r="X479" s="49" t="e">
        <f t="shared" si="111"/>
        <v>#N/A</v>
      </c>
      <c r="Y479" s="39" t="str">
        <f t="shared" si="112"/>
        <v>N / C</v>
      </c>
    </row>
    <row r="480" spans="2:25" ht="12.9" customHeight="1">
      <c r="B480" s="39">
        <v>2516800</v>
      </c>
      <c r="C480" s="39">
        <v>216825168</v>
      </c>
      <c r="D480" s="50" t="s">
        <v>876</v>
      </c>
      <c r="E480" s="51" t="s">
        <v>677</v>
      </c>
      <c r="F480" s="43">
        <f t="shared" si="99"/>
        <v>0</v>
      </c>
      <c r="G480" s="129">
        <f t="shared" si="100"/>
        <v>0</v>
      </c>
      <c r="H480" s="129">
        <f t="shared" si="101"/>
        <v>0</v>
      </c>
      <c r="I480" s="118">
        <f t="shared" si="102"/>
        <v>0</v>
      </c>
      <c r="J480" s="48" t="str">
        <f t="shared" si="103"/>
        <v>N/C</v>
      </c>
      <c r="K480" s="118" t="str">
        <f t="shared" si="104"/>
        <v>N/C</v>
      </c>
      <c r="L480" s="39" t="str">
        <f t="shared" si="105"/>
        <v>N / C</v>
      </c>
      <c r="O480" s="74" t="e">
        <f t="shared" si="106"/>
        <v>#DIV/0!</v>
      </c>
      <c r="P480" s="27" t="e">
        <f t="shared" si="107"/>
        <v>#DIV/0!</v>
      </c>
      <c r="Q480">
        <f t="shared" si="108"/>
        <v>1</v>
      </c>
      <c r="R480" s="35">
        <f t="shared" si="109"/>
        <v>471</v>
      </c>
      <c r="S480" s="43"/>
      <c r="T480" s="46"/>
      <c r="U480" s="46"/>
      <c r="V480" s="47"/>
      <c r="W480" s="48" t="e">
        <f t="shared" si="110"/>
        <v>#N/A</v>
      </c>
      <c r="X480" s="49" t="e">
        <f t="shared" si="111"/>
        <v>#N/A</v>
      </c>
      <c r="Y480" s="39" t="str">
        <f t="shared" si="112"/>
        <v>N / C</v>
      </c>
    </row>
    <row r="481" spans="2:25" ht="12.9" customHeight="1">
      <c r="B481" s="39">
        <v>2517500</v>
      </c>
      <c r="C481" s="39">
        <v>217525175</v>
      </c>
      <c r="D481" s="50" t="s">
        <v>1035</v>
      </c>
      <c r="E481" s="51" t="s">
        <v>677</v>
      </c>
      <c r="F481" s="43">
        <f t="shared" si="99"/>
        <v>0</v>
      </c>
      <c r="G481" s="46">
        <f t="shared" si="100"/>
        <v>0</v>
      </c>
      <c r="H481" s="46">
        <f t="shared" si="101"/>
        <v>0</v>
      </c>
      <c r="I481" s="118">
        <f t="shared" si="102"/>
        <v>0</v>
      </c>
      <c r="J481" s="48" t="str">
        <f t="shared" si="103"/>
        <v>N/C</v>
      </c>
      <c r="K481" s="118" t="str">
        <f t="shared" si="104"/>
        <v>N/C</v>
      </c>
      <c r="L481" s="39" t="str">
        <f t="shared" si="105"/>
        <v>N / C</v>
      </c>
      <c r="O481" s="74" t="e">
        <f t="shared" si="106"/>
        <v>#DIV/0!</v>
      </c>
      <c r="P481" s="27" t="e">
        <f t="shared" si="107"/>
        <v>#DIV/0!</v>
      </c>
      <c r="Q481">
        <f t="shared" si="108"/>
        <v>1</v>
      </c>
      <c r="R481" s="35">
        <f t="shared" si="109"/>
        <v>472</v>
      </c>
      <c r="S481" s="43"/>
      <c r="T481" s="46"/>
      <c r="U481" s="46"/>
      <c r="V481" s="47"/>
      <c r="W481" s="48" t="e">
        <f t="shared" si="110"/>
        <v>#N/A</v>
      </c>
      <c r="X481" s="49" t="e">
        <f t="shared" si="111"/>
        <v>#N/A</v>
      </c>
      <c r="Y481" s="39" t="str">
        <f t="shared" si="112"/>
        <v>N / C</v>
      </c>
    </row>
    <row r="482" spans="2:25" ht="12.9" customHeight="1">
      <c r="B482" s="39">
        <v>2517800</v>
      </c>
      <c r="C482" s="39">
        <v>217825178</v>
      </c>
      <c r="D482" s="50" t="s">
        <v>1036</v>
      </c>
      <c r="E482" s="51" t="s">
        <v>677</v>
      </c>
      <c r="F482" s="43">
        <f t="shared" si="99"/>
        <v>0</v>
      </c>
      <c r="G482" s="46">
        <f t="shared" si="100"/>
        <v>0</v>
      </c>
      <c r="H482" s="46">
        <f t="shared" si="101"/>
        <v>0</v>
      </c>
      <c r="I482" s="118">
        <f t="shared" si="102"/>
        <v>0</v>
      </c>
      <c r="J482" s="48" t="str">
        <f t="shared" si="103"/>
        <v>N/C</v>
      </c>
      <c r="K482" s="118" t="str">
        <f t="shared" si="104"/>
        <v>N/C</v>
      </c>
      <c r="L482" s="39" t="str">
        <f t="shared" si="105"/>
        <v>N / C</v>
      </c>
      <c r="O482" s="74" t="e">
        <f t="shared" si="106"/>
        <v>#DIV/0!</v>
      </c>
      <c r="P482" s="27" t="e">
        <f t="shared" si="107"/>
        <v>#DIV/0!</v>
      </c>
      <c r="Q482">
        <f t="shared" si="108"/>
        <v>1</v>
      </c>
      <c r="R482" s="35">
        <f t="shared" si="109"/>
        <v>473</v>
      </c>
      <c r="S482" s="43"/>
      <c r="T482" s="46"/>
      <c r="U482" s="46"/>
      <c r="V482" s="47"/>
      <c r="W482" s="48" t="e">
        <f t="shared" si="110"/>
        <v>#N/A</v>
      </c>
      <c r="X482" s="49" t="e">
        <f t="shared" si="111"/>
        <v>#N/A</v>
      </c>
      <c r="Y482" s="39" t="str">
        <f t="shared" si="112"/>
        <v>N / C</v>
      </c>
    </row>
    <row r="483" spans="2:25" ht="12.9" customHeight="1">
      <c r="B483" s="39">
        <v>2518100</v>
      </c>
      <c r="C483" s="39">
        <v>218125181</v>
      </c>
      <c r="D483" s="50" t="s">
        <v>678</v>
      </c>
      <c r="E483" s="51" t="s">
        <v>677</v>
      </c>
      <c r="F483" s="43">
        <f t="shared" si="99"/>
        <v>0</v>
      </c>
      <c r="G483" s="46">
        <f t="shared" si="100"/>
        <v>0</v>
      </c>
      <c r="H483" s="46">
        <f t="shared" si="101"/>
        <v>0</v>
      </c>
      <c r="I483" s="118">
        <f t="shared" si="102"/>
        <v>0</v>
      </c>
      <c r="J483" s="48" t="str">
        <f t="shared" si="103"/>
        <v>N/C</v>
      </c>
      <c r="K483" s="118" t="str">
        <f t="shared" si="104"/>
        <v>N/C</v>
      </c>
      <c r="L483" s="39" t="str">
        <f t="shared" si="105"/>
        <v>N / C</v>
      </c>
      <c r="O483" s="74" t="e">
        <f t="shared" si="106"/>
        <v>#DIV/0!</v>
      </c>
      <c r="P483" s="27" t="e">
        <f t="shared" si="107"/>
        <v>#DIV/0!</v>
      </c>
      <c r="Q483">
        <f t="shared" si="108"/>
        <v>1</v>
      </c>
      <c r="R483" s="35">
        <f t="shared" si="109"/>
        <v>474</v>
      </c>
      <c r="S483" s="43"/>
      <c r="T483" s="46"/>
      <c r="U483" s="46"/>
      <c r="V483" s="47"/>
      <c r="W483" s="48" t="e">
        <f t="shared" si="110"/>
        <v>#N/A</v>
      </c>
      <c r="X483" s="49" t="e">
        <f t="shared" si="111"/>
        <v>#N/A</v>
      </c>
      <c r="Y483" s="39" t="str">
        <f t="shared" si="112"/>
        <v>N / C</v>
      </c>
    </row>
    <row r="484" spans="2:25" ht="12.9" customHeight="1">
      <c r="B484" s="39">
        <v>2518300</v>
      </c>
      <c r="C484" s="39">
        <v>218325183</v>
      </c>
      <c r="D484" s="50" t="s">
        <v>679</v>
      </c>
      <c r="E484" s="51" t="s">
        <v>677</v>
      </c>
      <c r="F484" s="43">
        <f t="shared" si="99"/>
        <v>0</v>
      </c>
      <c r="G484" s="129">
        <f t="shared" si="100"/>
        <v>0</v>
      </c>
      <c r="H484" s="129">
        <f t="shared" si="101"/>
        <v>0</v>
      </c>
      <c r="I484" s="118">
        <f t="shared" si="102"/>
        <v>0</v>
      </c>
      <c r="J484" s="48" t="str">
        <f t="shared" si="103"/>
        <v>N/C</v>
      </c>
      <c r="K484" s="118" t="str">
        <f t="shared" si="104"/>
        <v>N/C</v>
      </c>
      <c r="L484" s="39" t="str">
        <f t="shared" si="105"/>
        <v>N / C</v>
      </c>
      <c r="O484" s="74" t="e">
        <f t="shared" si="106"/>
        <v>#DIV/0!</v>
      </c>
      <c r="P484" s="27" t="e">
        <f t="shared" si="107"/>
        <v>#DIV/0!</v>
      </c>
      <c r="Q484">
        <f t="shared" si="108"/>
        <v>1</v>
      </c>
      <c r="R484" s="35">
        <f t="shared" si="109"/>
        <v>475</v>
      </c>
      <c r="S484" s="43"/>
      <c r="T484" s="46"/>
      <c r="U484" s="46"/>
      <c r="V484" s="47"/>
      <c r="W484" s="48" t="e">
        <f t="shared" si="110"/>
        <v>#N/A</v>
      </c>
      <c r="X484" s="49" t="e">
        <f t="shared" si="111"/>
        <v>#N/A</v>
      </c>
      <c r="Y484" s="39" t="str">
        <f t="shared" si="112"/>
        <v>N / C</v>
      </c>
    </row>
    <row r="485" spans="2:25" ht="12.9" customHeight="1">
      <c r="B485" s="39">
        <v>2520000</v>
      </c>
      <c r="C485" s="39">
        <v>210025200</v>
      </c>
      <c r="D485" s="50" t="s">
        <v>970</v>
      </c>
      <c r="E485" s="51" t="s">
        <v>677</v>
      </c>
      <c r="F485" s="43">
        <f t="shared" si="99"/>
        <v>0</v>
      </c>
      <c r="G485" s="46">
        <f t="shared" si="100"/>
        <v>0</v>
      </c>
      <c r="H485" s="46">
        <f t="shared" si="101"/>
        <v>0</v>
      </c>
      <c r="I485" s="118">
        <f t="shared" si="102"/>
        <v>0</v>
      </c>
      <c r="J485" s="48" t="str">
        <f t="shared" si="103"/>
        <v>N/C</v>
      </c>
      <c r="K485" s="118" t="str">
        <f t="shared" si="104"/>
        <v>N/C</v>
      </c>
      <c r="L485" s="39" t="str">
        <f t="shared" si="105"/>
        <v>N / C</v>
      </c>
      <c r="O485" s="74" t="e">
        <f t="shared" si="106"/>
        <v>#DIV/0!</v>
      </c>
      <c r="P485" s="27" t="e">
        <f t="shared" si="107"/>
        <v>#DIV/0!</v>
      </c>
      <c r="Q485">
        <f t="shared" si="108"/>
        <v>1</v>
      </c>
      <c r="R485" s="35">
        <f t="shared" si="109"/>
        <v>476</v>
      </c>
      <c r="S485" s="43"/>
      <c r="T485" s="46"/>
      <c r="U485" s="46"/>
      <c r="V485" s="47"/>
      <c r="W485" s="48" t="e">
        <f t="shared" si="110"/>
        <v>#N/A</v>
      </c>
      <c r="X485" s="49" t="e">
        <f t="shared" si="111"/>
        <v>#N/A</v>
      </c>
      <c r="Y485" s="39" t="str">
        <f t="shared" si="112"/>
        <v>N / C</v>
      </c>
    </row>
    <row r="486" spans="2:25" ht="12.9" customHeight="1">
      <c r="B486" s="39">
        <v>2521400</v>
      </c>
      <c r="C486" s="39">
        <v>211425214</v>
      </c>
      <c r="D486" s="50" t="s">
        <v>877</v>
      </c>
      <c r="E486" s="51" t="s">
        <v>677</v>
      </c>
      <c r="F486" s="43">
        <f t="shared" si="99"/>
        <v>0</v>
      </c>
      <c r="G486" s="46">
        <f t="shared" si="100"/>
        <v>0</v>
      </c>
      <c r="H486" s="46">
        <f t="shared" si="101"/>
        <v>0</v>
      </c>
      <c r="I486" s="118">
        <f t="shared" si="102"/>
        <v>0</v>
      </c>
      <c r="J486" s="48" t="str">
        <f t="shared" si="103"/>
        <v>N/C</v>
      </c>
      <c r="K486" s="118" t="str">
        <f t="shared" si="104"/>
        <v>N/C</v>
      </c>
      <c r="L486" s="39" t="str">
        <f t="shared" si="105"/>
        <v>N / C</v>
      </c>
      <c r="O486" s="74" t="e">
        <f t="shared" si="106"/>
        <v>#DIV/0!</v>
      </c>
      <c r="P486" s="27" t="e">
        <f t="shared" si="107"/>
        <v>#DIV/0!</v>
      </c>
      <c r="Q486">
        <f t="shared" si="108"/>
        <v>1</v>
      </c>
      <c r="R486" s="35">
        <f t="shared" si="109"/>
        <v>477</v>
      </c>
      <c r="S486" s="43"/>
      <c r="T486" s="46"/>
      <c r="U486" s="46"/>
      <c r="V486" s="47"/>
      <c r="W486" s="48" t="e">
        <f t="shared" si="110"/>
        <v>#N/A</v>
      </c>
      <c r="X486" s="49" t="e">
        <f t="shared" si="111"/>
        <v>#N/A</v>
      </c>
      <c r="Y486" s="39" t="str">
        <f t="shared" si="112"/>
        <v>N / C</v>
      </c>
    </row>
    <row r="487" spans="2:25" ht="12.9" customHeight="1">
      <c r="B487" s="39">
        <v>2522400</v>
      </c>
      <c r="C487" s="39">
        <v>212425224</v>
      </c>
      <c r="D487" s="55" t="s">
        <v>680</v>
      </c>
      <c r="E487" s="51" t="s">
        <v>677</v>
      </c>
      <c r="F487" s="43">
        <f t="shared" si="99"/>
        <v>0</v>
      </c>
      <c r="G487" s="129">
        <f t="shared" si="100"/>
        <v>0</v>
      </c>
      <c r="H487" s="129">
        <f t="shared" si="101"/>
        <v>0</v>
      </c>
      <c r="I487" s="118">
        <f t="shared" si="102"/>
        <v>0</v>
      </c>
      <c r="J487" s="48" t="str">
        <f t="shared" si="103"/>
        <v>N/C</v>
      </c>
      <c r="K487" s="118" t="str">
        <f t="shared" si="104"/>
        <v>N/C</v>
      </c>
      <c r="L487" s="39" t="str">
        <f t="shared" si="105"/>
        <v>N / C</v>
      </c>
      <c r="O487" s="74" t="e">
        <f t="shared" si="106"/>
        <v>#DIV/0!</v>
      </c>
      <c r="P487" s="27" t="e">
        <f t="shared" si="107"/>
        <v>#DIV/0!</v>
      </c>
      <c r="Q487">
        <f t="shared" si="108"/>
        <v>1</v>
      </c>
      <c r="R487" s="35">
        <f t="shared" si="109"/>
        <v>478</v>
      </c>
      <c r="S487" s="43"/>
      <c r="T487" s="46"/>
      <c r="U487" s="46"/>
      <c r="V487" s="47"/>
      <c r="W487" s="48" t="e">
        <f t="shared" si="110"/>
        <v>#N/A</v>
      </c>
      <c r="X487" s="49" t="e">
        <f t="shared" si="111"/>
        <v>#N/A</v>
      </c>
      <c r="Y487" s="39" t="str">
        <f t="shared" si="112"/>
        <v>N / C</v>
      </c>
    </row>
    <row r="488" spans="2:25" ht="12.9" customHeight="1">
      <c r="B488" s="39">
        <v>2524500</v>
      </c>
      <c r="C488" s="39">
        <v>214525245</v>
      </c>
      <c r="D488" s="50" t="s">
        <v>818</v>
      </c>
      <c r="E488" s="51" t="s">
        <v>677</v>
      </c>
      <c r="F488" s="43">
        <f t="shared" si="99"/>
        <v>0</v>
      </c>
      <c r="G488" s="46">
        <f t="shared" si="100"/>
        <v>0</v>
      </c>
      <c r="H488" s="46">
        <f t="shared" si="101"/>
        <v>0</v>
      </c>
      <c r="I488" s="118">
        <f t="shared" si="102"/>
        <v>0</v>
      </c>
      <c r="J488" s="48" t="str">
        <f t="shared" si="103"/>
        <v>N/C</v>
      </c>
      <c r="K488" s="118" t="str">
        <f t="shared" si="104"/>
        <v>N/C</v>
      </c>
      <c r="L488" s="39" t="str">
        <f t="shared" si="105"/>
        <v>N / C</v>
      </c>
      <c r="O488" s="74" t="e">
        <f t="shared" si="106"/>
        <v>#DIV/0!</v>
      </c>
      <c r="P488" s="27" t="e">
        <f t="shared" si="107"/>
        <v>#DIV/0!</v>
      </c>
      <c r="Q488">
        <f t="shared" si="108"/>
        <v>1</v>
      </c>
      <c r="R488" s="35">
        <f t="shared" si="109"/>
        <v>479</v>
      </c>
      <c r="S488" s="43"/>
      <c r="T488" s="46"/>
      <c r="U488" s="46"/>
      <c r="V488" s="47"/>
      <c r="W488" s="48" t="e">
        <f t="shared" si="110"/>
        <v>#N/A</v>
      </c>
      <c r="X488" s="49" t="e">
        <f t="shared" si="111"/>
        <v>#N/A</v>
      </c>
      <c r="Y488" s="39" t="str">
        <f t="shared" si="112"/>
        <v>N / C</v>
      </c>
    </row>
    <row r="489" spans="2:25" ht="12.9" customHeight="1">
      <c r="B489" s="39">
        <v>2525800</v>
      </c>
      <c r="C489" s="39">
        <v>215825258</v>
      </c>
      <c r="D489" s="50" t="s">
        <v>1037</v>
      </c>
      <c r="E489" s="51" t="s">
        <v>677</v>
      </c>
      <c r="F489" s="43">
        <f t="shared" si="99"/>
        <v>0</v>
      </c>
      <c r="G489" s="46">
        <f t="shared" si="100"/>
        <v>0</v>
      </c>
      <c r="H489" s="46">
        <f t="shared" si="101"/>
        <v>0</v>
      </c>
      <c r="I489" s="118">
        <f t="shared" si="102"/>
        <v>0</v>
      </c>
      <c r="J489" s="48" t="str">
        <f t="shared" si="103"/>
        <v>N/C</v>
      </c>
      <c r="K489" s="118" t="str">
        <f t="shared" si="104"/>
        <v>N/C</v>
      </c>
      <c r="L489" s="39" t="str">
        <f t="shared" si="105"/>
        <v>N / C</v>
      </c>
      <c r="O489" s="74" t="e">
        <f t="shared" si="106"/>
        <v>#DIV/0!</v>
      </c>
      <c r="P489" s="27" t="e">
        <f t="shared" si="107"/>
        <v>#DIV/0!</v>
      </c>
      <c r="Q489">
        <f t="shared" si="108"/>
        <v>1</v>
      </c>
      <c r="R489" s="35">
        <f t="shared" si="109"/>
        <v>480</v>
      </c>
      <c r="S489" s="43"/>
      <c r="T489" s="46"/>
      <c r="U489" s="46"/>
      <c r="V489" s="47"/>
      <c r="W489" s="48" t="e">
        <f t="shared" si="110"/>
        <v>#N/A</v>
      </c>
      <c r="X489" s="49" t="e">
        <f t="shared" si="111"/>
        <v>#N/A</v>
      </c>
      <c r="Y489" s="39" t="str">
        <f t="shared" si="112"/>
        <v>N / C</v>
      </c>
    </row>
    <row r="490" spans="2:25" ht="12.9" customHeight="1">
      <c r="B490" s="39">
        <v>2526000</v>
      </c>
      <c r="C490" s="39">
        <v>216025260</v>
      </c>
      <c r="D490" s="50" t="s">
        <v>1038</v>
      </c>
      <c r="E490" s="51" t="s">
        <v>677</v>
      </c>
      <c r="F490" s="43">
        <f t="shared" si="99"/>
        <v>0</v>
      </c>
      <c r="G490" s="46">
        <f t="shared" si="100"/>
        <v>0</v>
      </c>
      <c r="H490" s="46">
        <f t="shared" si="101"/>
        <v>0</v>
      </c>
      <c r="I490" s="118">
        <f t="shared" si="102"/>
        <v>0</v>
      </c>
      <c r="J490" s="48" t="str">
        <f t="shared" si="103"/>
        <v>N/C</v>
      </c>
      <c r="K490" s="118" t="str">
        <f t="shared" si="104"/>
        <v>N/C</v>
      </c>
      <c r="L490" s="39" t="str">
        <f t="shared" si="105"/>
        <v>N / C</v>
      </c>
      <c r="O490" s="74" t="e">
        <f t="shared" si="106"/>
        <v>#DIV/0!</v>
      </c>
      <c r="P490" s="27" t="e">
        <f t="shared" si="107"/>
        <v>#DIV/0!</v>
      </c>
      <c r="Q490">
        <f t="shared" si="108"/>
        <v>1</v>
      </c>
      <c r="R490" s="35">
        <f t="shared" si="109"/>
        <v>481</v>
      </c>
      <c r="S490" s="43"/>
      <c r="T490" s="46"/>
      <c r="U490" s="46"/>
      <c r="V490" s="47"/>
      <c r="W490" s="48" t="e">
        <f t="shared" si="110"/>
        <v>#N/A</v>
      </c>
      <c r="X490" s="49" t="e">
        <f t="shared" si="111"/>
        <v>#N/A</v>
      </c>
      <c r="Y490" s="39" t="str">
        <f t="shared" si="112"/>
        <v>N / C</v>
      </c>
    </row>
    <row r="491" spans="2:25" ht="12.9" customHeight="1">
      <c r="B491" s="39">
        <v>2526900</v>
      </c>
      <c r="C491" s="39">
        <v>216925269</v>
      </c>
      <c r="D491" s="50" t="s">
        <v>772</v>
      </c>
      <c r="E491" s="51" t="s">
        <v>677</v>
      </c>
      <c r="F491" s="43">
        <f t="shared" si="99"/>
        <v>0</v>
      </c>
      <c r="G491" s="46">
        <f t="shared" si="100"/>
        <v>0</v>
      </c>
      <c r="H491" s="46">
        <f t="shared" si="101"/>
        <v>0</v>
      </c>
      <c r="I491" s="118">
        <f t="shared" si="102"/>
        <v>0</v>
      </c>
      <c r="J491" s="48" t="str">
        <f t="shared" si="103"/>
        <v>N/C</v>
      </c>
      <c r="K491" s="118" t="str">
        <f t="shared" si="104"/>
        <v>N/C</v>
      </c>
      <c r="L491" s="39" t="str">
        <f t="shared" si="105"/>
        <v>N / C</v>
      </c>
      <c r="O491" s="74" t="e">
        <f t="shared" si="106"/>
        <v>#DIV/0!</v>
      </c>
      <c r="P491" s="27" t="e">
        <f t="shared" si="107"/>
        <v>#DIV/0!</v>
      </c>
      <c r="Q491">
        <f t="shared" si="108"/>
        <v>1</v>
      </c>
      <c r="R491" s="35">
        <f t="shared" si="109"/>
        <v>482</v>
      </c>
      <c r="S491" s="43"/>
      <c r="T491" s="46"/>
      <c r="U491" s="46"/>
      <c r="V491" s="47"/>
      <c r="W491" s="48" t="e">
        <f t="shared" si="110"/>
        <v>#N/A</v>
      </c>
      <c r="X491" s="49" t="e">
        <f t="shared" si="111"/>
        <v>#N/A</v>
      </c>
      <c r="Y491" s="39" t="str">
        <f t="shared" si="112"/>
        <v>N / C</v>
      </c>
    </row>
    <row r="492" spans="2:25" ht="12.9" customHeight="1">
      <c r="B492" s="39">
        <v>2527900</v>
      </c>
      <c r="C492" s="39">
        <v>217925279</v>
      </c>
      <c r="D492" s="50" t="s">
        <v>1236</v>
      </c>
      <c r="E492" s="51" t="s">
        <v>677</v>
      </c>
      <c r="F492" s="43">
        <f t="shared" si="99"/>
        <v>0</v>
      </c>
      <c r="G492" s="46">
        <f t="shared" si="100"/>
        <v>0</v>
      </c>
      <c r="H492" s="46">
        <f t="shared" si="101"/>
        <v>0</v>
      </c>
      <c r="I492" s="118">
        <f t="shared" si="102"/>
        <v>0</v>
      </c>
      <c r="J492" s="48" t="str">
        <f t="shared" si="103"/>
        <v>N/C</v>
      </c>
      <c r="K492" s="118" t="str">
        <f t="shared" si="104"/>
        <v>N/C</v>
      </c>
      <c r="L492" s="39" t="str">
        <f t="shared" si="105"/>
        <v>N / C</v>
      </c>
      <c r="O492" s="74" t="e">
        <f t="shared" si="106"/>
        <v>#DIV/0!</v>
      </c>
      <c r="P492" s="27" t="e">
        <f t="shared" si="107"/>
        <v>#DIV/0!</v>
      </c>
      <c r="Q492">
        <f t="shared" si="108"/>
        <v>1</v>
      </c>
      <c r="R492" s="35">
        <f t="shared" si="109"/>
        <v>483</v>
      </c>
      <c r="S492" s="43"/>
      <c r="T492" s="46"/>
      <c r="U492" s="46"/>
      <c r="V492" s="47"/>
      <c r="W492" s="48" t="e">
        <f t="shared" si="110"/>
        <v>#N/A</v>
      </c>
      <c r="X492" s="49" t="e">
        <f t="shared" si="111"/>
        <v>#N/A</v>
      </c>
      <c r="Y492" s="39" t="str">
        <f t="shared" si="112"/>
        <v>N / C</v>
      </c>
    </row>
    <row r="493" spans="2:25" ht="12.9" customHeight="1">
      <c r="B493" s="39">
        <v>2528100</v>
      </c>
      <c r="C493" s="39">
        <v>218125281</v>
      </c>
      <c r="D493" s="50" t="s">
        <v>1237</v>
      </c>
      <c r="E493" s="51" t="s">
        <v>677</v>
      </c>
      <c r="F493" s="43">
        <f t="shared" si="99"/>
        <v>0</v>
      </c>
      <c r="G493" s="46">
        <f t="shared" si="100"/>
        <v>0</v>
      </c>
      <c r="H493" s="46">
        <f t="shared" si="101"/>
        <v>0</v>
      </c>
      <c r="I493" s="118">
        <f t="shared" si="102"/>
        <v>0</v>
      </c>
      <c r="J493" s="48" t="str">
        <f t="shared" si="103"/>
        <v>N/C</v>
      </c>
      <c r="K493" s="118" t="str">
        <f t="shared" si="104"/>
        <v>N/C</v>
      </c>
      <c r="L493" s="39" t="str">
        <f t="shared" si="105"/>
        <v>N / C</v>
      </c>
      <c r="O493" s="74" t="e">
        <f t="shared" si="106"/>
        <v>#DIV/0!</v>
      </c>
      <c r="P493" s="27" t="e">
        <f t="shared" si="107"/>
        <v>#DIV/0!</v>
      </c>
      <c r="Q493">
        <f t="shared" si="108"/>
        <v>1</v>
      </c>
      <c r="R493" s="35">
        <f t="shared" si="109"/>
        <v>484</v>
      </c>
      <c r="S493" s="43"/>
      <c r="T493" s="46"/>
      <c r="U493" s="46"/>
      <c r="V493" s="47"/>
      <c r="W493" s="48" t="e">
        <f t="shared" si="110"/>
        <v>#N/A</v>
      </c>
      <c r="X493" s="49" t="e">
        <f t="shared" si="111"/>
        <v>#N/A</v>
      </c>
      <c r="Y493" s="39" t="str">
        <f t="shared" si="112"/>
        <v>N / C</v>
      </c>
    </row>
    <row r="494" spans="2:25" ht="12.9" customHeight="1">
      <c r="B494" s="39">
        <v>2528600</v>
      </c>
      <c r="C494" s="39">
        <v>218625286</v>
      </c>
      <c r="D494" s="53" t="s">
        <v>1521</v>
      </c>
      <c r="E494" s="54" t="s">
        <v>677</v>
      </c>
      <c r="F494" s="43">
        <f t="shared" si="99"/>
        <v>0</v>
      </c>
      <c r="G494" s="46">
        <f t="shared" si="100"/>
        <v>0</v>
      </c>
      <c r="H494" s="46">
        <f t="shared" si="101"/>
        <v>0</v>
      </c>
      <c r="I494" s="118">
        <f t="shared" si="102"/>
        <v>0</v>
      </c>
      <c r="J494" s="48" t="str">
        <f t="shared" si="103"/>
        <v>N/C</v>
      </c>
      <c r="K494" s="118" t="str">
        <f t="shared" si="104"/>
        <v>N/C</v>
      </c>
      <c r="L494" s="39" t="str">
        <f t="shared" si="105"/>
        <v>N / C</v>
      </c>
      <c r="O494" s="74" t="e">
        <f t="shared" si="106"/>
        <v>#DIV/0!</v>
      </c>
      <c r="P494" s="27" t="e">
        <f t="shared" si="107"/>
        <v>#DIV/0!</v>
      </c>
      <c r="Q494">
        <f t="shared" si="108"/>
        <v>1</v>
      </c>
      <c r="R494" s="35">
        <f t="shared" si="109"/>
        <v>485</v>
      </c>
      <c r="S494" s="43"/>
      <c r="T494" s="46"/>
      <c r="U494" s="46"/>
      <c r="V494" s="47"/>
      <c r="W494" s="48" t="e">
        <f t="shared" si="110"/>
        <v>#N/A</v>
      </c>
      <c r="X494" s="49" t="e">
        <f t="shared" si="111"/>
        <v>#N/A</v>
      </c>
      <c r="Y494" s="39" t="str">
        <f t="shared" si="112"/>
        <v>N / C</v>
      </c>
    </row>
    <row r="495" spans="2:25" ht="12.9" customHeight="1">
      <c r="B495" s="39">
        <v>2528800</v>
      </c>
      <c r="C495" s="39">
        <v>218825288</v>
      </c>
      <c r="D495" s="50" t="s">
        <v>1039</v>
      </c>
      <c r="E495" s="51" t="s">
        <v>677</v>
      </c>
      <c r="F495" s="43">
        <f t="shared" si="99"/>
        <v>0</v>
      </c>
      <c r="G495" s="129">
        <f t="shared" si="100"/>
        <v>0</v>
      </c>
      <c r="H495" s="129">
        <f t="shared" si="101"/>
        <v>0</v>
      </c>
      <c r="I495" s="118">
        <f t="shared" si="102"/>
        <v>0</v>
      </c>
      <c r="J495" s="48" t="str">
        <f t="shared" si="103"/>
        <v>N/C</v>
      </c>
      <c r="K495" s="118" t="str">
        <f t="shared" si="104"/>
        <v>N/C</v>
      </c>
      <c r="L495" s="39" t="str">
        <f t="shared" si="105"/>
        <v>N / C</v>
      </c>
      <c r="O495" s="74" t="e">
        <f t="shared" si="106"/>
        <v>#DIV/0!</v>
      </c>
      <c r="P495" s="27" t="e">
        <f t="shared" si="107"/>
        <v>#DIV/0!</v>
      </c>
      <c r="Q495">
        <f t="shared" si="108"/>
        <v>1</v>
      </c>
      <c r="R495" s="35">
        <f t="shared" si="109"/>
        <v>486</v>
      </c>
      <c r="S495" s="43"/>
      <c r="T495" s="46"/>
      <c r="U495" s="46"/>
      <c r="V495" s="47"/>
      <c r="W495" s="48" t="e">
        <f t="shared" si="110"/>
        <v>#N/A</v>
      </c>
      <c r="X495" s="49" t="e">
        <f t="shared" si="111"/>
        <v>#N/A</v>
      </c>
      <c r="Y495" s="39" t="str">
        <f t="shared" si="112"/>
        <v>N / C</v>
      </c>
    </row>
    <row r="496" spans="2:25" ht="12.9" customHeight="1">
      <c r="B496" s="39">
        <v>2529000</v>
      </c>
      <c r="C496" s="39">
        <v>219025290</v>
      </c>
      <c r="D496" s="50" t="s">
        <v>878</v>
      </c>
      <c r="E496" s="51" t="s">
        <v>677</v>
      </c>
      <c r="F496" s="43">
        <f t="shared" si="99"/>
        <v>0</v>
      </c>
      <c r="G496" s="46">
        <f t="shared" si="100"/>
        <v>0</v>
      </c>
      <c r="H496" s="46">
        <f t="shared" si="101"/>
        <v>0</v>
      </c>
      <c r="I496" s="118">
        <f t="shared" si="102"/>
        <v>0</v>
      </c>
      <c r="J496" s="48" t="str">
        <f t="shared" si="103"/>
        <v>N/C</v>
      </c>
      <c r="K496" s="118" t="str">
        <f t="shared" si="104"/>
        <v>N/C</v>
      </c>
      <c r="L496" s="39" t="str">
        <f t="shared" si="105"/>
        <v>N / C</v>
      </c>
      <c r="O496" s="74" t="e">
        <f t="shared" si="106"/>
        <v>#DIV/0!</v>
      </c>
      <c r="P496" s="27" t="e">
        <f t="shared" si="107"/>
        <v>#DIV/0!</v>
      </c>
      <c r="Q496">
        <f t="shared" si="108"/>
        <v>1</v>
      </c>
      <c r="R496" s="35">
        <f t="shared" si="109"/>
        <v>487</v>
      </c>
      <c r="S496" s="43"/>
      <c r="T496" s="46"/>
      <c r="U496" s="46"/>
      <c r="V496" s="47"/>
      <c r="W496" s="48" t="e">
        <f t="shared" si="110"/>
        <v>#N/A</v>
      </c>
      <c r="X496" s="49" t="e">
        <f t="shared" si="111"/>
        <v>#N/A</v>
      </c>
      <c r="Y496" s="39" t="str">
        <f t="shared" si="112"/>
        <v>N / C</v>
      </c>
    </row>
    <row r="497" spans="2:25" ht="12.9" customHeight="1">
      <c r="B497" s="39">
        <v>2529300</v>
      </c>
      <c r="C497" s="39">
        <v>219325293</v>
      </c>
      <c r="D497" s="148" t="s">
        <v>1522</v>
      </c>
      <c r="E497" s="54" t="s">
        <v>677</v>
      </c>
      <c r="F497" s="43">
        <f t="shared" si="99"/>
        <v>0</v>
      </c>
      <c r="G497" s="46">
        <f t="shared" si="100"/>
        <v>0</v>
      </c>
      <c r="H497" s="46">
        <f t="shared" si="101"/>
        <v>0</v>
      </c>
      <c r="I497" s="118">
        <f>IF(ISERROR(V497)=TRUE,"N/C",V497)</f>
        <v>0</v>
      </c>
      <c r="J497" s="48" t="str">
        <f t="shared" si="103"/>
        <v>N/C</v>
      </c>
      <c r="K497" s="118" t="str">
        <f t="shared" si="104"/>
        <v>N/C</v>
      </c>
      <c r="L497" s="39" t="str">
        <f t="shared" si="105"/>
        <v>N / C</v>
      </c>
      <c r="O497" s="174" t="e">
        <f>+H497/G497</f>
        <v>#DIV/0!</v>
      </c>
      <c r="P497" s="27" t="e">
        <f t="shared" si="107"/>
        <v>#DIV/0!</v>
      </c>
      <c r="Q497">
        <f t="shared" si="108"/>
        <v>1</v>
      </c>
      <c r="R497" s="35">
        <f t="shared" si="109"/>
        <v>488</v>
      </c>
      <c r="S497" s="43"/>
      <c r="T497" s="176"/>
      <c r="U497" s="176"/>
      <c r="V497" s="173"/>
      <c r="W497" s="48" t="e">
        <f t="shared" si="110"/>
        <v>#N/A</v>
      </c>
      <c r="X497" s="49" t="e">
        <f t="shared" si="111"/>
        <v>#N/A</v>
      </c>
      <c r="Y497" s="39" t="str">
        <f t="shared" si="112"/>
        <v>N / C</v>
      </c>
    </row>
    <row r="498" spans="2:25" ht="12.9" customHeight="1">
      <c r="B498" s="39">
        <v>2529500</v>
      </c>
      <c r="C498" s="39">
        <v>219525295</v>
      </c>
      <c r="D498" s="50" t="s">
        <v>1238</v>
      </c>
      <c r="E498" s="51" t="s">
        <v>677</v>
      </c>
      <c r="F498" s="43">
        <f t="shared" si="99"/>
        <v>0</v>
      </c>
      <c r="G498" s="46">
        <f t="shared" si="100"/>
        <v>0</v>
      </c>
      <c r="H498" s="46">
        <f t="shared" si="101"/>
        <v>0</v>
      </c>
      <c r="I498" s="118">
        <f t="shared" si="102"/>
        <v>0</v>
      </c>
      <c r="J498" s="48" t="str">
        <f t="shared" si="103"/>
        <v>N/C</v>
      </c>
      <c r="K498" s="118" t="str">
        <f t="shared" si="104"/>
        <v>N/C</v>
      </c>
      <c r="L498" s="39" t="str">
        <f t="shared" si="105"/>
        <v>N / C</v>
      </c>
      <c r="O498" s="74" t="e">
        <f t="shared" si="106"/>
        <v>#DIV/0!</v>
      </c>
      <c r="P498" s="27" t="e">
        <f t="shared" si="107"/>
        <v>#DIV/0!</v>
      </c>
      <c r="Q498">
        <f t="shared" si="108"/>
        <v>1</v>
      </c>
      <c r="R498" s="35">
        <f t="shared" si="109"/>
        <v>489</v>
      </c>
      <c r="S498" s="43"/>
      <c r="T498" s="46"/>
      <c r="U498" s="46"/>
      <c r="V498" s="47"/>
      <c r="W498" s="48" t="e">
        <f t="shared" si="110"/>
        <v>#N/A</v>
      </c>
      <c r="X498" s="49" t="e">
        <f t="shared" si="111"/>
        <v>#N/A</v>
      </c>
      <c r="Y498" s="39" t="str">
        <f t="shared" si="112"/>
        <v>N / C</v>
      </c>
    </row>
    <row r="499" spans="2:25" ht="12.9" customHeight="1">
      <c r="B499" s="39">
        <v>2529700</v>
      </c>
      <c r="C499" s="39">
        <v>219725297</v>
      </c>
      <c r="D499" s="50" t="s">
        <v>1040</v>
      </c>
      <c r="E499" s="51" t="s">
        <v>677</v>
      </c>
      <c r="F499" s="43">
        <f t="shared" si="99"/>
        <v>0</v>
      </c>
      <c r="G499" s="46">
        <f t="shared" si="100"/>
        <v>0</v>
      </c>
      <c r="H499" s="46">
        <f t="shared" si="101"/>
        <v>0</v>
      </c>
      <c r="I499" s="118">
        <f t="shared" si="102"/>
        <v>0</v>
      </c>
      <c r="J499" s="48" t="str">
        <f t="shared" si="103"/>
        <v>N/C</v>
      </c>
      <c r="K499" s="118" t="str">
        <f t="shared" si="104"/>
        <v>N/C</v>
      </c>
      <c r="L499" s="39" t="str">
        <f t="shared" si="105"/>
        <v>N / C</v>
      </c>
      <c r="O499" s="74" t="e">
        <f t="shared" si="106"/>
        <v>#DIV/0!</v>
      </c>
      <c r="P499" s="27" t="e">
        <f t="shared" si="107"/>
        <v>#DIV/0!</v>
      </c>
      <c r="Q499">
        <f t="shared" si="108"/>
        <v>1</v>
      </c>
      <c r="R499" s="35">
        <f t="shared" si="109"/>
        <v>490</v>
      </c>
      <c r="S499" s="43"/>
      <c r="T499" s="46"/>
      <c r="U499" s="46"/>
      <c r="V499" s="47"/>
      <c r="W499" s="48" t="e">
        <f t="shared" si="110"/>
        <v>#N/A</v>
      </c>
      <c r="X499" s="49" t="e">
        <f t="shared" si="111"/>
        <v>#N/A</v>
      </c>
      <c r="Y499" s="39" t="str">
        <f t="shared" si="112"/>
        <v>N / C</v>
      </c>
    </row>
    <row r="500" spans="2:25" ht="12.9" customHeight="1">
      <c r="B500" s="39">
        <v>2529900</v>
      </c>
      <c r="C500" s="39">
        <v>219925299</v>
      </c>
      <c r="D500" s="50" t="s">
        <v>819</v>
      </c>
      <c r="E500" s="51" t="s">
        <v>677</v>
      </c>
      <c r="F500" s="43">
        <f t="shared" si="99"/>
        <v>0</v>
      </c>
      <c r="G500" s="46">
        <f t="shared" si="100"/>
        <v>0</v>
      </c>
      <c r="H500" s="46">
        <f t="shared" si="101"/>
        <v>0</v>
      </c>
      <c r="I500" s="118">
        <f t="shared" si="102"/>
        <v>0</v>
      </c>
      <c r="J500" s="48" t="str">
        <f t="shared" si="103"/>
        <v>N/C</v>
      </c>
      <c r="K500" s="118" t="str">
        <f t="shared" si="104"/>
        <v>N/C</v>
      </c>
      <c r="L500" s="39" t="str">
        <f t="shared" si="105"/>
        <v>N / C</v>
      </c>
      <c r="O500" s="74" t="e">
        <f t="shared" si="106"/>
        <v>#DIV/0!</v>
      </c>
      <c r="P500" s="27" t="e">
        <f t="shared" si="107"/>
        <v>#DIV/0!</v>
      </c>
      <c r="Q500">
        <f t="shared" si="108"/>
        <v>1</v>
      </c>
      <c r="R500" s="35">
        <f t="shared" si="109"/>
        <v>491</v>
      </c>
      <c r="S500" s="43"/>
      <c r="T500" s="46"/>
      <c r="U500" s="46"/>
      <c r="V500" s="47"/>
      <c r="W500" s="48" t="e">
        <f t="shared" si="110"/>
        <v>#N/A</v>
      </c>
      <c r="X500" s="49" t="e">
        <f t="shared" si="111"/>
        <v>#N/A</v>
      </c>
      <c r="Y500" s="39" t="str">
        <f t="shared" si="112"/>
        <v>N / C</v>
      </c>
    </row>
    <row r="501" spans="2:25" ht="12.9" customHeight="1">
      <c r="B501" s="39">
        <v>2530700</v>
      </c>
      <c r="C501" s="39">
        <v>210725307</v>
      </c>
      <c r="D501" s="50" t="s">
        <v>879</v>
      </c>
      <c r="E501" s="51" t="s">
        <v>677</v>
      </c>
      <c r="F501" s="43">
        <f t="shared" si="99"/>
        <v>0</v>
      </c>
      <c r="G501" s="46">
        <f t="shared" si="100"/>
        <v>0</v>
      </c>
      <c r="H501" s="46">
        <f t="shared" si="101"/>
        <v>0</v>
      </c>
      <c r="I501" s="118">
        <f t="shared" si="102"/>
        <v>0</v>
      </c>
      <c r="J501" s="48" t="str">
        <f t="shared" si="103"/>
        <v>N/C</v>
      </c>
      <c r="K501" s="118" t="str">
        <f t="shared" si="104"/>
        <v>N/C</v>
      </c>
      <c r="L501" s="39" t="str">
        <f t="shared" si="105"/>
        <v>N / C</v>
      </c>
      <c r="O501" s="74" t="e">
        <f t="shared" si="106"/>
        <v>#DIV/0!</v>
      </c>
      <c r="P501" s="27" t="e">
        <f t="shared" si="107"/>
        <v>#DIV/0!</v>
      </c>
      <c r="Q501">
        <f t="shared" si="108"/>
        <v>1</v>
      </c>
      <c r="R501" s="35">
        <f t="shared" si="109"/>
        <v>492</v>
      </c>
      <c r="S501" s="43"/>
      <c r="T501" s="46"/>
      <c r="U501" s="46"/>
      <c r="V501" s="47"/>
      <c r="W501" s="48" t="e">
        <f t="shared" si="110"/>
        <v>#N/A</v>
      </c>
      <c r="X501" s="49" t="e">
        <f t="shared" si="111"/>
        <v>#N/A</v>
      </c>
      <c r="Y501" s="39" t="str">
        <f t="shared" si="112"/>
        <v>N / C</v>
      </c>
    </row>
    <row r="502" spans="2:25" ht="12.9" customHeight="1">
      <c r="B502" s="39">
        <v>2531200</v>
      </c>
      <c r="C502" s="39">
        <v>211225312</v>
      </c>
      <c r="D502" s="50" t="s">
        <v>791</v>
      </c>
      <c r="E502" s="51" t="s">
        <v>677</v>
      </c>
      <c r="F502" s="43">
        <f t="shared" si="99"/>
        <v>0</v>
      </c>
      <c r="G502" s="46">
        <f t="shared" si="100"/>
        <v>0</v>
      </c>
      <c r="H502" s="46">
        <f t="shared" si="101"/>
        <v>0</v>
      </c>
      <c r="I502" s="118">
        <f t="shared" si="102"/>
        <v>0</v>
      </c>
      <c r="J502" s="48" t="str">
        <f t="shared" si="103"/>
        <v>N/C</v>
      </c>
      <c r="K502" s="118" t="str">
        <f t="shared" si="104"/>
        <v>N/C</v>
      </c>
      <c r="L502" s="39" t="str">
        <f t="shared" si="105"/>
        <v>N / C</v>
      </c>
      <c r="O502" s="74" t="e">
        <f t="shared" si="106"/>
        <v>#DIV/0!</v>
      </c>
      <c r="P502" s="27" t="e">
        <f t="shared" si="107"/>
        <v>#DIV/0!</v>
      </c>
      <c r="Q502">
        <f t="shared" si="108"/>
        <v>1</v>
      </c>
      <c r="R502" s="35">
        <f t="shared" si="109"/>
        <v>493</v>
      </c>
      <c r="S502" s="43"/>
      <c r="T502" s="46"/>
      <c r="U502" s="46"/>
      <c r="V502" s="47"/>
      <c r="W502" s="48" t="e">
        <f t="shared" si="110"/>
        <v>#N/A</v>
      </c>
      <c r="X502" s="49" t="e">
        <f t="shared" si="111"/>
        <v>#N/A</v>
      </c>
      <c r="Y502" s="39" t="str">
        <f t="shared" si="112"/>
        <v>N / C</v>
      </c>
    </row>
    <row r="503" spans="2:25" ht="12.9" customHeight="1">
      <c r="B503" s="39">
        <v>2531700</v>
      </c>
      <c r="C503" s="39">
        <v>211725317</v>
      </c>
      <c r="D503" s="50" t="s">
        <v>1239</v>
      </c>
      <c r="E503" s="51" t="s">
        <v>677</v>
      </c>
      <c r="F503" s="43">
        <f t="shared" si="99"/>
        <v>0</v>
      </c>
      <c r="G503" s="46">
        <f t="shared" si="100"/>
        <v>0</v>
      </c>
      <c r="H503" s="46">
        <f t="shared" si="101"/>
        <v>0</v>
      </c>
      <c r="I503" s="118">
        <f t="shared" si="102"/>
        <v>0</v>
      </c>
      <c r="J503" s="48" t="str">
        <f t="shared" si="103"/>
        <v>N/C</v>
      </c>
      <c r="K503" s="118" t="str">
        <f t="shared" si="104"/>
        <v>N/C</v>
      </c>
      <c r="L503" s="39" t="str">
        <f t="shared" si="105"/>
        <v>N / C</v>
      </c>
      <c r="O503" s="74" t="e">
        <f t="shared" si="106"/>
        <v>#DIV/0!</v>
      </c>
      <c r="P503" s="27" t="e">
        <f t="shared" si="107"/>
        <v>#DIV/0!</v>
      </c>
      <c r="Q503">
        <f t="shared" si="108"/>
        <v>1</v>
      </c>
      <c r="R503" s="35">
        <f t="shared" si="109"/>
        <v>494</v>
      </c>
      <c r="S503" s="43"/>
      <c r="T503" s="46"/>
      <c r="U503" s="46"/>
      <c r="V503" s="47"/>
      <c r="W503" s="48" t="e">
        <f t="shared" si="110"/>
        <v>#N/A</v>
      </c>
      <c r="X503" s="49" t="e">
        <f t="shared" si="111"/>
        <v>#N/A</v>
      </c>
      <c r="Y503" s="39" t="str">
        <f t="shared" si="112"/>
        <v>N / C</v>
      </c>
    </row>
    <row r="504" spans="2:25" ht="12.9" customHeight="1">
      <c r="B504" s="39">
        <v>2532000</v>
      </c>
      <c r="C504" s="39">
        <v>212025320</v>
      </c>
      <c r="D504" s="50" t="s">
        <v>880</v>
      </c>
      <c r="E504" s="51" t="s">
        <v>677</v>
      </c>
      <c r="F504" s="43">
        <f t="shared" si="99"/>
        <v>0</v>
      </c>
      <c r="G504" s="46">
        <f t="shared" si="100"/>
        <v>0</v>
      </c>
      <c r="H504" s="46">
        <f t="shared" si="101"/>
        <v>0</v>
      </c>
      <c r="I504" s="118">
        <f t="shared" si="102"/>
        <v>0</v>
      </c>
      <c r="J504" s="48" t="str">
        <f t="shared" si="103"/>
        <v>N/C</v>
      </c>
      <c r="K504" s="118" t="str">
        <f t="shared" si="104"/>
        <v>N/C</v>
      </c>
      <c r="L504" s="39" t="str">
        <f t="shared" si="105"/>
        <v>N / C</v>
      </c>
      <c r="O504" s="74" t="e">
        <f t="shared" si="106"/>
        <v>#DIV/0!</v>
      </c>
      <c r="P504" s="27" t="e">
        <f t="shared" si="107"/>
        <v>#DIV/0!</v>
      </c>
      <c r="Q504">
        <f t="shared" si="108"/>
        <v>1</v>
      </c>
      <c r="R504" s="35">
        <f t="shared" si="109"/>
        <v>495</v>
      </c>
      <c r="S504" s="43"/>
      <c r="T504" s="46"/>
      <c r="U504" s="46"/>
      <c r="V504" s="47"/>
      <c r="W504" s="48" t="e">
        <f t="shared" si="110"/>
        <v>#N/A</v>
      </c>
      <c r="X504" s="49" t="e">
        <f t="shared" si="111"/>
        <v>#N/A</v>
      </c>
      <c r="Y504" s="39" t="str">
        <f t="shared" si="112"/>
        <v>N / C</v>
      </c>
    </row>
    <row r="505" spans="2:25" ht="12.9" customHeight="1">
      <c r="B505" s="39">
        <v>2532200</v>
      </c>
      <c r="C505" s="39">
        <v>212225322</v>
      </c>
      <c r="D505" s="50" t="s">
        <v>881</v>
      </c>
      <c r="E505" s="51" t="s">
        <v>677</v>
      </c>
      <c r="F505" s="43">
        <f t="shared" si="99"/>
        <v>0</v>
      </c>
      <c r="G505" s="46">
        <f t="shared" si="100"/>
        <v>0</v>
      </c>
      <c r="H505" s="46">
        <f t="shared" si="101"/>
        <v>0</v>
      </c>
      <c r="I505" s="118">
        <f t="shared" si="102"/>
        <v>0</v>
      </c>
      <c r="J505" s="48" t="str">
        <f t="shared" si="103"/>
        <v>N/C</v>
      </c>
      <c r="K505" s="118" t="str">
        <f t="shared" si="104"/>
        <v>N/C</v>
      </c>
      <c r="L505" s="39" t="str">
        <f t="shared" si="105"/>
        <v>N / C</v>
      </c>
      <c r="O505" s="74" t="e">
        <f t="shared" si="106"/>
        <v>#DIV/0!</v>
      </c>
      <c r="P505" s="27" t="e">
        <f t="shared" si="107"/>
        <v>#DIV/0!</v>
      </c>
      <c r="Q505">
        <f t="shared" si="108"/>
        <v>1</v>
      </c>
      <c r="R505" s="35">
        <f t="shared" si="109"/>
        <v>496</v>
      </c>
      <c r="S505" s="43"/>
      <c r="T505" s="46"/>
      <c r="U505" s="46"/>
      <c r="V505" s="47"/>
      <c r="W505" s="48" t="e">
        <f t="shared" si="110"/>
        <v>#N/A</v>
      </c>
      <c r="X505" s="49" t="e">
        <f t="shared" si="111"/>
        <v>#N/A</v>
      </c>
      <c r="Y505" s="39" t="str">
        <f t="shared" si="112"/>
        <v>N / C</v>
      </c>
    </row>
    <row r="506" spans="2:25" ht="12.9" customHeight="1">
      <c r="B506" s="39">
        <v>2532400</v>
      </c>
      <c r="C506" s="39">
        <v>212425324</v>
      </c>
      <c r="D506" s="50" t="s">
        <v>1412</v>
      </c>
      <c r="E506" s="51" t="s">
        <v>677</v>
      </c>
      <c r="F506" s="43">
        <f t="shared" si="99"/>
        <v>0</v>
      </c>
      <c r="G506" s="46">
        <f t="shared" si="100"/>
        <v>0</v>
      </c>
      <c r="H506" s="46">
        <f t="shared" si="101"/>
        <v>0</v>
      </c>
      <c r="I506" s="118">
        <f t="shared" si="102"/>
        <v>0</v>
      </c>
      <c r="J506" s="48" t="str">
        <f t="shared" si="103"/>
        <v>N/C</v>
      </c>
      <c r="K506" s="118" t="str">
        <f t="shared" si="104"/>
        <v>N/C</v>
      </c>
      <c r="L506" s="39" t="str">
        <f t="shared" si="105"/>
        <v>N / C</v>
      </c>
      <c r="O506" s="74" t="e">
        <f t="shared" si="106"/>
        <v>#DIV/0!</v>
      </c>
      <c r="P506" s="27" t="e">
        <f t="shared" si="107"/>
        <v>#DIV/0!</v>
      </c>
      <c r="Q506">
        <f t="shared" si="108"/>
        <v>1</v>
      </c>
      <c r="R506" s="35">
        <f t="shared" si="109"/>
        <v>497</v>
      </c>
      <c r="S506" s="43"/>
      <c r="T506" s="46"/>
      <c r="U506" s="46"/>
      <c r="V506" s="47"/>
      <c r="W506" s="48" t="e">
        <f t="shared" si="110"/>
        <v>#N/A</v>
      </c>
      <c r="X506" s="49" t="e">
        <f t="shared" si="111"/>
        <v>#N/A</v>
      </c>
      <c r="Y506" s="39" t="str">
        <f t="shared" si="112"/>
        <v>N / C</v>
      </c>
    </row>
    <row r="507" spans="2:25" ht="12.9" customHeight="1">
      <c r="B507" s="39">
        <v>2532600</v>
      </c>
      <c r="C507" s="39">
        <v>212625326</v>
      </c>
      <c r="D507" s="50" t="s">
        <v>882</v>
      </c>
      <c r="E507" s="51" t="s">
        <v>677</v>
      </c>
      <c r="F507" s="43">
        <f t="shared" si="99"/>
        <v>0</v>
      </c>
      <c r="G507" s="46">
        <f t="shared" si="100"/>
        <v>0</v>
      </c>
      <c r="H507" s="46">
        <f t="shared" si="101"/>
        <v>0</v>
      </c>
      <c r="I507" s="118">
        <f t="shared" si="102"/>
        <v>0</v>
      </c>
      <c r="J507" s="48" t="str">
        <f t="shared" si="103"/>
        <v>N/C</v>
      </c>
      <c r="K507" s="118" t="str">
        <f t="shared" si="104"/>
        <v>N/C</v>
      </c>
      <c r="L507" s="39" t="str">
        <f t="shared" si="105"/>
        <v>N / C</v>
      </c>
      <c r="O507" s="74" t="e">
        <f t="shared" si="106"/>
        <v>#DIV/0!</v>
      </c>
      <c r="P507" s="27" t="e">
        <f t="shared" si="107"/>
        <v>#DIV/0!</v>
      </c>
      <c r="Q507">
        <f t="shared" si="108"/>
        <v>1</v>
      </c>
      <c r="R507" s="35">
        <f t="shared" si="109"/>
        <v>498</v>
      </c>
      <c r="S507" s="43"/>
      <c r="T507" s="46"/>
      <c r="U507" s="46"/>
      <c r="V507" s="47"/>
      <c r="W507" s="48" t="e">
        <f t="shared" si="110"/>
        <v>#N/A</v>
      </c>
      <c r="X507" s="49" t="e">
        <f t="shared" si="111"/>
        <v>#N/A</v>
      </c>
      <c r="Y507" s="39" t="str">
        <f t="shared" si="112"/>
        <v>N / C</v>
      </c>
    </row>
    <row r="508" spans="2:25" ht="12.9" customHeight="1">
      <c r="B508" s="39">
        <v>2532800</v>
      </c>
      <c r="C508" s="39">
        <v>212825328</v>
      </c>
      <c r="D508" s="50" t="s">
        <v>1041</v>
      </c>
      <c r="E508" s="51" t="s">
        <v>677</v>
      </c>
      <c r="F508" s="43">
        <f t="shared" si="99"/>
        <v>0</v>
      </c>
      <c r="G508" s="46">
        <f t="shared" si="100"/>
        <v>0</v>
      </c>
      <c r="H508" s="46">
        <f t="shared" si="101"/>
        <v>0</v>
      </c>
      <c r="I508" s="118">
        <f t="shared" si="102"/>
        <v>0</v>
      </c>
      <c r="J508" s="48" t="str">
        <f t="shared" si="103"/>
        <v>N/C</v>
      </c>
      <c r="K508" s="118" t="str">
        <f t="shared" si="104"/>
        <v>N/C</v>
      </c>
      <c r="L508" s="39" t="str">
        <f t="shared" si="105"/>
        <v>N / C</v>
      </c>
      <c r="O508" s="74" t="e">
        <f t="shared" si="106"/>
        <v>#DIV/0!</v>
      </c>
      <c r="P508" s="27" t="e">
        <f t="shared" si="107"/>
        <v>#DIV/0!</v>
      </c>
      <c r="Q508">
        <f t="shared" si="108"/>
        <v>1</v>
      </c>
      <c r="R508" s="35">
        <f t="shared" si="109"/>
        <v>499</v>
      </c>
      <c r="S508" s="43"/>
      <c r="T508" s="46"/>
      <c r="U508" s="46"/>
      <c r="V508" s="47"/>
      <c r="W508" s="48" t="e">
        <f t="shared" si="110"/>
        <v>#N/A</v>
      </c>
      <c r="X508" s="49" t="e">
        <f t="shared" si="111"/>
        <v>#N/A</v>
      </c>
      <c r="Y508" s="39" t="str">
        <f t="shared" si="112"/>
        <v>N / C</v>
      </c>
    </row>
    <row r="509" spans="2:25" ht="12.9" customHeight="1">
      <c r="B509" s="39">
        <v>2533500</v>
      </c>
      <c r="C509" s="39">
        <v>213525335</v>
      </c>
      <c r="D509" s="50" t="s">
        <v>820</v>
      </c>
      <c r="E509" s="51" t="s">
        <v>677</v>
      </c>
      <c r="F509" s="43">
        <f t="shared" si="99"/>
        <v>0</v>
      </c>
      <c r="G509" s="129">
        <f t="shared" si="100"/>
        <v>0</v>
      </c>
      <c r="H509" s="129">
        <f t="shared" si="101"/>
        <v>0</v>
      </c>
      <c r="I509" s="118">
        <f t="shared" si="102"/>
        <v>0</v>
      </c>
      <c r="J509" s="48" t="str">
        <f t="shared" si="103"/>
        <v>N/C</v>
      </c>
      <c r="K509" s="118" t="str">
        <f t="shared" si="104"/>
        <v>N/C</v>
      </c>
      <c r="L509" s="39" t="str">
        <f t="shared" si="105"/>
        <v>N / C</v>
      </c>
      <c r="O509" s="74" t="e">
        <f t="shared" si="106"/>
        <v>#DIV/0!</v>
      </c>
      <c r="P509" s="27" t="e">
        <f t="shared" si="107"/>
        <v>#DIV/0!</v>
      </c>
      <c r="Q509">
        <f t="shared" si="108"/>
        <v>1</v>
      </c>
      <c r="R509" s="35">
        <f t="shared" si="109"/>
        <v>500</v>
      </c>
      <c r="S509" s="43"/>
      <c r="T509" s="46"/>
      <c r="U509" s="46"/>
      <c r="V509" s="47"/>
      <c r="W509" s="48" t="e">
        <f t="shared" si="110"/>
        <v>#N/A</v>
      </c>
      <c r="X509" s="49" t="e">
        <f t="shared" si="111"/>
        <v>#N/A</v>
      </c>
      <c r="Y509" s="39" t="str">
        <f t="shared" si="112"/>
        <v>N / C</v>
      </c>
    </row>
    <row r="510" spans="2:25" ht="12.9" customHeight="1">
      <c r="B510" s="39">
        <v>2533900</v>
      </c>
      <c r="C510" s="39">
        <v>213925339</v>
      </c>
      <c r="D510" s="50" t="s">
        <v>1042</v>
      </c>
      <c r="E510" s="51" t="s">
        <v>677</v>
      </c>
      <c r="F510" s="43">
        <f t="shared" si="99"/>
        <v>0</v>
      </c>
      <c r="G510" s="46">
        <f t="shared" si="100"/>
        <v>0</v>
      </c>
      <c r="H510" s="46">
        <f t="shared" si="101"/>
        <v>0</v>
      </c>
      <c r="I510" s="118">
        <f t="shared" si="102"/>
        <v>0</v>
      </c>
      <c r="J510" s="48" t="str">
        <f t="shared" si="103"/>
        <v>N/C</v>
      </c>
      <c r="K510" s="118" t="str">
        <f t="shared" si="104"/>
        <v>N/C</v>
      </c>
      <c r="L510" s="39" t="str">
        <f t="shared" si="105"/>
        <v>N / C</v>
      </c>
      <c r="O510" s="74" t="e">
        <f t="shared" si="106"/>
        <v>#DIV/0!</v>
      </c>
      <c r="P510" s="27" t="e">
        <f t="shared" si="107"/>
        <v>#DIV/0!</v>
      </c>
      <c r="Q510">
        <f t="shared" si="108"/>
        <v>1</v>
      </c>
      <c r="R510" s="35">
        <f t="shared" si="109"/>
        <v>501</v>
      </c>
      <c r="S510" s="43"/>
      <c r="T510" s="46"/>
      <c r="U510" s="46"/>
      <c r="V510" s="47"/>
      <c r="W510" s="48" t="e">
        <f t="shared" si="110"/>
        <v>#N/A</v>
      </c>
      <c r="X510" s="49" t="e">
        <f t="shared" si="111"/>
        <v>#N/A</v>
      </c>
      <c r="Y510" s="39" t="str">
        <f t="shared" si="112"/>
        <v>N / C</v>
      </c>
    </row>
    <row r="511" spans="2:25" ht="12.9" customHeight="1">
      <c r="B511" s="39">
        <v>2536800</v>
      </c>
      <c r="C511" s="39">
        <v>216825368</v>
      </c>
      <c r="D511" s="50" t="s">
        <v>1413</v>
      </c>
      <c r="E511" s="51" t="s">
        <v>677</v>
      </c>
      <c r="F511" s="43">
        <f t="shared" si="99"/>
        <v>0</v>
      </c>
      <c r="G511" s="46">
        <f t="shared" si="100"/>
        <v>0</v>
      </c>
      <c r="H511" s="46">
        <f t="shared" si="101"/>
        <v>0</v>
      </c>
      <c r="I511" s="118">
        <f t="shared" si="102"/>
        <v>0</v>
      </c>
      <c r="J511" s="48" t="str">
        <f t="shared" si="103"/>
        <v>N/C</v>
      </c>
      <c r="K511" s="118" t="str">
        <f t="shared" si="104"/>
        <v>N/C</v>
      </c>
      <c r="L511" s="39" t="str">
        <f t="shared" si="105"/>
        <v>N / C</v>
      </c>
      <c r="O511" s="74" t="e">
        <f t="shared" si="106"/>
        <v>#DIV/0!</v>
      </c>
      <c r="P511" s="27" t="e">
        <f t="shared" si="107"/>
        <v>#DIV/0!</v>
      </c>
      <c r="Q511">
        <f t="shared" si="108"/>
        <v>1</v>
      </c>
      <c r="R511" s="35">
        <f t="shared" si="109"/>
        <v>502</v>
      </c>
      <c r="S511" s="43"/>
      <c r="T511" s="46"/>
      <c r="U511" s="46"/>
      <c r="V511" s="47"/>
      <c r="W511" s="48" t="e">
        <f t="shared" si="110"/>
        <v>#N/A</v>
      </c>
      <c r="X511" s="49" t="e">
        <f t="shared" si="111"/>
        <v>#N/A</v>
      </c>
      <c r="Y511" s="39" t="str">
        <f t="shared" si="112"/>
        <v>N / C</v>
      </c>
    </row>
    <row r="512" spans="2:25" ht="12.9" customHeight="1">
      <c r="B512" s="39">
        <v>2537200</v>
      </c>
      <c r="C512" s="39">
        <v>217225372</v>
      </c>
      <c r="D512" s="50" t="s">
        <v>1240</v>
      </c>
      <c r="E512" s="51" t="s">
        <v>677</v>
      </c>
      <c r="F512" s="43">
        <f t="shared" si="99"/>
        <v>0</v>
      </c>
      <c r="G512" s="129">
        <f t="shared" si="100"/>
        <v>0</v>
      </c>
      <c r="H512" s="129">
        <f t="shared" si="101"/>
        <v>0</v>
      </c>
      <c r="I512" s="118">
        <f t="shared" si="102"/>
        <v>0</v>
      </c>
      <c r="J512" s="48" t="str">
        <f t="shared" si="103"/>
        <v>N/C</v>
      </c>
      <c r="K512" s="118" t="str">
        <f t="shared" si="104"/>
        <v>N/C</v>
      </c>
      <c r="L512" s="39" t="str">
        <f t="shared" si="105"/>
        <v>N / C</v>
      </c>
      <c r="O512" s="74" t="e">
        <f t="shared" si="106"/>
        <v>#DIV/0!</v>
      </c>
      <c r="P512" s="27" t="e">
        <f t="shared" si="107"/>
        <v>#DIV/0!</v>
      </c>
      <c r="Q512">
        <f t="shared" si="108"/>
        <v>1</v>
      </c>
      <c r="R512" s="35">
        <f t="shared" si="109"/>
        <v>503</v>
      </c>
      <c r="S512" s="43"/>
      <c r="T512" s="46"/>
      <c r="U512" s="46"/>
      <c r="V512" s="47"/>
      <c r="W512" s="48" t="e">
        <f t="shared" si="110"/>
        <v>#N/A</v>
      </c>
      <c r="X512" s="49" t="e">
        <f t="shared" si="111"/>
        <v>#N/A</v>
      </c>
      <c r="Y512" s="39" t="str">
        <f t="shared" si="112"/>
        <v>N / C</v>
      </c>
    </row>
    <row r="513" spans="2:25" ht="12.9" customHeight="1">
      <c r="B513" s="39">
        <v>2537700</v>
      </c>
      <c r="C513" s="39">
        <v>217725377</v>
      </c>
      <c r="D513" s="50" t="s">
        <v>883</v>
      </c>
      <c r="E513" s="51" t="s">
        <v>677</v>
      </c>
      <c r="F513" s="43">
        <f t="shared" si="99"/>
        <v>0</v>
      </c>
      <c r="G513" s="46">
        <f t="shared" si="100"/>
        <v>0</v>
      </c>
      <c r="H513" s="46">
        <f t="shared" si="101"/>
        <v>0</v>
      </c>
      <c r="I513" s="118">
        <f t="shared" si="102"/>
        <v>0</v>
      </c>
      <c r="J513" s="48" t="str">
        <f t="shared" si="103"/>
        <v>N/C</v>
      </c>
      <c r="K513" s="118" t="str">
        <f t="shared" si="104"/>
        <v>N/C</v>
      </c>
      <c r="L513" s="39" t="str">
        <f t="shared" si="105"/>
        <v>N / C</v>
      </c>
      <c r="O513" s="74" t="e">
        <f t="shared" si="106"/>
        <v>#DIV/0!</v>
      </c>
      <c r="P513" s="27" t="e">
        <f t="shared" si="107"/>
        <v>#DIV/0!</v>
      </c>
      <c r="Q513">
        <f t="shared" si="108"/>
        <v>1</v>
      </c>
      <c r="R513" s="35">
        <f t="shared" si="109"/>
        <v>504</v>
      </c>
      <c r="S513" s="43"/>
      <c r="T513" s="46"/>
      <c r="U513" s="46"/>
      <c r="V513" s="47"/>
      <c r="W513" s="48" t="e">
        <f t="shared" si="110"/>
        <v>#N/A</v>
      </c>
      <c r="X513" s="49" t="e">
        <f t="shared" si="111"/>
        <v>#N/A</v>
      </c>
      <c r="Y513" s="39" t="str">
        <f t="shared" si="112"/>
        <v>N / C</v>
      </c>
    </row>
    <row r="514" spans="2:25" ht="12.9" customHeight="1">
      <c r="B514" s="39">
        <v>2538600</v>
      </c>
      <c r="C514" s="39">
        <v>218625386</v>
      </c>
      <c r="D514" s="50" t="s">
        <v>884</v>
      </c>
      <c r="E514" s="51" t="s">
        <v>677</v>
      </c>
      <c r="F514" s="43">
        <f t="shared" si="99"/>
        <v>0</v>
      </c>
      <c r="G514" s="46">
        <f t="shared" si="100"/>
        <v>0</v>
      </c>
      <c r="H514" s="46">
        <f t="shared" si="101"/>
        <v>0</v>
      </c>
      <c r="I514" s="118">
        <f t="shared" si="102"/>
        <v>0</v>
      </c>
      <c r="J514" s="48" t="str">
        <f t="shared" si="103"/>
        <v>N/C</v>
      </c>
      <c r="K514" s="118" t="str">
        <f t="shared" si="104"/>
        <v>N/C</v>
      </c>
      <c r="L514" s="39" t="str">
        <f t="shared" si="105"/>
        <v>N / C</v>
      </c>
      <c r="O514" s="74" t="e">
        <f t="shared" si="106"/>
        <v>#DIV/0!</v>
      </c>
      <c r="P514" s="27" t="e">
        <f t="shared" si="107"/>
        <v>#DIV/0!</v>
      </c>
      <c r="Q514">
        <f t="shared" si="108"/>
        <v>1</v>
      </c>
      <c r="R514" s="35">
        <f t="shared" si="109"/>
        <v>505</v>
      </c>
      <c r="S514" s="43"/>
      <c r="T514" s="46"/>
      <c r="U514" s="46"/>
      <c r="V514" s="47"/>
      <c r="W514" s="48" t="e">
        <f t="shared" si="110"/>
        <v>#N/A</v>
      </c>
      <c r="X514" s="49" t="e">
        <f t="shared" si="111"/>
        <v>#N/A</v>
      </c>
      <c r="Y514" s="39" t="str">
        <f t="shared" si="112"/>
        <v>N / C</v>
      </c>
    </row>
    <row r="515" spans="2:25" ht="12.9" customHeight="1">
      <c r="B515" s="39">
        <v>2539400</v>
      </c>
      <c r="C515" s="39">
        <v>219425394</v>
      </c>
      <c r="D515" s="50" t="s">
        <v>1414</v>
      </c>
      <c r="E515" s="51" t="s">
        <v>677</v>
      </c>
      <c r="F515" s="43">
        <f t="shared" si="99"/>
        <v>0</v>
      </c>
      <c r="G515" s="46">
        <f t="shared" si="100"/>
        <v>0</v>
      </c>
      <c r="H515" s="46">
        <f t="shared" si="101"/>
        <v>0</v>
      </c>
      <c r="I515" s="118">
        <f t="shared" si="102"/>
        <v>0</v>
      </c>
      <c r="J515" s="48" t="str">
        <f t="shared" si="103"/>
        <v>N/C</v>
      </c>
      <c r="K515" s="118" t="str">
        <f t="shared" si="104"/>
        <v>N/C</v>
      </c>
      <c r="L515" s="39" t="str">
        <f t="shared" si="105"/>
        <v>N / C</v>
      </c>
      <c r="O515" s="74" t="e">
        <f t="shared" si="106"/>
        <v>#DIV/0!</v>
      </c>
      <c r="P515" s="27" t="e">
        <f t="shared" si="107"/>
        <v>#DIV/0!</v>
      </c>
      <c r="Q515">
        <f t="shared" si="108"/>
        <v>1</v>
      </c>
      <c r="R515" s="35">
        <f t="shared" si="109"/>
        <v>506</v>
      </c>
      <c r="S515" s="43"/>
      <c r="T515" s="46"/>
      <c r="U515" s="46"/>
      <c r="V515" s="47"/>
      <c r="W515" s="48" t="e">
        <f t="shared" si="110"/>
        <v>#N/A</v>
      </c>
      <c r="X515" s="49" t="e">
        <f t="shared" si="111"/>
        <v>#N/A</v>
      </c>
      <c r="Y515" s="39" t="str">
        <f t="shared" si="112"/>
        <v>N / C</v>
      </c>
    </row>
    <row r="516" spans="2:25" ht="12.9" customHeight="1">
      <c r="B516" s="39">
        <v>2539800</v>
      </c>
      <c r="C516" s="39">
        <v>219825398</v>
      </c>
      <c r="D516" s="50" t="s">
        <v>1241</v>
      </c>
      <c r="E516" s="51" t="s">
        <v>677</v>
      </c>
      <c r="F516" s="43">
        <f t="shared" si="99"/>
        <v>0</v>
      </c>
      <c r="G516" s="129">
        <f t="shared" si="100"/>
        <v>0</v>
      </c>
      <c r="H516" s="129">
        <f t="shared" si="101"/>
        <v>0</v>
      </c>
      <c r="I516" s="118">
        <f t="shared" si="102"/>
        <v>0</v>
      </c>
      <c r="J516" s="48" t="str">
        <f t="shared" si="103"/>
        <v>N/C</v>
      </c>
      <c r="K516" s="118" t="str">
        <f t="shared" si="104"/>
        <v>N/C</v>
      </c>
      <c r="L516" s="39" t="str">
        <f t="shared" si="105"/>
        <v>N / C</v>
      </c>
      <c r="O516" s="74" t="e">
        <f t="shared" si="106"/>
        <v>#DIV/0!</v>
      </c>
      <c r="P516" s="27" t="e">
        <f t="shared" si="107"/>
        <v>#DIV/0!</v>
      </c>
      <c r="Q516">
        <f t="shared" si="108"/>
        <v>1</v>
      </c>
      <c r="R516" s="35">
        <f t="shared" si="109"/>
        <v>507</v>
      </c>
      <c r="S516" s="43"/>
      <c r="T516" s="46"/>
      <c r="U516" s="46"/>
      <c r="V516" s="47"/>
      <c r="W516" s="48" t="e">
        <f t="shared" si="110"/>
        <v>#N/A</v>
      </c>
      <c r="X516" s="49" t="e">
        <f t="shared" si="111"/>
        <v>#N/A</v>
      </c>
      <c r="Y516" s="39" t="str">
        <f t="shared" si="112"/>
        <v>N / C</v>
      </c>
    </row>
    <row r="517" spans="2:25" ht="12.9" customHeight="1">
      <c r="B517" s="39">
        <v>2540200</v>
      </c>
      <c r="C517" s="39">
        <v>210225402</v>
      </c>
      <c r="D517" s="50" t="s">
        <v>885</v>
      </c>
      <c r="E517" s="51" t="s">
        <v>677</v>
      </c>
      <c r="F517" s="43">
        <f t="shared" si="99"/>
        <v>0</v>
      </c>
      <c r="G517" s="46">
        <f t="shared" si="100"/>
        <v>0</v>
      </c>
      <c r="H517" s="46">
        <f t="shared" si="101"/>
        <v>0</v>
      </c>
      <c r="I517" s="118">
        <f t="shared" si="102"/>
        <v>0</v>
      </c>
      <c r="J517" s="48" t="str">
        <f t="shared" si="103"/>
        <v>N/C</v>
      </c>
      <c r="K517" s="118" t="str">
        <f t="shared" si="104"/>
        <v>N/C</v>
      </c>
      <c r="L517" s="39" t="str">
        <f t="shared" si="105"/>
        <v>N / C</v>
      </c>
      <c r="O517" s="74" t="e">
        <f t="shared" si="106"/>
        <v>#DIV/0!</v>
      </c>
      <c r="P517" s="27" t="e">
        <f t="shared" si="107"/>
        <v>#DIV/0!</v>
      </c>
      <c r="Q517">
        <f t="shared" si="108"/>
        <v>1</v>
      </c>
      <c r="R517" s="35">
        <f t="shared" si="109"/>
        <v>508</v>
      </c>
      <c r="S517" s="43"/>
      <c r="T517" s="46"/>
      <c r="U517" s="46"/>
      <c r="V517" s="47"/>
      <c r="W517" s="48" t="e">
        <f t="shared" si="110"/>
        <v>#N/A</v>
      </c>
      <c r="X517" s="49" t="e">
        <f t="shared" si="111"/>
        <v>#N/A</v>
      </c>
      <c r="Y517" s="39" t="str">
        <f t="shared" si="112"/>
        <v>N / C</v>
      </c>
    </row>
    <row r="518" spans="2:25" ht="12.9" customHeight="1">
      <c r="B518" s="39">
        <v>2540700</v>
      </c>
      <c r="C518" s="39">
        <v>210725407</v>
      </c>
      <c r="D518" s="50" t="s">
        <v>1415</v>
      </c>
      <c r="E518" s="51" t="s">
        <v>677</v>
      </c>
      <c r="F518" s="43">
        <f t="shared" si="99"/>
        <v>0</v>
      </c>
      <c r="G518" s="46">
        <f t="shared" si="100"/>
        <v>0</v>
      </c>
      <c r="H518" s="46">
        <f t="shared" si="101"/>
        <v>0</v>
      </c>
      <c r="I518" s="118">
        <f t="shared" si="102"/>
        <v>0</v>
      </c>
      <c r="J518" s="48" t="str">
        <f t="shared" si="103"/>
        <v>N/C</v>
      </c>
      <c r="K518" s="118" t="str">
        <f t="shared" si="104"/>
        <v>N/C</v>
      </c>
      <c r="L518" s="39" t="str">
        <f t="shared" si="105"/>
        <v>N / C</v>
      </c>
      <c r="O518" s="74" t="e">
        <f t="shared" si="106"/>
        <v>#DIV/0!</v>
      </c>
      <c r="P518" s="27" t="e">
        <f t="shared" si="107"/>
        <v>#DIV/0!</v>
      </c>
      <c r="Q518">
        <f t="shared" si="108"/>
        <v>1</v>
      </c>
      <c r="R518" s="35">
        <f t="shared" si="109"/>
        <v>509</v>
      </c>
      <c r="S518" s="43"/>
      <c r="T518" s="46"/>
      <c r="U518" s="46"/>
      <c r="V518" s="47"/>
      <c r="W518" s="48" t="e">
        <f t="shared" si="110"/>
        <v>#N/A</v>
      </c>
      <c r="X518" s="49" t="e">
        <f t="shared" si="111"/>
        <v>#N/A</v>
      </c>
      <c r="Y518" s="39" t="str">
        <f t="shared" si="112"/>
        <v>N / C</v>
      </c>
    </row>
    <row r="519" spans="2:25" ht="12.9" customHeight="1">
      <c r="B519" s="39">
        <v>2542600</v>
      </c>
      <c r="C519" s="39">
        <v>212625426</v>
      </c>
      <c r="D519" s="50" t="s">
        <v>1242</v>
      </c>
      <c r="E519" s="51" t="s">
        <v>677</v>
      </c>
      <c r="F519" s="43">
        <f t="shared" si="99"/>
        <v>0</v>
      </c>
      <c r="G519" s="46">
        <f t="shared" si="100"/>
        <v>0</v>
      </c>
      <c r="H519" s="46">
        <f t="shared" si="101"/>
        <v>0</v>
      </c>
      <c r="I519" s="118">
        <f t="shared" si="102"/>
        <v>0</v>
      </c>
      <c r="J519" s="48" t="str">
        <f t="shared" si="103"/>
        <v>N/C</v>
      </c>
      <c r="K519" s="118" t="str">
        <f t="shared" si="104"/>
        <v>N/C</v>
      </c>
      <c r="L519" s="39" t="str">
        <f t="shared" si="105"/>
        <v>N / C</v>
      </c>
      <c r="O519" s="74" t="e">
        <f t="shared" si="106"/>
        <v>#DIV/0!</v>
      </c>
      <c r="P519" s="27" t="e">
        <f t="shared" si="107"/>
        <v>#DIV/0!</v>
      </c>
      <c r="Q519">
        <f t="shared" si="108"/>
        <v>1</v>
      </c>
      <c r="R519" s="35">
        <f t="shared" si="109"/>
        <v>510</v>
      </c>
      <c r="S519" s="43"/>
      <c r="T519" s="46"/>
      <c r="U519" s="46"/>
      <c r="V519" s="47"/>
      <c r="W519" s="48" t="e">
        <f t="shared" si="110"/>
        <v>#N/A</v>
      </c>
      <c r="X519" s="49" t="e">
        <f t="shared" si="111"/>
        <v>#N/A</v>
      </c>
      <c r="Y519" s="39" t="str">
        <f t="shared" si="112"/>
        <v>N / C</v>
      </c>
    </row>
    <row r="520" spans="2:25" ht="12.9" customHeight="1">
      <c r="B520" s="39">
        <v>2543000</v>
      </c>
      <c r="C520" s="39">
        <v>213025430</v>
      </c>
      <c r="D520" s="50" t="s">
        <v>681</v>
      </c>
      <c r="E520" s="51" t="s">
        <v>677</v>
      </c>
      <c r="F520" s="43">
        <f t="shared" si="99"/>
        <v>0</v>
      </c>
      <c r="G520" s="46">
        <f t="shared" si="100"/>
        <v>0</v>
      </c>
      <c r="H520" s="46">
        <f t="shared" si="101"/>
        <v>0</v>
      </c>
      <c r="I520" s="118">
        <f t="shared" si="102"/>
        <v>0</v>
      </c>
      <c r="J520" s="48" t="str">
        <f t="shared" si="103"/>
        <v>N/C</v>
      </c>
      <c r="K520" s="118" t="str">
        <f t="shared" si="104"/>
        <v>N/C</v>
      </c>
      <c r="L520" s="39" t="str">
        <f t="shared" si="105"/>
        <v>N / C</v>
      </c>
      <c r="O520" s="74" t="e">
        <f t="shared" si="106"/>
        <v>#DIV/0!</v>
      </c>
      <c r="P520" s="27" t="e">
        <f t="shared" si="107"/>
        <v>#DIV/0!</v>
      </c>
      <c r="Q520">
        <f t="shared" si="108"/>
        <v>1</v>
      </c>
      <c r="R520" s="35">
        <f t="shared" si="109"/>
        <v>511</v>
      </c>
      <c r="S520" s="43"/>
      <c r="T520" s="46"/>
      <c r="U520" s="46"/>
      <c r="V520" s="47"/>
      <c r="W520" s="48" t="e">
        <f t="shared" si="110"/>
        <v>#N/A</v>
      </c>
      <c r="X520" s="49" t="e">
        <f t="shared" si="111"/>
        <v>#N/A</v>
      </c>
      <c r="Y520" s="39" t="str">
        <f t="shared" si="112"/>
        <v>N / C</v>
      </c>
    </row>
    <row r="521" spans="2:25" ht="12.9" customHeight="1">
      <c r="B521" s="39">
        <v>2543600</v>
      </c>
      <c r="C521" s="39">
        <v>213625436</v>
      </c>
      <c r="D521" s="50" t="s">
        <v>1416</v>
      </c>
      <c r="E521" s="51" t="s">
        <v>677</v>
      </c>
      <c r="F521" s="43">
        <f t="shared" si="99"/>
        <v>0</v>
      </c>
      <c r="G521" s="46">
        <f t="shared" si="100"/>
        <v>0</v>
      </c>
      <c r="H521" s="46">
        <f t="shared" si="101"/>
        <v>0</v>
      </c>
      <c r="I521" s="118">
        <f t="shared" si="102"/>
        <v>0</v>
      </c>
      <c r="J521" s="48" t="str">
        <f t="shared" si="103"/>
        <v>N/C</v>
      </c>
      <c r="K521" s="118" t="str">
        <f t="shared" si="104"/>
        <v>N/C</v>
      </c>
      <c r="L521" s="39" t="str">
        <f t="shared" si="105"/>
        <v>N / C</v>
      </c>
      <c r="O521" s="74" t="e">
        <f t="shared" si="106"/>
        <v>#DIV/0!</v>
      </c>
      <c r="P521" s="27" t="e">
        <f t="shared" si="107"/>
        <v>#DIV/0!</v>
      </c>
      <c r="Q521">
        <f t="shared" si="108"/>
        <v>1</v>
      </c>
      <c r="R521" s="35">
        <f t="shared" si="109"/>
        <v>512</v>
      </c>
      <c r="S521" s="43"/>
      <c r="T521" s="46"/>
      <c r="U521" s="46"/>
      <c r="V521" s="47"/>
      <c r="W521" s="48" t="e">
        <f t="shared" si="110"/>
        <v>#N/A</v>
      </c>
      <c r="X521" s="49" t="e">
        <f t="shared" si="111"/>
        <v>#N/A</v>
      </c>
      <c r="Y521" s="39" t="str">
        <f t="shared" si="112"/>
        <v>N / C</v>
      </c>
    </row>
    <row r="522" spans="2:25" ht="12.9" customHeight="1">
      <c r="B522" s="39">
        <v>2543800</v>
      </c>
      <c r="C522" s="39">
        <v>213825438</v>
      </c>
      <c r="D522" s="50" t="s">
        <v>821</v>
      </c>
      <c r="E522" s="51" t="s">
        <v>677</v>
      </c>
      <c r="F522" s="43">
        <f t="shared" si="99"/>
        <v>0</v>
      </c>
      <c r="G522" s="46">
        <f t="shared" si="100"/>
        <v>0</v>
      </c>
      <c r="H522" s="46">
        <f t="shared" si="101"/>
        <v>0</v>
      </c>
      <c r="I522" s="118">
        <f t="shared" si="102"/>
        <v>0</v>
      </c>
      <c r="J522" s="48" t="str">
        <f t="shared" si="103"/>
        <v>N/C</v>
      </c>
      <c r="K522" s="118" t="str">
        <f t="shared" si="104"/>
        <v>N/C</v>
      </c>
      <c r="L522" s="39" t="str">
        <f t="shared" si="105"/>
        <v>N / C</v>
      </c>
      <c r="O522" s="74" t="e">
        <f t="shared" si="106"/>
        <v>#DIV/0!</v>
      </c>
      <c r="P522" s="27" t="e">
        <f t="shared" si="107"/>
        <v>#DIV/0!</v>
      </c>
      <c r="Q522">
        <f t="shared" si="108"/>
        <v>1</v>
      </c>
      <c r="R522" s="35">
        <f t="shared" si="109"/>
        <v>513</v>
      </c>
      <c r="S522" s="43"/>
      <c r="T522" s="46"/>
      <c r="U522" s="46"/>
      <c r="V522" s="47"/>
      <c r="W522" s="48" t="e">
        <f t="shared" si="110"/>
        <v>#N/A</v>
      </c>
      <c r="X522" s="49" t="e">
        <f t="shared" si="111"/>
        <v>#N/A</v>
      </c>
      <c r="Y522" s="39" t="str">
        <f t="shared" si="112"/>
        <v>N / C</v>
      </c>
    </row>
    <row r="523" spans="2:25" ht="12.9" customHeight="1">
      <c r="B523" s="39">
        <v>2547300</v>
      </c>
      <c r="C523" s="39">
        <v>217325473</v>
      </c>
      <c r="D523" s="50" t="s">
        <v>971</v>
      </c>
      <c r="E523" s="51" t="s">
        <v>677</v>
      </c>
      <c r="F523" s="43">
        <f t="shared" ref="F523:F586" si="113">IF(ISERROR(S523)=TRUE,"N/C",S523)</f>
        <v>0</v>
      </c>
      <c r="G523" s="46">
        <f t="shared" ref="G523:G586" si="114">IF(ISERROR(T523)=TRUE,"N/C",T523)</f>
        <v>0</v>
      </c>
      <c r="H523" s="46">
        <f t="shared" ref="H523:H586" si="115">IF(ISERROR(U523)=TRUE,"N/C",U523)</f>
        <v>0</v>
      </c>
      <c r="I523" s="118">
        <f t="shared" ref="I523:I586" si="116">IF(ISERROR(V523)=TRUE,"N/C",V523)</f>
        <v>0</v>
      </c>
      <c r="J523" s="48" t="str">
        <f t="shared" ref="J523:J586" si="117">IF(ISERROR(W523)=TRUE,"N/C",W523)</f>
        <v>N/C</v>
      </c>
      <c r="K523" s="118" t="str">
        <f t="shared" ref="K523:K586" si="118">IF(ISERROR(X523)=TRUE,"N/C",X523)</f>
        <v>N/C</v>
      </c>
      <c r="L523" s="39" t="str">
        <f t="shared" ref="L523:L586" si="119">IF(ISERROR(Y523)=TRUE,"N/C",Y523)</f>
        <v>N / C</v>
      </c>
      <c r="O523" s="74" t="e">
        <f t="shared" ref="O523:O586" si="120">+H523/G523</f>
        <v>#DIV/0!</v>
      </c>
      <c r="P523" s="27" t="e">
        <f t="shared" ref="P523:P586" si="121">+I523-O523</f>
        <v>#DIV/0!</v>
      </c>
      <c r="Q523">
        <f t="shared" ref="Q523:Q586" si="122">IF(L523="N / C",1,0)</f>
        <v>1</v>
      </c>
      <c r="R523" s="35">
        <f t="shared" ref="R523:R586" si="123">IF(Q523=1,R522+1,R522)</f>
        <v>514</v>
      </c>
      <c r="S523" s="43"/>
      <c r="T523" s="46"/>
      <c r="U523" s="46"/>
      <c r="V523" s="47"/>
      <c r="W523" s="48" t="e">
        <f t="shared" ref="W523:W586" si="124">VLOOKUP($F523,$M$10:$N$16,2,0)</f>
        <v>#N/A</v>
      </c>
      <c r="X523" s="49" t="e">
        <f t="shared" ref="X523:X586" si="125">+W523-V523</f>
        <v>#N/A</v>
      </c>
      <c r="Y523" s="39" t="str">
        <f t="shared" ref="Y523:Y586" si="126">IF(ISERROR(IF(X523&lt;0,"NO","SI")=TRUE),"N / C",(IF(X523&lt;0,"NO","SI")))</f>
        <v>N / C</v>
      </c>
    </row>
    <row r="524" spans="2:25" ht="12.9" customHeight="1">
      <c r="B524" s="39">
        <v>2548300</v>
      </c>
      <c r="C524" s="39">
        <v>218325483</v>
      </c>
      <c r="D524" s="53" t="s">
        <v>1523</v>
      </c>
      <c r="E524" s="54" t="s">
        <v>677</v>
      </c>
      <c r="F524" s="43">
        <f t="shared" si="113"/>
        <v>0</v>
      </c>
      <c r="G524" s="46">
        <f t="shared" si="114"/>
        <v>0</v>
      </c>
      <c r="H524" s="46">
        <f t="shared" si="115"/>
        <v>0</v>
      </c>
      <c r="I524" s="118">
        <f t="shared" si="116"/>
        <v>0</v>
      </c>
      <c r="J524" s="48" t="str">
        <f t="shared" si="117"/>
        <v>N/C</v>
      </c>
      <c r="K524" s="118" t="str">
        <f t="shared" si="118"/>
        <v>N/C</v>
      </c>
      <c r="L524" s="39" t="str">
        <f t="shared" si="119"/>
        <v>N / C</v>
      </c>
      <c r="O524" s="74" t="e">
        <f t="shared" si="120"/>
        <v>#DIV/0!</v>
      </c>
      <c r="P524" s="27" t="e">
        <f t="shared" si="121"/>
        <v>#DIV/0!</v>
      </c>
      <c r="Q524">
        <f t="shared" si="122"/>
        <v>1</v>
      </c>
      <c r="R524" s="35">
        <f t="shared" si="123"/>
        <v>515</v>
      </c>
      <c r="S524" s="43"/>
      <c r="T524" s="46"/>
      <c r="U524" s="46"/>
      <c r="V524" s="47"/>
      <c r="W524" s="48" t="e">
        <f t="shared" si="124"/>
        <v>#N/A</v>
      </c>
      <c r="X524" s="49" t="e">
        <f t="shared" si="125"/>
        <v>#N/A</v>
      </c>
      <c r="Y524" s="39" t="str">
        <f t="shared" si="126"/>
        <v>N / C</v>
      </c>
    </row>
    <row r="525" spans="2:25" ht="12.9" customHeight="1">
      <c r="B525" s="39">
        <v>2548600</v>
      </c>
      <c r="C525" s="39">
        <v>218625486</v>
      </c>
      <c r="D525" s="53" t="s">
        <v>1524</v>
      </c>
      <c r="E525" s="54" t="s">
        <v>677</v>
      </c>
      <c r="F525" s="43">
        <f t="shared" si="113"/>
        <v>0</v>
      </c>
      <c r="G525" s="46">
        <f t="shared" si="114"/>
        <v>0</v>
      </c>
      <c r="H525" s="46">
        <f t="shared" si="115"/>
        <v>0</v>
      </c>
      <c r="I525" s="118">
        <f t="shared" si="116"/>
        <v>0</v>
      </c>
      <c r="J525" s="48" t="str">
        <f t="shared" si="117"/>
        <v>N/C</v>
      </c>
      <c r="K525" s="118" t="str">
        <f t="shared" si="118"/>
        <v>N/C</v>
      </c>
      <c r="L525" s="39" t="str">
        <f t="shared" si="119"/>
        <v>N / C</v>
      </c>
      <c r="O525" s="74" t="e">
        <f t="shared" si="120"/>
        <v>#DIV/0!</v>
      </c>
      <c r="P525" s="27" t="e">
        <f t="shared" si="121"/>
        <v>#DIV/0!</v>
      </c>
      <c r="Q525">
        <f t="shared" si="122"/>
        <v>1</v>
      </c>
      <c r="R525" s="35">
        <f t="shared" si="123"/>
        <v>516</v>
      </c>
      <c r="S525" s="43"/>
      <c r="T525" s="46"/>
      <c r="U525" s="46"/>
      <c r="V525" s="47"/>
      <c r="W525" s="48" t="e">
        <f t="shared" si="124"/>
        <v>#N/A</v>
      </c>
      <c r="X525" s="49" t="e">
        <f t="shared" si="125"/>
        <v>#N/A</v>
      </c>
      <c r="Y525" s="39" t="str">
        <f t="shared" si="126"/>
        <v>N / C</v>
      </c>
    </row>
    <row r="526" spans="2:25" ht="12.9" customHeight="1">
      <c r="B526" s="39">
        <v>2548800</v>
      </c>
      <c r="C526" s="39">
        <v>218825488</v>
      </c>
      <c r="D526" s="50" t="s">
        <v>822</v>
      </c>
      <c r="E526" s="51" t="s">
        <v>677</v>
      </c>
      <c r="F526" s="43">
        <f t="shared" si="113"/>
        <v>0</v>
      </c>
      <c r="G526" s="46">
        <f t="shared" si="114"/>
        <v>0</v>
      </c>
      <c r="H526" s="46">
        <f t="shared" si="115"/>
        <v>0</v>
      </c>
      <c r="I526" s="118">
        <f t="shared" si="116"/>
        <v>0</v>
      </c>
      <c r="J526" s="48" t="str">
        <f t="shared" si="117"/>
        <v>N/C</v>
      </c>
      <c r="K526" s="118" t="str">
        <f t="shared" si="118"/>
        <v>N/C</v>
      </c>
      <c r="L526" s="39" t="str">
        <f t="shared" si="119"/>
        <v>N / C</v>
      </c>
      <c r="O526" s="74" t="e">
        <f t="shared" si="120"/>
        <v>#DIV/0!</v>
      </c>
      <c r="P526" s="27" t="e">
        <f t="shared" si="121"/>
        <v>#DIV/0!</v>
      </c>
      <c r="Q526">
        <f t="shared" si="122"/>
        <v>1</v>
      </c>
      <c r="R526" s="35">
        <f t="shared" si="123"/>
        <v>517</v>
      </c>
      <c r="S526" s="43"/>
      <c r="T526" s="46"/>
      <c r="U526" s="46"/>
      <c r="V526" s="47"/>
      <c r="W526" s="48" t="e">
        <f t="shared" si="124"/>
        <v>#N/A</v>
      </c>
      <c r="X526" s="49" t="e">
        <f t="shared" si="125"/>
        <v>#N/A</v>
      </c>
      <c r="Y526" s="39" t="str">
        <f t="shared" si="126"/>
        <v>N / C</v>
      </c>
    </row>
    <row r="527" spans="2:25" ht="12.9" customHeight="1">
      <c r="B527" s="39">
        <v>2548900</v>
      </c>
      <c r="C527" s="39">
        <v>218925489</v>
      </c>
      <c r="D527" s="50" t="s">
        <v>1417</v>
      </c>
      <c r="E527" s="51" t="s">
        <v>677</v>
      </c>
      <c r="F527" s="43">
        <f t="shared" si="113"/>
        <v>0</v>
      </c>
      <c r="G527" s="46">
        <f t="shared" si="114"/>
        <v>0</v>
      </c>
      <c r="H527" s="46">
        <f t="shared" si="115"/>
        <v>0</v>
      </c>
      <c r="I527" s="118">
        <f t="shared" si="116"/>
        <v>0</v>
      </c>
      <c r="J527" s="48" t="str">
        <f t="shared" si="117"/>
        <v>N/C</v>
      </c>
      <c r="K527" s="118" t="str">
        <f t="shared" si="118"/>
        <v>N/C</v>
      </c>
      <c r="L527" s="39" t="str">
        <f t="shared" si="119"/>
        <v>N / C</v>
      </c>
      <c r="O527" s="74" t="e">
        <f t="shared" si="120"/>
        <v>#DIV/0!</v>
      </c>
      <c r="P527" s="27" t="e">
        <f t="shared" si="121"/>
        <v>#DIV/0!</v>
      </c>
      <c r="Q527">
        <f t="shared" si="122"/>
        <v>1</v>
      </c>
      <c r="R527" s="35">
        <f t="shared" si="123"/>
        <v>518</v>
      </c>
      <c r="S527" s="43"/>
      <c r="T527" s="46"/>
      <c r="U527" s="46"/>
      <c r="V527" s="47"/>
      <c r="W527" s="48" t="e">
        <f t="shared" si="124"/>
        <v>#N/A</v>
      </c>
      <c r="X527" s="49" t="e">
        <f t="shared" si="125"/>
        <v>#N/A</v>
      </c>
      <c r="Y527" s="39" t="str">
        <f t="shared" si="126"/>
        <v>N / C</v>
      </c>
    </row>
    <row r="528" spans="2:25" ht="12.9" customHeight="1">
      <c r="B528" s="39">
        <v>2549100</v>
      </c>
      <c r="C528" s="39">
        <v>219125491</v>
      </c>
      <c r="D528" s="50" t="s">
        <v>1418</v>
      </c>
      <c r="E528" s="51" t="s">
        <v>677</v>
      </c>
      <c r="F528" s="43">
        <f t="shared" si="113"/>
        <v>0</v>
      </c>
      <c r="G528" s="46">
        <f t="shared" si="114"/>
        <v>0</v>
      </c>
      <c r="H528" s="46">
        <f t="shared" si="115"/>
        <v>0</v>
      </c>
      <c r="I528" s="118">
        <f t="shared" si="116"/>
        <v>0</v>
      </c>
      <c r="J528" s="48" t="str">
        <f t="shared" si="117"/>
        <v>N/C</v>
      </c>
      <c r="K528" s="118" t="str">
        <f t="shared" si="118"/>
        <v>N/C</v>
      </c>
      <c r="L528" s="39" t="str">
        <f t="shared" si="119"/>
        <v>N / C</v>
      </c>
      <c r="O528" s="74" t="e">
        <f t="shared" si="120"/>
        <v>#DIV/0!</v>
      </c>
      <c r="P528" s="27" t="e">
        <f t="shared" si="121"/>
        <v>#DIV/0!</v>
      </c>
      <c r="Q528">
        <f t="shared" si="122"/>
        <v>1</v>
      </c>
      <c r="R528" s="35">
        <f t="shared" si="123"/>
        <v>519</v>
      </c>
      <c r="S528" s="43"/>
      <c r="T528" s="46"/>
      <c r="U528" s="46"/>
      <c r="V528" s="47"/>
      <c r="W528" s="48" t="e">
        <f t="shared" si="124"/>
        <v>#N/A</v>
      </c>
      <c r="X528" s="49" t="e">
        <f t="shared" si="125"/>
        <v>#N/A</v>
      </c>
      <c r="Y528" s="39" t="str">
        <f t="shared" si="126"/>
        <v>N / C</v>
      </c>
    </row>
    <row r="529" spans="2:25" ht="12.9" customHeight="1">
      <c r="B529" s="39">
        <v>2550600</v>
      </c>
      <c r="C529" s="39">
        <v>210625506</v>
      </c>
      <c r="D529" s="50" t="s">
        <v>1243</v>
      </c>
      <c r="E529" s="51" t="s">
        <v>677</v>
      </c>
      <c r="F529" s="43">
        <f t="shared" si="113"/>
        <v>0</v>
      </c>
      <c r="G529" s="46">
        <f t="shared" si="114"/>
        <v>0</v>
      </c>
      <c r="H529" s="46">
        <f t="shared" si="115"/>
        <v>0</v>
      </c>
      <c r="I529" s="118">
        <f t="shared" si="116"/>
        <v>0</v>
      </c>
      <c r="J529" s="48" t="str">
        <f t="shared" si="117"/>
        <v>N/C</v>
      </c>
      <c r="K529" s="118" t="str">
        <f t="shared" si="118"/>
        <v>N/C</v>
      </c>
      <c r="L529" s="39" t="str">
        <f t="shared" si="119"/>
        <v>N / C</v>
      </c>
      <c r="O529" s="74" t="e">
        <f t="shared" si="120"/>
        <v>#DIV/0!</v>
      </c>
      <c r="P529" s="27" t="e">
        <f t="shared" si="121"/>
        <v>#DIV/0!</v>
      </c>
      <c r="Q529">
        <f t="shared" si="122"/>
        <v>1</v>
      </c>
      <c r="R529" s="35">
        <f t="shared" si="123"/>
        <v>520</v>
      </c>
      <c r="S529" s="43"/>
      <c r="T529" s="46"/>
      <c r="U529" s="46"/>
      <c r="V529" s="47"/>
      <c r="W529" s="48" t="e">
        <f t="shared" si="124"/>
        <v>#N/A</v>
      </c>
      <c r="X529" s="49" t="e">
        <f t="shared" si="125"/>
        <v>#N/A</v>
      </c>
      <c r="Y529" s="39" t="str">
        <f t="shared" si="126"/>
        <v>N / C</v>
      </c>
    </row>
    <row r="530" spans="2:25" ht="12.9" customHeight="1">
      <c r="B530" s="39">
        <v>2551300</v>
      </c>
      <c r="C530" s="39">
        <v>211325513</v>
      </c>
      <c r="D530" s="50" t="s">
        <v>886</v>
      </c>
      <c r="E530" s="51" t="s">
        <v>677</v>
      </c>
      <c r="F530" s="43">
        <f t="shared" si="113"/>
        <v>0</v>
      </c>
      <c r="G530" s="46">
        <f t="shared" si="114"/>
        <v>0</v>
      </c>
      <c r="H530" s="46">
        <f t="shared" si="115"/>
        <v>0</v>
      </c>
      <c r="I530" s="118">
        <f t="shared" si="116"/>
        <v>0</v>
      </c>
      <c r="J530" s="48" t="str">
        <f t="shared" si="117"/>
        <v>N/C</v>
      </c>
      <c r="K530" s="118" t="str">
        <f t="shared" si="118"/>
        <v>N/C</v>
      </c>
      <c r="L530" s="39" t="str">
        <f t="shared" si="119"/>
        <v>N / C</v>
      </c>
      <c r="O530" s="74" t="e">
        <f t="shared" si="120"/>
        <v>#DIV/0!</v>
      </c>
      <c r="P530" s="27" t="e">
        <f t="shared" si="121"/>
        <v>#DIV/0!</v>
      </c>
      <c r="Q530">
        <f t="shared" si="122"/>
        <v>1</v>
      </c>
      <c r="R530" s="35">
        <f t="shared" si="123"/>
        <v>521</v>
      </c>
      <c r="S530" s="43"/>
      <c r="T530" s="46"/>
      <c r="U530" s="46"/>
      <c r="V530" s="47"/>
      <c r="W530" s="48" t="e">
        <f t="shared" si="124"/>
        <v>#N/A</v>
      </c>
      <c r="X530" s="49" t="e">
        <f t="shared" si="125"/>
        <v>#N/A</v>
      </c>
      <c r="Y530" s="39" t="str">
        <f t="shared" si="126"/>
        <v>N / C</v>
      </c>
    </row>
    <row r="531" spans="2:25" ht="12.9" customHeight="1">
      <c r="B531" s="39">
        <v>2551800</v>
      </c>
      <c r="C531" s="39">
        <v>211825518</v>
      </c>
      <c r="D531" s="50" t="s">
        <v>1419</v>
      </c>
      <c r="E531" s="51" t="s">
        <v>677</v>
      </c>
      <c r="F531" s="43">
        <f t="shared" si="113"/>
        <v>0</v>
      </c>
      <c r="G531" s="46">
        <f t="shared" si="114"/>
        <v>0</v>
      </c>
      <c r="H531" s="46">
        <f t="shared" si="115"/>
        <v>0</v>
      </c>
      <c r="I531" s="118">
        <f t="shared" si="116"/>
        <v>0</v>
      </c>
      <c r="J531" s="48" t="str">
        <f t="shared" si="117"/>
        <v>N/C</v>
      </c>
      <c r="K531" s="118" t="str">
        <f t="shared" si="118"/>
        <v>N/C</v>
      </c>
      <c r="L531" s="39" t="str">
        <f t="shared" si="119"/>
        <v>N / C</v>
      </c>
      <c r="O531" s="74" t="e">
        <f t="shared" si="120"/>
        <v>#DIV/0!</v>
      </c>
      <c r="P531" s="27" t="e">
        <f t="shared" si="121"/>
        <v>#DIV/0!</v>
      </c>
      <c r="Q531">
        <f t="shared" si="122"/>
        <v>1</v>
      </c>
      <c r="R531" s="35">
        <f t="shared" si="123"/>
        <v>522</v>
      </c>
      <c r="S531" s="43"/>
      <c r="T531" s="46"/>
      <c r="U531" s="46"/>
      <c r="V531" s="47"/>
      <c r="W531" s="48" t="e">
        <f t="shared" si="124"/>
        <v>#N/A</v>
      </c>
      <c r="X531" s="49" t="e">
        <f t="shared" si="125"/>
        <v>#N/A</v>
      </c>
      <c r="Y531" s="39" t="str">
        <f t="shared" si="126"/>
        <v>N / C</v>
      </c>
    </row>
    <row r="532" spans="2:25" ht="12.9" customHeight="1">
      <c r="B532" s="39">
        <v>2552400</v>
      </c>
      <c r="C532" s="39">
        <v>212425524</v>
      </c>
      <c r="D532" s="50" t="s">
        <v>1420</v>
      </c>
      <c r="E532" s="51" t="s">
        <v>677</v>
      </c>
      <c r="F532" s="43">
        <f t="shared" si="113"/>
        <v>0</v>
      </c>
      <c r="G532" s="46">
        <f t="shared" si="114"/>
        <v>0</v>
      </c>
      <c r="H532" s="46">
        <f t="shared" si="115"/>
        <v>0</v>
      </c>
      <c r="I532" s="118">
        <f t="shared" si="116"/>
        <v>0</v>
      </c>
      <c r="J532" s="48" t="str">
        <f t="shared" si="117"/>
        <v>N/C</v>
      </c>
      <c r="K532" s="118" t="str">
        <f t="shared" si="118"/>
        <v>N/C</v>
      </c>
      <c r="L532" s="39" t="str">
        <f t="shared" si="119"/>
        <v>N / C</v>
      </c>
      <c r="O532" s="74" t="e">
        <f t="shared" si="120"/>
        <v>#DIV/0!</v>
      </c>
      <c r="P532" s="27" t="e">
        <f t="shared" si="121"/>
        <v>#DIV/0!</v>
      </c>
      <c r="Q532">
        <f t="shared" si="122"/>
        <v>1</v>
      </c>
      <c r="R532" s="35">
        <f t="shared" si="123"/>
        <v>523</v>
      </c>
      <c r="S532" s="43"/>
      <c r="T532" s="46"/>
      <c r="U532" s="46"/>
      <c r="V532" s="47"/>
      <c r="W532" s="48" t="e">
        <f t="shared" si="124"/>
        <v>#N/A</v>
      </c>
      <c r="X532" s="49" t="e">
        <f t="shared" si="125"/>
        <v>#N/A</v>
      </c>
      <c r="Y532" s="39" t="str">
        <f t="shared" si="126"/>
        <v>N / C</v>
      </c>
    </row>
    <row r="533" spans="2:25" ht="12.9" customHeight="1">
      <c r="B533" s="39">
        <v>2553000</v>
      </c>
      <c r="C533" s="39">
        <v>213025530</v>
      </c>
      <c r="D533" s="50" t="s">
        <v>887</v>
      </c>
      <c r="E533" s="51" t="s">
        <v>677</v>
      </c>
      <c r="F533" s="43">
        <f t="shared" si="113"/>
        <v>0</v>
      </c>
      <c r="G533" s="46">
        <f t="shared" si="114"/>
        <v>0</v>
      </c>
      <c r="H533" s="46">
        <f t="shared" si="115"/>
        <v>0</v>
      </c>
      <c r="I533" s="118">
        <f t="shared" si="116"/>
        <v>0</v>
      </c>
      <c r="J533" s="48" t="str">
        <f t="shared" si="117"/>
        <v>N/C</v>
      </c>
      <c r="K533" s="118" t="str">
        <f t="shared" si="118"/>
        <v>N/C</v>
      </c>
      <c r="L533" s="39" t="str">
        <f t="shared" si="119"/>
        <v>N / C</v>
      </c>
      <c r="O533" s="74" t="e">
        <f t="shared" si="120"/>
        <v>#DIV/0!</v>
      </c>
      <c r="P533" s="27" t="e">
        <f t="shared" si="121"/>
        <v>#DIV/0!</v>
      </c>
      <c r="Q533">
        <f t="shared" si="122"/>
        <v>1</v>
      </c>
      <c r="R533" s="35">
        <f t="shared" si="123"/>
        <v>524</v>
      </c>
      <c r="S533" s="43"/>
      <c r="T533" s="46"/>
      <c r="U533" s="46"/>
      <c r="V533" s="47"/>
      <c r="W533" s="48" t="e">
        <f t="shared" si="124"/>
        <v>#N/A</v>
      </c>
      <c r="X533" s="49" t="e">
        <f t="shared" si="125"/>
        <v>#N/A</v>
      </c>
      <c r="Y533" s="39" t="str">
        <f t="shared" si="126"/>
        <v>N / C</v>
      </c>
    </row>
    <row r="534" spans="2:25" ht="12.9" customHeight="1">
      <c r="B534" s="39">
        <v>2553500</v>
      </c>
      <c r="C534" s="39">
        <v>213525535</v>
      </c>
      <c r="D534" s="50" t="s">
        <v>1043</v>
      </c>
      <c r="E534" s="51" t="s">
        <v>677</v>
      </c>
      <c r="F534" s="43">
        <f t="shared" si="113"/>
        <v>0</v>
      </c>
      <c r="G534" s="46">
        <f t="shared" si="114"/>
        <v>0</v>
      </c>
      <c r="H534" s="46">
        <f t="shared" si="115"/>
        <v>0</v>
      </c>
      <c r="I534" s="118">
        <f t="shared" si="116"/>
        <v>0</v>
      </c>
      <c r="J534" s="48" t="str">
        <f t="shared" si="117"/>
        <v>N/C</v>
      </c>
      <c r="K534" s="118" t="str">
        <f t="shared" si="118"/>
        <v>N/C</v>
      </c>
      <c r="L534" s="39" t="str">
        <f t="shared" si="119"/>
        <v>N / C</v>
      </c>
      <c r="O534" s="74" t="e">
        <f t="shared" si="120"/>
        <v>#DIV/0!</v>
      </c>
      <c r="P534" s="27" t="e">
        <f t="shared" si="121"/>
        <v>#DIV/0!</v>
      </c>
      <c r="Q534">
        <f t="shared" si="122"/>
        <v>1</v>
      </c>
      <c r="R534" s="35">
        <f t="shared" si="123"/>
        <v>525</v>
      </c>
      <c r="S534" s="43"/>
      <c r="T534" s="46"/>
      <c r="U534" s="46"/>
      <c r="V534" s="47"/>
      <c r="W534" s="48" t="e">
        <f t="shared" si="124"/>
        <v>#N/A</v>
      </c>
      <c r="X534" s="49" t="e">
        <f t="shared" si="125"/>
        <v>#N/A</v>
      </c>
      <c r="Y534" s="39" t="str">
        <f t="shared" si="126"/>
        <v>N / C</v>
      </c>
    </row>
    <row r="535" spans="2:25" ht="12.9" customHeight="1">
      <c r="B535" s="39">
        <v>2557200</v>
      </c>
      <c r="C535" s="39">
        <v>217225572</v>
      </c>
      <c r="D535" s="50" t="s">
        <v>1044</v>
      </c>
      <c r="E535" s="51" t="s">
        <v>677</v>
      </c>
      <c r="F535" s="43">
        <f t="shared" si="113"/>
        <v>0</v>
      </c>
      <c r="G535" s="46">
        <f t="shared" si="114"/>
        <v>0</v>
      </c>
      <c r="H535" s="46">
        <f t="shared" si="115"/>
        <v>0</v>
      </c>
      <c r="I535" s="118">
        <f t="shared" si="116"/>
        <v>0</v>
      </c>
      <c r="J535" s="48" t="str">
        <f t="shared" si="117"/>
        <v>N/C</v>
      </c>
      <c r="K535" s="118" t="str">
        <f t="shared" si="118"/>
        <v>N/C</v>
      </c>
      <c r="L535" s="39" t="str">
        <f t="shared" si="119"/>
        <v>N / C</v>
      </c>
      <c r="O535" s="74" t="e">
        <f t="shared" si="120"/>
        <v>#DIV/0!</v>
      </c>
      <c r="P535" s="27" t="e">
        <f t="shared" si="121"/>
        <v>#DIV/0!</v>
      </c>
      <c r="Q535">
        <f t="shared" si="122"/>
        <v>1</v>
      </c>
      <c r="R535" s="35">
        <f t="shared" si="123"/>
        <v>526</v>
      </c>
      <c r="S535" s="43"/>
      <c r="T535" s="46"/>
      <c r="U535" s="46"/>
      <c r="V535" s="47"/>
      <c r="W535" s="48" t="e">
        <f t="shared" si="124"/>
        <v>#N/A</v>
      </c>
      <c r="X535" s="49" t="e">
        <f t="shared" si="125"/>
        <v>#N/A</v>
      </c>
      <c r="Y535" s="39" t="str">
        <f t="shared" si="126"/>
        <v>N / C</v>
      </c>
    </row>
    <row r="536" spans="2:25" ht="12.9" customHeight="1">
      <c r="B536" s="39">
        <v>2558000</v>
      </c>
      <c r="C536" s="39">
        <v>218025580</v>
      </c>
      <c r="D536" s="50" t="s">
        <v>547</v>
      </c>
      <c r="E536" s="51" t="s">
        <v>677</v>
      </c>
      <c r="F536" s="43">
        <f t="shared" si="113"/>
        <v>0</v>
      </c>
      <c r="G536" s="46">
        <f t="shared" si="114"/>
        <v>0</v>
      </c>
      <c r="H536" s="46">
        <f t="shared" si="115"/>
        <v>0</v>
      </c>
      <c r="I536" s="118">
        <f t="shared" si="116"/>
        <v>0</v>
      </c>
      <c r="J536" s="48" t="str">
        <f t="shared" si="117"/>
        <v>N/C</v>
      </c>
      <c r="K536" s="118" t="str">
        <f t="shared" si="118"/>
        <v>N/C</v>
      </c>
      <c r="L536" s="39" t="str">
        <f t="shared" si="119"/>
        <v>N / C</v>
      </c>
      <c r="O536" s="74" t="e">
        <f t="shared" si="120"/>
        <v>#DIV/0!</v>
      </c>
      <c r="P536" s="27" t="e">
        <f t="shared" si="121"/>
        <v>#DIV/0!</v>
      </c>
      <c r="Q536">
        <f t="shared" si="122"/>
        <v>1</v>
      </c>
      <c r="R536" s="35">
        <f t="shared" si="123"/>
        <v>527</v>
      </c>
      <c r="S536" s="43"/>
      <c r="T536" s="46"/>
      <c r="U536" s="46"/>
      <c r="V536" s="47"/>
      <c r="W536" s="48" t="e">
        <f t="shared" si="124"/>
        <v>#N/A</v>
      </c>
      <c r="X536" s="49" t="e">
        <f t="shared" si="125"/>
        <v>#N/A</v>
      </c>
      <c r="Y536" s="39" t="str">
        <f t="shared" si="126"/>
        <v>N / C</v>
      </c>
    </row>
    <row r="537" spans="2:25" ht="12.9" customHeight="1">
      <c r="B537" s="39">
        <v>2559200</v>
      </c>
      <c r="C537" s="39">
        <v>219225592</v>
      </c>
      <c r="D537" s="50" t="s">
        <v>1421</v>
      </c>
      <c r="E537" s="51" t="s">
        <v>677</v>
      </c>
      <c r="F537" s="43">
        <f t="shared" si="113"/>
        <v>0</v>
      </c>
      <c r="G537" s="46">
        <f t="shared" si="114"/>
        <v>0</v>
      </c>
      <c r="H537" s="46">
        <f t="shared" si="115"/>
        <v>0</v>
      </c>
      <c r="I537" s="118">
        <f t="shared" si="116"/>
        <v>0</v>
      </c>
      <c r="J537" s="48" t="str">
        <f t="shared" si="117"/>
        <v>N/C</v>
      </c>
      <c r="K537" s="118" t="str">
        <f t="shared" si="118"/>
        <v>N/C</v>
      </c>
      <c r="L537" s="39" t="str">
        <f t="shared" si="119"/>
        <v>N / C</v>
      </c>
      <c r="O537" s="74" t="e">
        <f t="shared" si="120"/>
        <v>#DIV/0!</v>
      </c>
      <c r="P537" s="27" t="e">
        <f t="shared" si="121"/>
        <v>#DIV/0!</v>
      </c>
      <c r="Q537">
        <f t="shared" si="122"/>
        <v>1</v>
      </c>
      <c r="R537" s="35">
        <f t="shared" si="123"/>
        <v>528</v>
      </c>
      <c r="S537" s="43"/>
      <c r="T537" s="46"/>
      <c r="U537" s="46"/>
      <c r="V537" s="47"/>
      <c r="W537" s="48" t="e">
        <f t="shared" si="124"/>
        <v>#N/A</v>
      </c>
      <c r="X537" s="49" t="e">
        <f t="shared" si="125"/>
        <v>#N/A</v>
      </c>
      <c r="Y537" s="39" t="str">
        <f t="shared" si="126"/>
        <v>N / C</v>
      </c>
    </row>
    <row r="538" spans="2:25" ht="12.9" customHeight="1">
      <c r="B538" s="39">
        <v>2559400</v>
      </c>
      <c r="C538" s="39">
        <v>219425594</v>
      </c>
      <c r="D538" s="50" t="s">
        <v>1045</v>
      </c>
      <c r="E538" s="51" t="s">
        <v>677</v>
      </c>
      <c r="F538" s="43">
        <f t="shared" si="113"/>
        <v>0</v>
      </c>
      <c r="G538" s="46">
        <f t="shared" si="114"/>
        <v>0</v>
      </c>
      <c r="H538" s="46">
        <f t="shared" si="115"/>
        <v>0</v>
      </c>
      <c r="I538" s="118">
        <f t="shared" si="116"/>
        <v>0</v>
      </c>
      <c r="J538" s="48" t="str">
        <f t="shared" si="117"/>
        <v>N/C</v>
      </c>
      <c r="K538" s="118" t="str">
        <f t="shared" si="118"/>
        <v>N/C</v>
      </c>
      <c r="L538" s="39" t="str">
        <f t="shared" si="119"/>
        <v>N / C</v>
      </c>
      <c r="O538" s="74" t="e">
        <f t="shared" si="120"/>
        <v>#DIV/0!</v>
      </c>
      <c r="P538" s="27" t="e">
        <f t="shared" si="121"/>
        <v>#DIV/0!</v>
      </c>
      <c r="Q538">
        <f t="shared" si="122"/>
        <v>1</v>
      </c>
      <c r="R538" s="35">
        <f t="shared" si="123"/>
        <v>529</v>
      </c>
      <c r="S538" s="43"/>
      <c r="T538" s="46"/>
      <c r="U538" s="46"/>
      <c r="V538" s="47"/>
      <c r="W538" s="48" t="e">
        <f t="shared" si="124"/>
        <v>#N/A</v>
      </c>
      <c r="X538" s="49" t="e">
        <f t="shared" si="125"/>
        <v>#N/A</v>
      </c>
      <c r="Y538" s="39" t="str">
        <f t="shared" si="126"/>
        <v>N / C</v>
      </c>
    </row>
    <row r="539" spans="2:25" ht="12.9" customHeight="1">
      <c r="B539" s="39">
        <v>2559600</v>
      </c>
      <c r="C539" s="39">
        <v>219625596</v>
      </c>
      <c r="D539" s="50" t="s">
        <v>888</v>
      </c>
      <c r="E539" s="51" t="s">
        <v>677</v>
      </c>
      <c r="F539" s="43">
        <f t="shared" si="113"/>
        <v>0</v>
      </c>
      <c r="G539" s="46">
        <f t="shared" si="114"/>
        <v>0</v>
      </c>
      <c r="H539" s="46">
        <f t="shared" si="115"/>
        <v>0</v>
      </c>
      <c r="I539" s="118">
        <f t="shared" si="116"/>
        <v>0</v>
      </c>
      <c r="J539" s="48" t="str">
        <f t="shared" si="117"/>
        <v>N/C</v>
      </c>
      <c r="K539" s="118" t="str">
        <f t="shared" si="118"/>
        <v>N/C</v>
      </c>
      <c r="L539" s="39" t="str">
        <f t="shared" si="119"/>
        <v>N / C</v>
      </c>
      <c r="O539" s="74" t="e">
        <f t="shared" si="120"/>
        <v>#DIV/0!</v>
      </c>
      <c r="P539" s="27" t="e">
        <f t="shared" si="121"/>
        <v>#DIV/0!</v>
      </c>
      <c r="Q539">
        <f t="shared" si="122"/>
        <v>1</v>
      </c>
      <c r="R539" s="35">
        <f t="shared" si="123"/>
        <v>530</v>
      </c>
      <c r="S539" s="43"/>
      <c r="T539" s="46"/>
      <c r="U539" s="46"/>
      <c r="V539" s="47"/>
      <c r="W539" s="48" t="e">
        <f t="shared" si="124"/>
        <v>#N/A</v>
      </c>
      <c r="X539" s="49" t="e">
        <f t="shared" si="125"/>
        <v>#N/A</v>
      </c>
      <c r="Y539" s="39" t="str">
        <f t="shared" si="126"/>
        <v>N / C</v>
      </c>
    </row>
    <row r="540" spans="2:25" ht="12.9" customHeight="1">
      <c r="B540" s="39">
        <v>2559900</v>
      </c>
      <c r="C540" s="39">
        <v>219925599</v>
      </c>
      <c r="D540" s="50" t="s">
        <v>823</v>
      </c>
      <c r="E540" s="51" t="s">
        <v>677</v>
      </c>
      <c r="F540" s="43">
        <f t="shared" si="113"/>
        <v>0</v>
      </c>
      <c r="G540" s="129">
        <f t="shared" si="114"/>
        <v>0</v>
      </c>
      <c r="H540" s="129">
        <f t="shared" si="115"/>
        <v>0</v>
      </c>
      <c r="I540" s="118">
        <f t="shared" si="116"/>
        <v>0</v>
      </c>
      <c r="J540" s="48" t="str">
        <f t="shared" si="117"/>
        <v>N/C</v>
      </c>
      <c r="K540" s="118" t="str">
        <f t="shared" si="118"/>
        <v>N/C</v>
      </c>
      <c r="L540" s="39" t="str">
        <f t="shared" si="119"/>
        <v>N / C</v>
      </c>
      <c r="O540" s="74" t="e">
        <f t="shared" si="120"/>
        <v>#DIV/0!</v>
      </c>
      <c r="P540" s="27" t="e">
        <f t="shared" si="121"/>
        <v>#DIV/0!</v>
      </c>
      <c r="Q540">
        <f t="shared" si="122"/>
        <v>1</v>
      </c>
      <c r="R540" s="35">
        <f t="shared" si="123"/>
        <v>531</v>
      </c>
      <c r="S540" s="43"/>
      <c r="T540" s="46"/>
      <c r="U540" s="46"/>
      <c r="V540" s="47"/>
      <c r="W540" s="48" t="e">
        <f t="shared" si="124"/>
        <v>#N/A</v>
      </c>
      <c r="X540" s="49" t="e">
        <f t="shared" si="125"/>
        <v>#N/A</v>
      </c>
      <c r="Y540" s="39" t="str">
        <f t="shared" si="126"/>
        <v>N / C</v>
      </c>
    </row>
    <row r="541" spans="2:25" ht="12.9" customHeight="1">
      <c r="B541" s="39">
        <v>2561200</v>
      </c>
      <c r="C541" s="39">
        <v>211225612</v>
      </c>
      <c r="D541" s="50" t="s">
        <v>1046</v>
      </c>
      <c r="E541" s="51" t="s">
        <v>677</v>
      </c>
      <c r="F541" s="43">
        <f t="shared" si="113"/>
        <v>0</v>
      </c>
      <c r="G541" s="46">
        <f t="shared" si="114"/>
        <v>0</v>
      </c>
      <c r="H541" s="46">
        <f t="shared" si="115"/>
        <v>0</v>
      </c>
      <c r="I541" s="118">
        <f t="shared" si="116"/>
        <v>0</v>
      </c>
      <c r="J541" s="48" t="str">
        <f t="shared" si="117"/>
        <v>N/C</v>
      </c>
      <c r="K541" s="118" t="str">
        <f t="shared" si="118"/>
        <v>N/C</v>
      </c>
      <c r="L541" s="39" t="str">
        <f t="shared" si="119"/>
        <v>N / C</v>
      </c>
      <c r="O541" s="74" t="e">
        <f t="shared" si="120"/>
        <v>#DIV/0!</v>
      </c>
      <c r="P541" s="27" t="e">
        <f t="shared" si="121"/>
        <v>#DIV/0!</v>
      </c>
      <c r="Q541">
        <f t="shared" si="122"/>
        <v>1</v>
      </c>
      <c r="R541" s="35">
        <f t="shared" si="123"/>
        <v>532</v>
      </c>
      <c r="S541" s="43"/>
      <c r="T541" s="46"/>
      <c r="U541" s="46"/>
      <c r="V541" s="47"/>
      <c r="W541" s="48" t="e">
        <f t="shared" si="124"/>
        <v>#N/A</v>
      </c>
      <c r="X541" s="49" t="e">
        <f t="shared" si="125"/>
        <v>#N/A</v>
      </c>
      <c r="Y541" s="39" t="str">
        <f t="shared" si="126"/>
        <v>N / C</v>
      </c>
    </row>
    <row r="542" spans="2:25" ht="12.9" customHeight="1">
      <c r="B542" s="39">
        <v>2564500</v>
      </c>
      <c r="C542" s="39">
        <v>214525645</v>
      </c>
      <c r="D542" s="50" t="s">
        <v>773</v>
      </c>
      <c r="E542" s="51" t="s">
        <v>677</v>
      </c>
      <c r="F542" s="43">
        <f t="shared" si="113"/>
        <v>0</v>
      </c>
      <c r="G542" s="46">
        <f t="shared" si="114"/>
        <v>0</v>
      </c>
      <c r="H542" s="46">
        <f t="shared" si="115"/>
        <v>0</v>
      </c>
      <c r="I542" s="118">
        <f t="shared" si="116"/>
        <v>0</v>
      </c>
      <c r="J542" s="48" t="str">
        <f t="shared" si="117"/>
        <v>N/C</v>
      </c>
      <c r="K542" s="118" t="str">
        <f t="shared" si="118"/>
        <v>N/C</v>
      </c>
      <c r="L542" s="39" t="str">
        <f t="shared" si="119"/>
        <v>N / C</v>
      </c>
      <c r="O542" s="74" t="e">
        <f t="shared" si="120"/>
        <v>#DIV/0!</v>
      </c>
      <c r="P542" s="27" t="e">
        <f t="shared" si="121"/>
        <v>#DIV/0!</v>
      </c>
      <c r="Q542">
        <f t="shared" si="122"/>
        <v>1</v>
      </c>
      <c r="R542" s="35">
        <f t="shared" si="123"/>
        <v>533</v>
      </c>
      <c r="S542" s="43"/>
      <c r="T542" s="46"/>
      <c r="U542" s="46"/>
      <c r="V542" s="47"/>
      <c r="W542" s="48" t="e">
        <f t="shared" si="124"/>
        <v>#N/A</v>
      </c>
      <c r="X542" s="49" t="e">
        <f t="shared" si="125"/>
        <v>#N/A</v>
      </c>
      <c r="Y542" s="39" t="str">
        <f t="shared" si="126"/>
        <v>N / C</v>
      </c>
    </row>
    <row r="543" spans="2:25" ht="12.9" customHeight="1">
      <c r="B543" s="39">
        <v>2564900</v>
      </c>
      <c r="C543" s="39">
        <v>214925649</v>
      </c>
      <c r="D543" s="50" t="s">
        <v>1244</v>
      </c>
      <c r="E543" s="51" t="s">
        <v>677</v>
      </c>
      <c r="F543" s="43">
        <f t="shared" si="113"/>
        <v>0</v>
      </c>
      <c r="G543" s="46">
        <f t="shared" si="114"/>
        <v>0</v>
      </c>
      <c r="H543" s="46">
        <f t="shared" si="115"/>
        <v>0</v>
      </c>
      <c r="I543" s="118">
        <f t="shared" si="116"/>
        <v>0</v>
      </c>
      <c r="J543" s="48" t="str">
        <f t="shared" si="117"/>
        <v>N/C</v>
      </c>
      <c r="K543" s="118" t="str">
        <f t="shared" si="118"/>
        <v>N/C</v>
      </c>
      <c r="L543" s="39" t="str">
        <f t="shared" si="119"/>
        <v>N / C</v>
      </c>
      <c r="O543" s="74" t="e">
        <f t="shared" si="120"/>
        <v>#DIV/0!</v>
      </c>
      <c r="P543" s="27" t="e">
        <f t="shared" si="121"/>
        <v>#DIV/0!</v>
      </c>
      <c r="Q543">
        <f t="shared" si="122"/>
        <v>1</v>
      </c>
      <c r="R543" s="35">
        <f t="shared" si="123"/>
        <v>534</v>
      </c>
      <c r="S543" s="43"/>
      <c r="T543" s="46"/>
      <c r="U543" s="46"/>
      <c r="V543" s="47"/>
      <c r="W543" s="48" t="e">
        <f t="shared" si="124"/>
        <v>#N/A</v>
      </c>
      <c r="X543" s="49" t="e">
        <f t="shared" si="125"/>
        <v>#N/A</v>
      </c>
      <c r="Y543" s="39" t="str">
        <f t="shared" si="126"/>
        <v>N / C</v>
      </c>
    </row>
    <row r="544" spans="2:25" ht="12.9" customHeight="1">
      <c r="B544" s="39">
        <v>2565300</v>
      </c>
      <c r="C544" s="39">
        <v>215325653</v>
      </c>
      <c r="D544" s="50" t="s">
        <v>889</v>
      </c>
      <c r="E544" s="51" t="s">
        <v>677</v>
      </c>
      <c r="F544" s="43">
        <f t="shared" si="113"/>
        <v>0</v>
      </c>
      <c r="G544" s="46">
        <f t="shared" si="114"/>
        <v>0</v>
      </c>
      <c r="H544" s="46">
        <f t="shared" si="115"/>
        <v>0</v>
      </c>
      <c r="I544" s="118">
        <f t="shared" si="116"/>
        <v>0</v>
      </c>
      <c r="J544" s="48" t="str">
        <f t="shared" si="117"/>
        <v>N/C</v>
      </c>
      <c r="K544" s="118" t="str">
        <f t="shared" si="118"/>
        <v>N/C</v>
      </c>
      <c r="L544" s="39" t="str">
        <f t="shared" si="119"/>
        <v>N / C</v>
      </c>
      <c r="O544" s="74" t="e">
        <f t="shared" si="120"/>
        <v>#DIV/0!</v>
      </c>
      <c r="P544" s="27" t="e">
        <f t="shared" si="121"/>
        <v>#DIV/0!</v>
      </c>
      <c r="Q544">
        <f t="shared" si="122"/>
        <v>1</v>
      </c>
      <c r="R544" s="35">
        <f t="shared" si="123"/>
        <v>535</v>
      </c>
      <c r="S544" s="43"/>
      <c r="T544" s="46"/>
      <c r="U544" s="46"/>
      <c r="V544" s="47"/>
      <c r="W544" s="48" t="e">
        <f t="shared" si="124"/>
        <v>#N/A</v>
      </c>
      <c r="X544" s="49" t="e">
        <f t="shared" si="125"/>
        <v>#N/A</v>
      </c>
      <c r="Y544" s="39" t="str">
        <f t="shared" si="126"/>
        <v>N / C</v>
      </c>
    </row>
    <row r="545" spans="2:25" ht="12.9" customHeight="1">
      <c r="B545" s="39">
        <v>2565800</v>
      </c>
      <c r="C545" s="39">
        <v>215825658</v>
      </c>
      <c r="D545" s="50" t="s">
        <v>138</v>
      </c>
      <c r="E545" s="51" t="s">
        <v>677</v>
      </c>
      <c r="F545" s="43">
        <f t="shared" si="113"/>
        <v>0</v>
      </c>
      <c r="G545" s="46">
        <f t="shared" si="114"/>
        <v>0</v>
      </c>
      <c r="H545" s="46">
        <f t="shared" si="115"/>
        <v>0</v>
      </c>
      <c r="I545" s="118">
        <f t="shared" si="116"/>
        <v>0</v>
      </c>
      <c r="J545" s="48" t="str">
        <f t="shared" si="117"/>
        <v>N/C</v>
      </c>
      <c r="K545" s="118" t="str">
        <f t="shared" si="118"/>
        <v>N/C</v>
      </c>
      <c r="L545" s="39" t="str">
        <f t="shared" si="119"/>
        <v>N / C</v>
      </c>
      <c r="O545" s="74" t="e">
        <f t="shared" si="120"/>
        <v>#DIV/0!</v>
      </c>
      <c r="P545" s="27" t="e">
        <f t="shared" si="121"/>
        <v>#DIV/0!</v>
      </c>
      <c r="Q545">
        <f t="shared" si="122"/>
        <v>1</v>
      </c>
      <c r="R545" s="35">
        <f t="shared" si="123"/>
        <v>536</v>
      </c>
      <c r="S545" s="43"/>
      <c r="T545" s="46"/>
      <c r="U545" s="46"/>
      <c r="V545" s="47"/>
      <c r="W545" s="48" t="e">
        <f t="shared" si="124"/>
        <v>#N/A</v>
      </c>
      <c r="X545" s="49" t="e">
        <f t="shared" si="125"/>
        <v>#N/A</v>
      </c>
      <c r="Y545" s="39" t="str">
        <f t="shared" si="126"/>
        <v>N / C</v>
      </c>
    </row>
    <row r="546" spans="2:25" ht="12.9" customHeight="1">
      <c r="B546" s="39">
        <v>2566200</v>
      </c>
      <c r="C546" s="39">
        <v>216225662</v>
      </c>
      <c r="D546" s="50" t="s">
        <v>1422</v>
      </c>
      <c r="E546" s="51" t="s">
        <v>677</v>
      </c>
      <c r="F546" s="43">
        <f t="shared" si="113"/>
        <v>0</v>
      </c>
      <c r="G546" s="46">
        <f t="shared" si="114"/>
        <v>0</v>
      </c>
      <c r="H546" s="46">
        <f t="shared" si="115"/>
        <v>0</v>
      </c>
      <c r="I546" s="118">
        <f t="shared" si="116"/>
        <v>0</v>
      </c>
      <c r="J546" s="48" t="str">
        <f t="shared" si="117"/>
        <v>N/C</v>
      </c>
      <c r="K546" s="118" t="str">
        <f t="shared" si="118"/>
        <v>N/C</v>
      </c>
      <c r="L546" s="39" t="str">
        <f t="shared" si="119"/>
        <v>N / C</v>
      </c>
      <c r="O546" s="74" t="e">
        <f t="shared" si="120"/>
        <v>#DIV/0!</v>
      </c>
      <c r="P546" s="27" t="e">
        <f t="shared" si="121"/>
        <v>#DIV/0!</v>
      </c>
      <c r="Q546">
        <f t="shared" si="122"/>
        <v>1</v>
      </c>
      <c r="R546" s="35">
        <f t="shared" si="123"/>
        <v>537</v>
      </c>
      <c r="S546" s="43"/>
      <c r="T546" s="46"/>
      <c r="U546" s="46"/>
      <c r="V546" s="47"/>
      <c r="W546" s="48" t="e">
        <f t="shared" si="124"/>
        <v>#N/A</v>
      </c>
      <c r="X546" s="49" t="e">
        <f t="shared" si="125"/>
        <v>#N/A</v>
      </c>
      <c r="Y546" s="39" t="str">
        <f t="shared" si="126"/>
        <v>N / C</v>
      </c>
    </row>
    <row r="547" spans="2:25" ht="12.9" customHeight="1">
      <c r="B547" s="39">
        <v>2571800</v>
      </c>
      <c r="C547" s="39">
        <v>211825718</v>
      </c>
      <c r="D547" s="50" t="s">
        <v>774</v>
      </c>
      <c r="E547" s="51" t="s">
        <v>677</v>
      </c>
      <c r="F547" s="43">
        <f t="shared" si="113"/>
        <v>0</v>
      </c>
      <c r="G547" s="46">
        <f t="shared" si="114"/>
        <v>0</v>
      </c>
      <c r="H547" s="46">
        <f t="shared" si="115"/>
        <v>0</v>
      </c>
      <c r="I547" s="118">
        <f t="shared" si="116"/>
        <v>0</v>
      </c>
      <c r="J547" s="48" t="str">
        <f t="shared" si="117"/>
        <v>N/C</v>
      </c>
      <c r="K547" s="118" t="str">
        <f t="shared" si="118"/>
        <v>N/C</v>
      </c>
      <c r="L547" s="39" t="str">
        <f t="shared" si="119"/>
        <v>N / C</v>
      </c>
      <c r="O547" s="74" t="e">
        <f t="shared" si="120"/>
        <v>#DIV/0!</v>
      </c>
      <c r="P547" s="27" t="e">
        <f t="shared" si="121"/>
        <v>#DIV/0!</v>
      </c>
      <c r="Q547">
        <f t="shared" si="122"/>
        <v>1</v>
      </c>
      <c r="R547" s="35">
        <f t="shared" si="123"/>
        <v>538</v>
      </c>
      <c r="S547" s="43"/>
      <c r="T547" s="46"/>
      <c r="U547" s="46"/>
      <c r="V547" s="47"/>
      <c r="W547" s="48" t="e">
        <f t="shared" si="124"/>
        <v>#N/A</v>
      </c>
      <c r="X547" s="49" t="e">
        <f t="shared" si="125"/>
        <v>#N/A</v>
      </c>
      <c r="Y547" s="39" t="str">
        <f t="shared" si="126"/>
        <v>N / C</v>
      </c>
    </row>
    <row r="548" spans="2:25" ht="12.9" customHeight="1">
      <c r="B548" s="39">
        <v>2573600</v>
      </c>
      <c r="C548" s="39">
        <v>213625736</v>
      </c>
      <c r="D548" s="50" t="s">
        <v>890</v>
      </c>
      <c r="E548" s="51" t="s">
        <v>677</v>
      </c>
      <c r="F548" s="43">
        <f t="shared" si="113"/>
        <v>0</v>
      </c>
      <c r="G548" s="46">
        <f t="shared" si="114"/>
        <v>0</v>
      </c>
      <c r="H548" s="46">
        <f t="shared" si="115"/>
        <v>0</v>
      </c>
      <c r="I548" s="118">
        <f t="shared" si="116"/>
        <v>0</v>
      </c>
      <c r="J548" s="48" t="str">
        <f t="shared" si="117"/>
        <v>N/C</v>
      </c>
      <c r="K548" s="118" t="str">
        <f t="shared" si="118"/>
        <v>N/C</v>
      </c>
      <c r="L548" s="39" t="str">
        <f t="shared" si="119"/>
        <v>N / C</v>
      </c>
      <c r="O548" s="74" t="e">
        <f t="shared" si="120"/>
        <v>#DIV/0!</v>
      </c>
      <c r="P548" s="27" t="e">
        <f t="shared" si="121"/>
        <v>#DIV/0!</v>
      </c>
      <c r="Q548">
        <f t="shared" si="122"/>
        <v>1</v>
      </c>
      <c r="R548" s="35">
        <f t="shared" si="123"/>
        <v>539</v>
      </c>
      <c r="S548" s="43"/>
      <c r="T548" s="46"/>
      <c r="U548" s="46"/>
      <c r="V548" s="47"/>
      <c r="W548" s="48" t="e">
        <f t="shared" si="124"/>
        <v>#N/A</v>
      </c>
      <c r="X548" s="49" t="e">
        <f t="shared" si="125"/>
        <v>#N/A</v>
      </c>
      <c r="Y548" s="39" t="str">
        <f t="shared" si="126"/>
        <v>N / C</v>
      </c>
    </row>
    <row r="549" spans="2:25" ht="12.9" customHeight="1">
      <c r="B549" s="39">
        <v>2574000</v>
      </c>
      <c r="C549" s="39">
        <v>214025740</v>
      </c>
      <c r="D549" s="50" t="s">
        <v>891</v>
      </c>
      <c r="E549" s="51" t="s">
        <v>677</v>
      </c>
      <c r="F549" s="43">
        <f t="shared" si="113"/>
        <v>0</v>
      </c>
      <c r="G549" s="46">
        <f t="shared" si="114"/>
        <v>0</v>
      </c>
      <c r="H549" s="46">
        <f t="shared" si="115"/>
        <v>0</v>
      </c>
      <c r="I549" s="118">
        <f t="shared" si="116"/>
        <v>0</v>
      </c>
      <c r="J549" s="48" t="str">
        <f t="shared" si="117"/>
        <v>N/C</v>
      </c>
      <c r="K549" s="118" t="str">
        <f t="shared" si="118"/>
        <v>N/C</v>
      </c>
      <c r="L549" s="39" t="str">
        <f t="shared" si="119"/>
        <v>N / C</v>
      </c>
      <c r="O549" s="74" t="e">
        <f t="shared" si="120"/>
        <v>#DIV/0!</v>
      </c>
      <c r="P549" s="27" t="e">
        <f t="shared" si="121"/>
        <v>#DIV/0!</v>
      </c>
      <c r="Q549">
        <f t="shared" si="122"/>
        <v>1</v>
      </c>
      <c r="R549" s="35">
        <f t="shared" si="123"/>
        <v>540</v>
      </c>
      <c r="S549" s="43"/>
      <c r="T549" s="46"/>
      <c r="U549" s="46"/>
      <c r="V549" s="47"/>
      <c r="W549" s="48" t="e">
        <f t="shared" si="124"/>
        <v>#N/A</v>
      </c>
      <c r="X549" s="49" t="e">
        <f t="shared" si="125"/>
        <v>#N/A</v>
      </c>
      <c r="Y549" s="39" t="str">
        <f t="shared" si="126"/>
        <v>N / C</v>
      </c>
    </row>
    <row r="550" spans="2:25" ht="12.9" customHeight="1">
      <c r="B550" s="39">
        <v>2574300</v>
      </c>
      <c r="C550" s="39">
        <v>214325743</v>
      </c>
      <c r="D550" s="50" t="s">
        <v>1245</v>
      </c>
      <c r="E550" s="51" t="s">
        <v>677</v>
      </c>
      <c r="F550" s="43">
        <f t="shared" si="113"/>
        <v>0</v>
      </c>
      <c r="G550" s="46">
        <f t="shared" si="114"/>
        <v>0</v>
      </c>
      <c r="H550" s="46">
        <f t="shared" si="115"/>
        <v>0</v>
      </c>
      <c r="I550" s="118">
        <f t="shared" si="116"/>
        <v>0</v>
      </c>
      <c r="J550" s="48" t="str">
        <f t="shared" si="117"/>
        <v>N/C</v>
      </c>
      <c r="K550" s="118" t="str">
        <f t="shared" si="118"/>
        <v>N/C</v>
      </c>
      <c r="L550" s="39" t="str">
        <f t="shared" si="119"/>
        <v>N / C</v>
      </c>
      <c r="O550" s="74" t="e">
        <f t="shared" si="120"/>
        <v>#DIV/0!</v>
      </c>
      <c r="P550" s="27" t="e">
        <f t="shared" si="121"/>
        <v>#DIV/0!</v>
      </c>
      <c r="Q550">
        <f t="shared" si="122"/>
        <v>1</v>
      </c>
      <c r="R550" s="35">
        <f t="shared" si="123"/>
        <v>541</v>
      </c>
      <c r="S550" s="43"/>
      <c r="T550" s="46"/>
      <c r="U550" s="46"/>
      <c r="V550" s="47"/>
      <c r="W550" s="48" t="e">
        <f t="shared" si="124"/>
        <v>#N/A</v>
      </c>
      <c r="X550" s="49" t="e">
        <f t="shared" si="125"/>
        <v>#N/A</v>
      </c>
      <c r="Y550" s="39" t="str">
        <f t="shared" si="126"/>
        <v>N / C</v>
      </c>
    </row>
    <row r="551" spans="2:25" ht="12.9" customHeight="1">
      <c r="B551" s="39">
        <v>2574500</v>
      </c>
      <c r="C551" s="39">
        <v>214525745</v>
      </c>
      <c r="D551" s="50" t="s">
        <v>1423</v>
      </c>
      <c r="E551" s="51" t="s">
        <v>677</v>
      </c>
      <c r="F551" s="43">
        <f t="shared" si="113"/>
        <v>0</v>
      </c>
      <c r="G551" s="46">
        <f t="shared" si="114"/>
        <v>0</v>
      </c>
      <c r="H551" s="46">
        <f t="shared" si="115"/>
        <v>0</v>
      </c>
      <c r="I551" s="118">
        <f t="shared" si="116"/>
        <v>0</v>
      </c>
      <c r="J551" s="48" t="str">
        <f t="shared" si="117"/>
        <v>N/C</v>
      </c>
      <c r="K551" s="118" t="str">
        <f t="shared" si="118"/>
        <v>N/C</v>
      </c>
      <c r="L551" s="39" t="str">
        <f t="shared" si="119"/>
        <v>N / C</v>
      </c>
      <c r="O551" s="74" t="e">
        <f t="shared" si="120"/>
        <v>#DIV/0!</v>
      </c>
      <c r="P551" s="27" t="e">
        <f t="shared" si="121"/>
        <v>#DIV/0!</v>
      </c>
      <c r="Q551">
        <f t="shared" si="122"/>
        <v>1</v>
      </c>
      <c r="R551" s="35">
        <f t="shared" si="123"/>
        <v>542</v>
      </c>
      <c r="S551" s="43"/>
      <c r="T551" s="46"/>
      <c r="U551" s="46"/>
      <c r="V551" s="47"/>
      <c r="W551" s="48" t="e">
        <f t="shared" si="124"/>
        <v>#N/A</v>
      </c>
      <c r="X551" s="49" t="e">
        <f t="shared" si="125"/>
        <v>#N/A</v>
      </c>
      <c r="Y551" s="39" t="str">
        <f t="shared" si="126"/>
        <v>N / C</v>
      </c>
    </row>
    <row r="552" spans="2:25" ht="12.9" customHeight="1">
      <c r="B552" s="39">
        <v>2575400</v>
      </c>
      <c r="C552" s="39">
        <v>215425754</v>
      </c>
      <c r="D552" s="50" t="s">
        <v>1424</v>
      </c>
      <c r="E552" s="51" t="s">
        <v>677</v>
      </c>
      <c r="F552" s="43">
        <f t="shared" si="113"/>
        <v>0</v>
      </c>
      <c r="G552" s="46">
        <f t="shared" si="114"/>
        <v>0</v>
      </c>
      <c r="H552" s="46">
        <f t="shared" si="115"/>
        <v>0</v>
      </c>
      <c r="I552" s="118">
        <f t="shared" si="116"/>
        <v>0</v>
      </c>
      <c r="J552" s="48" t="str">
        <f t="shared" si="117"/>
        <v>N/C</v>
      </c>
      <c r="K552" s="118" t="str">
        <f t="shared" si="118"/>
        <v>N/C</v>
      </c>
      <c r="L552" s="39" t="str">
        <f t="shared" si="119"/>
        <v>N / C</v>
      </c>
      <c r="O552" s="74" t="e">
        <f t="shared" si="120"/>
        <v>#DIV/0!</v>
      </c>
      <c r="P552" s="27" t="e">
        <f t="shared" si="121"/>
        <v>#DIV/0!</v>
      </c>
      <c r="Q552">
        <f t="shared" si="122"/>
        <v>1</v>
      </c>
      <c r="R552" s="35">
        <f t="shared" si="123"/>
        <v>543</v>
      </c>
      <c r="S552" s="43"/>
      <c r="T552" s="46"/>
      <c r="U552" s="46"/>
      <c r="V552" s="47"/>
      <c r="W552" s="48" t="e">
        <f t="shared" si="124"/>
        <v>#N/A</v>
      </c>
      <c r="X552" s="49" t="e">
        <f t="shared" si="125"/>
        <v>#N/A</v>
      </c>
      <c r="Y552" s="39" t="str">
        <f t="shared" si="126"/>
        <v>N / C</v>
      </c>
    </row>
    <row r="553" spans="2:25" ht="12.9" customHeight="1">
      <c r="B553" s="39">
        <v>2575800</v>
      </c>
      <c r="C553" s="39">
        <v>215825758</v>
      </c>
      <c r="D553" s="53" t="s">
        <v>1525</v>
      </c>
      <c r="E553" s="54" t="s">
        <v>677</v>
      </c>
      <c r="F553" s="43">
        <f t="shared" si="113"/>
        <v>0</v>
      </c>
      <c r="G553" s="46">
        <f t="shared" si="114"/>
        <v>0</v>
      </c>
      <c r="H553" s="46">
        <f t="shared" si="115"/>
        <v>0</v>
      </c>
      <c r="I553" s="118">
        <f t="shared" si="116"/>
        <v>0</v>
      </c>
      <c r="J553" s="48" t="str">
        <f t="shared" si="117"/>
        <v>N/C</v>
      </c>
      <c r="K553" s="118" t="str">
        <f t="shared" si="118"/>
        <v>N/C</v>
      </c>
      <c r="L553" s="39" t="str">
        <f t="shared" si="119"/>
        <v>N / C</v>
      </c>
      <c r="O553" s="74" t="e">
        <f t="shared" si="120"/>
        <v>#DIV/0!</v>
      </c>
      <c r="P553" s="27" t="e">
        <f t="shared" si="121"/>
        <v>#DIV/0!</v>
      </c>
      <c r="Q553">
        <f t="shared" si="122"/>
        <v>1</v>
      </c>
      <c r="R553" s="35">
        <f t="shared" si="123"/>
        <v>544</v>
      </c>
      <c r="S553" s="43"/>
      <c r="T553" s="46"/>
      <c r="U553" s="46"/>
      <c r="V553" s="47"/>
      <c r="W553" s="48" t="e">
        <f t="shared" si="124"/>
        <v>#N/A</v>
      </c>
      <c r="X553" s="49" t="e">
        <f t="shared" si="125"/>
        <v>#N/A</v>
      </c>
      <c r="Y553" s="39" t="str">
        <f t="shared" si="126"/>
        <v>N / C</v>
      </c>
    </row>
    <row r="554" spans="2:25" ht="12.9" customHeight="1">
      <c r="B554" s="39">
        <v>2576900</v>
      </c>
      <c r="C554" s="39">
        <v>216925769</v>
      </c>
      <c r="D554" s="50" t="s">
        <v>824</v>
      </c>
      <c r="E554" s="51" t="s">
        <v>677</v>
      </c>
      <c r="F554" s="43">
        <f t="shared" si="113"/>
        <v>0</v>
      </c>
      <c r="G554" s="46">
        <f t="shared" si="114"/>
        <v>0</v>
      </c>
      <c r="H554" s="46">
        <f t="shared" si="115"/>
        <v>0</v>
      </c>
      <c r="I554" s="118">
        <f t="shared" si="116"/>
        <v>0</v>
      </c>
      <c r="J554" s="48" t="str">
        <f t="shared" si="117"/>
        <v>N/C</v>
      </c>
      <c r="K554" s="118" t="str">
        <f t="shared" si="118"/>
        <v>N/C</v>
      </c>
      <c r="L554" s="39" t="str">
        <f t="shared" si="119"/>
        <v>N / C</v>
      </c>
      <c r="O554" s="74" t="e">
        <f t="shared" si="120"/>
        <v>#DIV/0!</v>
      </c>
      <c r="P554" s="27" t="e">
        <f t="shared" si="121"/>
        <v>#DIV/0!</v>
      </c>
      <c r="Q554">
        <f t="shared" si="122"/>
        <v>1</v>
      </c>
      <c r="R554" s="35">
        <f t="shared" si="123"/>
        <v>545</v>
      </c>
      <c r="S554" s="43"/>
      <c r="T554" s="46"/>
      <c r="U554" s="46"/>
      <c r="V554" s="47"/>
      <c r="W554" s="48" t="e">
        <f t="shared" si="124"/>
        <v>#N/A</v>
      </c>
      <c r="X554" s="49" t="e">
        <f t="shared" si="125"/>
        <v>#N/A</v>
      </c>
      <c r="Y554" s="39" t="str">
        <f t="shared" si="126"/>
        <v>N / C</v>
      </c>
    </row>
    <row r="555" spans="2:25" ht="12.9" customHeight="1">
      <c r="B555" s="39">
        <v>2577200</v>
      </c>
      <c r="C555" s="39">
        <v>217225772</v>
      </c>
      <c r="D555" s="53" t="s">
        <v>1526</v>
      </c>
      <c r="E555" s="54" t="s">
        <v>677</v>
      </c>
      <c r="F555" s="43">
        <f t="shared" si="113"/>
        <v>0</v>
      </c>
      <c r="G555" s="129">
        <f t="shared" si="114"/>
        <v>0</v>
      </c>
      <c r="H555" s="129">
        <f t="shared" si="115"/>
        <v>0</v>
      </c>
      <c r="I555" s="118">
        <f t="shared" si="116"/>
        <v>0</v>
      </c>
      <c r="J555" s="48" t="str">
        <f t="shared" si="117"/>
        <v>N/C</v>
      </c>
      <c r="K555" s="118" t="str">
        <f t="shared" si="118"/>
        <v>N/C</v>
      </c>
      <c r="L555" s="39" t="str">
        <f t="shared" si="119"/>
        <v>N / C</v>
      </c>
      <c r="O555" s="74" t="e">
        <f t="shared" si="120"/>
        <v>#DIV/0!</v>
      </c>
      <c r="P555" s="27" t="e">
        <f t="shared" si="121"/>
        <v>#DIV/0!</v>
      </c>
      <c r="Q555">
        <f t="shared" si="122"/>
        <v>1</v>
      </c>
      <c r="R555" s="35">
        <f t="shared" si="123"/>
        <v>546</v>
      </c>
      <c r="S555" s="43"/>
      <c r="T555" s="46"/>
      <c r="U555" s="46"/>
      <c r="V555" s="47"/>
      <c r="W555" s="48" t="e">
        <f t="shared" si="124"/>
        <v>#N/A</v>
      </c>
      <c r="X555" s="49" t="e">
        <f t="shared" si="125"/>
        <v>#N/A</v>
      </c>
      <c r="Y555" s="39" t="str">
        <f t="shared" si="126"/>
        <v>N / C</v>
      </c>
    </row>
    <row r="556" spans="2:25" ht="12.9" customHeight="1">
      <c r="B556" s="56">
        <v>2577700</v>
      </c>
      <c r="C556" s="39">
        <v>217725777</v>
      </c>
      <c r="D556" s="53" t="s">
        <v>565</v>
      </c>
      <c r="E556" s="54" t="s">
        <v>677</v>
      </c>
      <c r="F556" s="43">
        <f t="shared" si="113"/>
        <v>0</v>
      </c>
      <c r="G556" s="46">
        <f t="shared" si="114"/>
        <v>0</v>
      </c>
      <c r="H556" s="46">
        <f t="shared" si="115"/>
        <v>0</v>
      </c>
      <c r="I556" s="118">
        <f t="shared" si="116"/>
        <v>0</v>
      </c>
      <c r="J556" s="48" t="str">
        <f t="shared" si="117"/>
        <v>N/C</v>
      </c>
      <c r="K556" s="118" t="str">
        <f t="shared" si="118"/>
        <v>N/C</v>
      </c>
      <c r="L556" s="39" t="str">
        <f t="shared" si="119"/>
        <v>N / C</v>
      </c>
      <c r="O556" s="74" t="e">
        <f t="shared" si="120"/>
        <v>#DIV/0!</v>
      </c>
      <c r="P556" s="27" t="e">
        <f t="shared" si="121"/>
        <v>#DIV/0!</v>
      </c>
      <c r="Q556">
        <f t="shared" si="122"/>
        <v>1</v>
      </c>
      <c r="R556" s="35">
        <f t="shared" si="123"/>
        <v>547</v>
      </c>
      <c r="S556" s="43"/>
      <c r="T556" s="46"/>
      <c r="U556" s="46"/>
      <c r="V556" s="47"/>
      <c r="W556" s="48" t="e">
        <f t="shared" si="124"/>
        <v>#N/A</v>
      </c>
      <c r="X556" s="49" t="e">
        <f t="shared" si="125"/>
        <v>#N/A</v>
      </c>
      <c r="Y556" s="39" t="str">
        <f t="shared" si="126"/>
        <v>N / C</v>
      </c>
    </row>
    <row r="557" spans="2:25" ht="12.9" customHeight="1">
      <c r="B557" s="39">
        <v>2577900</v>
      </c>
      <c r="C557" s="39">
        <v>217925779</v>
      </c>
      <c r="D557" s="50" t="s">
        <v>892</v>
      </c>
      <c r="E557" s="51" t="s">
        <v>677</v>
      </c>
      <c r="F557" s="43">
        <f t="shared" si="113"/>
        <v>0</v>
      </c>
      <c r="G557" s="46">
        <f t="shared" si="114"/>
        <v>0</v>
      </c>
      <c r="H557" s="46">
        <f t="shared" si="115"/>
        <v>0</v>
      </c>
      <c r="I557" s="118">
        <f t="shared" si="116"/>
        <v>0</v>
      </c>
      <c r="J557" s="48" t="str">
        <f t="shared" si="117"/>
        <v>N/C</v>
      </c>
      <c r="K557" s="118" t="str">
        <f t="shared" si="118"/>
        <v>N/C</v>
      </c>
      <c r="L557" s="39" t="str">
        <f t="shared" si="119"/>
        <v>N / C</v>
      </c>
      <c r="O557" s="74" t="e">
        <f t="shared" si="120"/>
        <v>#DIV/0!</v>
      </c>
      <c r="P557" s="27" t="e">
        <f t="shared" si="121"/>
        <v>#DIV/0!</v>
      </c>
      <c r="Q557">
        <f t="shared" si="122"/>
        <v>1</v>
      </c>
      <c r="R557" s="35">
        <f t="shared" si="123"/>
        <v>548</v>
      </c>
      <c r="S557" s="43"/>
      <c r="T557" s="46"/>
      <c r="U557" s="46"/>
      <c r="V557" s="47"/>
      <c r="W557" s="48" t="e">
        <f t="shared" si="124"/>
        <v>#N/A</v>
      </c>
      <c r="X557" s="49" t="e">
        <f t="shared" si="125"/>
        <v>#N/A</v>
      </c>
      <c r="Y557" s="39" t="str">
        <f t="shared" si="126"/>
        <v>N / C</v>
      </c>
    </row>
    <row r="558" spans="2:25" ht="12.9" customHeight="1">
      <c r="B558" s="39">
        <v>2578100</v>
      </c>
      <c r="C558" s="39">
        <v>218125781</v>
      </c>
      <c r="D558" s="50" t="s">
        <v>893</v>
      </c>
      <c r="E558" s="51" t="s">
        <v>677</v>
      </c>
      <c r="F558" s="43">
        <f t="shared" si="113"/>
        <v>0</v>
      </c>
      <c r="G558" s="46">
        <f t="shared" si="114"/>
        <v>0</v>
      </c>
      <c r="H558" s="46">
        <f t="shared" si="115"/>
        <v>0</v>
      </c>
      <c r="I558" s="118">
        <f t="shared" si="116"/>
        <v>0</v>
      </c>
      <c r="J558" s="48" t="str">
        <f t="shared" si="117"/>
        <v>N/C</v>
      </c>
      <c r="K558" s="118" t="str">
        <f t="shared" si="118"/>
        <v>N/C</v>
      </c>
      <c r="L558" s="39" t="str">
        <f t="shared" si="119"/>
        <v>N / C</v>
      </c>
      <c r="O558" s="74" t="e">
        <f t="shared" si="120"/>
        <v>#DIV/0!</v>
      </c>
      <c r="P558" s="27" t="e">
        <f t="shared" si="121"/>
        <v>#DIV/0!</v>
      </c>
      <c r="Q558">
        <f t="shared" si="122"/>
        <v>1</v>
      </c>
      <c r="R558" s="35">
        <f t="shared" si="123"/>
        <v>549</v>
      </c>
      <c r="S558" s="43"/>
      <c r="T558" s="46"/>
      <c r="U558" s="46"/>
      <c r="V558" s="47"/>
      <c r="W558" s="48" t="e">
        <f t="shared" si="124"/>
        <v>#N/A</v>
      </c>
      <c r="X558" s="49" t="e">
        <f t="shared" si="125"/>
        <v>#N/A</v>
      </c>
      <c r="Y558" s="39" t="str">
        <f t="shared" si="126"/>
        <v>N / C</v>
      </c>
    </row>
    <row r="559" spans="2:25" ht="12.9" customHeight="1">
      <c r="B559" s="39">
        <v>2578500</v>
      </c>
      <c r="C559" s="39">
        <v>218525785</v>
      </c>
      <c r="D559" s="50" t="s">
        <v>1108</v>
      </c>
      <c r="E559" s="51" t="s">
        <v>677</v>
      </c>
      <c r="F559" s="43">
        <f t="shared" si="113"/>
        <v>0</v>
      </c>
      <c r="G559" s="46">
        <f t="shared" si="114"/>
        <v>0</v>
      </c>
      <c r="H559" s="46">
        <f t="shared" si="115"/>
        <v>0</v>
      </c>
      <c r="I559" s="118">
        <f t="shared" si="116"/>
        <v>0</v>
      </c>
      <c r="J559" s="48" t="str">
        <f t="shared" si="117"/>
        <v>N/C</v>
      </c>
      <c r="K559" s="118" t="str">
        <f t="shared" si="118"/>
        <v>N/C</v>
      </c>
      <c r="L559" s="39" t="str">
        <f t="shared" si="119"/>
        <v>N / C</v>
      </c>
      <c r="O559" s="74" t="e">
        <f t="shared" si="120"/>
        <v>#DIV/0!</v>
      </c>
      <c r="P559" s="27" t="e">
        <f t="shared" si="121"/>
        <v>#DIV/0!</v>
      </c>
      <c r="Q559">
        <f t="shared" si="122"/>
        <v>1</v>
      </c>
      <c r="R559" s="35">
        <f t="shared" si="123"/>
        <v>550</v>
      </c>
      <c r="S559" s="43"/>
      <c r="T559" s="46"/>
      <c r="U559" s="46"/>
      <c r="V559" s="47"/>
      <c r="W559" s="48" t="e">
        <f t="shared" si="124"/>
        <v>#N/A</v>
      </c>
      <c r="X559" s="49" t="e">
        <f t="shared" si="125"/>
        <v>#N/A</v>
      </c>
      <c r="Y559" s="39" t="str">
        <f t="shared" si="126"/>
        <v>N / C</v>
      </c>
    </row>
    <row r="560" spans="2:25" ht="12.9" customHeight="1">
      <c r="B560" s="39">
        <v>2579300</v>
      </c>
      <c r="C560" s="39">
        <v>219325793</v>
      </c>
      <c r="D560" s="50" t="s">
        <v>1246</v>
      </c>
      <c r="E560" s="51" t="s">
        <v>677</v>
      </c>
      <c r="F560" s="43">
        <f t="shared" si="113"/>
        <v>0</v>
      </c>
      <c r="G560" s="46">
        <f t="shared" si="114"/>
        <v>0</v>
      </c>
      <c r="H560" s="46">
        <f t="shared" si="115"/>
        <v>0</v>
      </c>
      <c r="I560" s="118">
        <f t="shared" si="116"/>
        <v>0</v>
      </c>
      <c r="J560" s="48" t="str">
        <f t="shared" si="117"/>
        <v>N/C</v>
      </c>
      <c r="K560" s="118" t="str">
        <f t="shared" si="118"/>
        <v>N/C</v>
      </c>
      <c r="L560" s="39" t="str">
        <f t="shared" si="119"/>
        <v>N / C</v>
      </c>
      <c r="O560" s="74" t="e">
        <f t="shared" si="120"/>
        <v>#DIV/0!</v>
      </c>
      <c r="P560" s="27" t="e">
        <f t="shared" si="121"/>
        <v>#DIV/0!</v>
      </c>
      <c r="Q560">
        <f t="shared" si="122"/>
        <v>1</v>
      </c>
      <c r="R560" s="35">
        <f t="shared" si="123"/>
        <v>551</v>
      </c>
      <c r="S560" s="43"/>
      <c r="T560" s="46"/>
      <c r="U560" s="46"/>
      <c r="V560" s="47"/>
      <c r="W560" s="48" t="e">
        <f t="shared" si="124"/>
        <v>#N/A</v>
      </c>
      <c r="X560" s="49" t="e">
        <f t="shared" si="125"/>
        <v>#N/A</v>
      </c>
      <c r="Y560" s="39" t="str">
        <f t="shared" si="126"/>
        <v>N / C</v>
      </c>
    </row>
    <row r="561" spans="2:25" ht="12.9" customHeight="1">
      <c r="B561" s="39">
        <v>2579700</v>
      </c>
      <c r="C561" s="39">
        <v>219725797</v>
      </c>
      <c r="D561" s="50" t="s">
        <v>1247</v>
      </c>
      <c r="E561" s="51" t="s">
        <v>677</v>
      </c>
      <c r="F561" s="43">
        <f t="shared" si="113"/>
        <v>0</v>
      </c>
      <c r="G561" s="46">
        <f t="shared" si="114"/>
        <v>0</v>
      </c>
      <c r="H561" s="46">
        <f t="shared" si="115"/>
        <v>0</v>
      </c>
      <c r="I561" s="118">
        <f t="shared" si="116"/>
        <v>0</v>
      </c>
      <c r="J561" s="48" t="str">
        <f t="shared" si="117"/>
        <v>N/C</v>
      </c>
      <c r="K561" s="118" t="str">
        <f t="shared" si="118"/>
        <v>N/C</v>
      </c>
      <c r="L561" s="39" t="str">
        <f t="shared" si="119"/>
        <v>N / C</v>
      </c>
      <c r="O561" s="74" t="e">
        <f t="shared" si="120"/>
        <v>#DIV/0!</v>
      </c>
      <c r="P561" s="27" t="e">
        <f t="shared" si="121"/>
        <v>#DIV/0!</v>
      </c>
      <c r="Q561">
        <f t="shared" si="122"/>
        <v>1</v>
      </c>
      <c r="R561" s="35">
        <f t="shared" si="123"/>
        <v>552</v>
      </c>
      <c r="S561" s="43"/>
      <c r="T561" s="46"/>
      <c r="U561" s="46"/>
      <c r="V561" s="47"/>
      <c r="W561" s="48" t="e">
        <f t="shared" si="124"/>
        <v>#N/A</v>
      </c>
      <c r="X561" s="49" t="e">
        <f t="shared" si="125"/>
        <v>#N/A</v>
      </c>
      <c r="Y561" s="39" t="str">
        <f t="shared" si="126"/>
        <v>N / C</v>
      </c>
    </row>
    <row r="562" spans="2:25" ht="12.9" customHeight="1">
      <c r="B562" s="39">
        <v>2579900</v>
      </c>
      <c r="C562" s="39">
        <v>219925799</v>
      </c>
      <c r="D562" s="50" t="s">
        <v>972</v>
      </c>
      <c r="E562" s="51" t="s">
        <v>677</v>
      </c>
      <c r="F562" s="43">
        <f t="shared" si="113"/>
        <v>0</v>
      </c>
      <c r="G562" s="46">
        <f t="shared" si="114"/>
        <v>0</v>
      </c>
      <c r="H562" s="46">
        <f t="shared" si="115"/>
        <v>0</v>
      </c>
      <c r="I562" s="118">
        <f t="shared" si="116"/>
        <v>0</v>
      </c>
      <c r="J562" s="48" t="str">
        <f t="shared" si="117"/>
        <v>N/C</v>
      </c>
      <c r="K562" s="118" t="str">
        <f t="shared" si="118"/>
        <v>N/C</v>
      </c>
      <c r="L562" s="39" t="str">
        <f t="shared" si="119"/>
        <v>N / C</v>
      </c>
      <c r="O562" s="74" t="e">
        <f t="shared" si="120"/>
        <v>#DIV/0!</v>
      </c>
      <c r="P562" s="27" t="e">
        <f t="shared" si="121"/>
        <v>#DIV/0!</v>
      </c>
      <c r="Q562">
        <f t="shared" si="122"/>
        <v>1</v>
      </c>
      <c r="R562" s="35">
        <f t="shared" si="123"/>
        <v>553</v>
      </c>
      <c r="S562" s="43"/>
      <c r="T562" s="46"/>
      <c r="U562" s="46"/>
      <c r="V562" s="47"/>
      <c r="W562" s="48" t="e">
        <f t="shared" si="124"/>
        <v>#N/A</v>
      </c>
      <c r="X562" s="49" t="e">
        <f t="shared" si="125"/>
        <v>#N/A</v>
      </c>
      <c r="Y562" s="39" t="str">
        <f t="shared" si="126"/>
        <v>N / C</v>
      </c>
    </row>
    <row r="563" spans="2:25" ht="12.9" customHeight="1">
      <c r="B563" s="39">
        <v>2580500</v>
      </c>
      <c r="C563" s="39">
        <v>210525805</v>
      </c>
      <c r="D563" s="50" t="s">
        <v>1109</v>
      </c>
      <c r="E563" s="51" t="s">
        <v>677</v>
      </c>
      <c r="F563" s="43">
        <f t="shared" si="113"/>
        <v>0</v>
      </c>
      <c r="G563" s="46">
        <f t="shared" si="114"/>
        <v>0</v>
      </c>
      <c r="H563" s="46">
        <f t="shared" si="115"/>
        <v>0</v>
      </c>
      <c r="I563" s="118">
        <f t="shared" si="116"/>
        <v>0</v>
      </c>
      <c r="J563" s="48" t="str">
        <f t="shared" si="117"/>
        <v>N/C</v>
      </c>
      <c r="K563" s="118" t="str">
        <f t="shared" si="118"/>
        <v>N/C</v>
      </c>
      <c r="L563" s="39" t="str">
        <f t="shared" si="119"/>
        <v>N / C</v>
      </c>
      <c r="O563" s="74" t="e">
        <f t="shared" si="120"/>
        <v>#DIV/0!</v>
      </c>
      <c r="P563" s="27" t="e">
        <f t="shared" si="121"/>
        <v>#DIV/0!</v>
      </c>
      <c r="Q563">
        <f t="shared" si="122"/>
        <v>1</v>
      </c>
      <c r="R563" s="35">
        <f t="shared" si="123"/>
        <v>554</v>
      </c>
      <c r="S563" s="43"/>
      <c r="T563" s="46"/>
      <c r="U563" s="46"/>
      <c r="V563" s="47"/>
      <c r="W563" s="48" t="e">
        <f t="shared" si="124"/>
        <v>#N/A</v>
      </c>
      <c r="X563" s="49" t="e">
        <f t="shared" si="125"/>
        <v>#N/A</v>
      </c>
      <c r="Y563" s="39" t="str">
        <f t="shared" si="126"/>
        <v>N / C</v>
      </c>
    </row>
    <row r="564" spans="2:25" ht="12.9" customHeight="1">
      <c r="B564" s="39">
        <v>2580700</v>
      </c>
      <c r="C564" s="39">
        <v>210725807</v>
      </c>
      <c r="D564" s="50" t="s">
        <v>331</v>
      </c>
      <c r="E564" s="51" t="s">
        <v>677</v>
      </c>
      <c r="F564" s="43">
        <f t="shared" si="113"/>
        <v>0</v>
      </c>
      <c r="G564" s="46">
        <f t="shared" si="114"/>
        <v>0</v>
      </c>
      <c r="H564" s="46">
        <f t="shared" si="115"/>
        <v>0</v>
      </c>
      <c r="I564" s="118">
        <f t="shared" si="116"/>
        <v>0</v>
      </c>
      <c r="J564" s="48" t="str">
        <f t="shared" si="117"/>
        <v>N/C</v>
      </c>
      <c r="K564" s="118" t="str">
        <f t="shared" si="118"/>
        <v>N/C</v>
      </c>
      <c r="L564" s="39" t="str">
        <f t="shared" si="119"/>
        <v>N / C</v>
      </c>
      <c r="O564" s="74" t="e">
        <f t="shared" si="120"/>
        <v>#DIV/0!</v>
      </c>
      <c r="P564" s="27" t="e">
        <f t="shared" si="121"/>
        <v>#DIV/0!</v>
      </c>
      <c r="Q564">
        <f t="shared" si="122"/>
        <v>1</v>
      </c>
      <c r="R564" s="35">
        <f t="shared" si="123"/>
        <v>555</v>
      </c>
      <c r="S564" s="43"/>
      <c r="T564" s="46"/>
      <c r="U564" s="46"/>
      <c r="V564" s="47"/>
      <c r="W564" s="48" t="e">
        <f t="shared" si="124"/>
        <v>#N/A</v>
      </c>
      <c r="X564" s="49" t="e">
        <f t="shared" si="125"/>
        <v>#N/A</v>
      </c>
      <c r="Y564" s="39" t="str">
        <f t="shared" si="126"/>
        <v>N / C</v>
      </c>
    </row>
    <row r="565" spans="2:25" ht="12.9" customHeight="1">
      <c r="B565" s="39">
        <v>2581500</v>
      </c>
      <c r="C565" s="39">
        <v>211525815</v>
      </c>
      <c r="D565" s="50" t="s">
        <v>1110</v>
      </c>
      <c r="E565" s="51" t="s">
        <v>677</v>
      </c>
      <c r="F565" s="43">
        <f t="shared" si="113"/>
        <v>0</v>
      </c>
      <c r="G565" s="46">
        <f t="shared" si="114"/>
        <v>0</v>
      </c>
      <c r="H565" s="46">
        <f t="shared" si="115"/>
        <v>0</v>
      </c>
      <c r="I565" s="118">
        <f t="shared" si="116"/>
        <v>0</v>
      </c>
      <c r="J565" s="48" t="str">
        <f t="shared" si="117"/>
        <v>N/C</v>
      </c>
      <c r="K565" s="118" t="str">
        <f t="shared" si="118"/>
        <v>N/C</v>
      </c>
      <c r="L565" s="39" t="str">
        <f t="shared" si="119"/>
        <v>N / C</v>
      </c>
      <c r="O565" s="74" t="e">
        <f t="shared" si="120"/>
        <v>#DIV/0!</v>
      </c>
      <c r="P565" s="27" t="e">
        <f t="shared" si="121"/>
        <v>#DIV/0!</v>
      </c>
      <c r="Q565">
        <f t="shared" si="122"/>
        <v>1</v>
      </c>
      <c r="R565" s="35">
        <f t="shared" si="123"/>
        <v>556</v>
      </c>
      <c r="S565" s="43"/>
      <c r="T565" s="46"/>
      <c r="U565" s="46"/>
      <c r="V565" s="47"/>
      <c r="W565" s="48" t="e">
        <f t="shared" si="124"/>
        <v>#N/A</v>
      </c>
      <c r="X565" s="49" t="e">
        <f t="shared" si="125"/>
        <v>#N/A</v>
      </c>
      <c r="Y565" s="39" t="str">
        <f t="shared" si="126"/>
        <v>N / C</v>
      </c>
    </row>
    <row r="566" spans="2:25" ht="12.9" customHeight="1">
      <c r="B566" s="39">
        <v>2581700</v>
      </c>
      <c r="C566" s="39">
        <v>211725817</v>
      </c>
      <c r="D566" s="50" t="s">
        <v>1248</v>
      </c>
      <c r="E566" s="51" t="s">
        <v>677</v>
      </c>
      <c r="F566" s="43">
        <f t="shared" si="113"/>
        <v>0</v>
      </c>
      <c r="G566" s="46">
        <f t="shared" si="114"/>
        <v>0</v>
      </c>
      <c r="H566" s="46">
        <f t="shared" si="115"/>
        <v>0</v>
      </c>
      <c r="I566" s="118">
        <f t="shared" si="116"/>
        <v>0</v>
      </c>
      <c r="J566" s="48" t="str">
        <f t="shared" si="117"/>
        <v>N/C</v>
      </c>
      <c r="K566" s="118" t="str">
        <f t="shared" si="118"/>
        <v>N/C</v>
      </c>
      <c r="L566" s="39" t="str">
        <f t="shared" si="119"/>
        <v>N / C</v>
      </c>
      <c r="O566" s="74" t="e">
        <f t="shared" si="120"/>
        <v>#DIV/0!</v>
      </c>
      <c r="P566" s="27" t="e">
        <f t="shared" si="121"/>
        <v>#DIV/0!</v>
      </c>
      <c r="Q566">
        <f t="shared" si="122"/>
        <v>1</v>
      </c>
      <c r="R566" s="35">
        <f t="shared" si="123"/>
        <v>557</v>
      </c>
      <c r="S566" s="43"/>
      <c r="T566" s="46"/>
      <c r="U566" s="46"/>
      <c r="V566" s="47"/>
      <c r="W566" s="48" t="e">
        <f t="shared" si="124"/>
        <v>#N/A</v>
      </c>
      <c r="X566" s="49" t="e">
        <f t="shared" si="125"/>
        <v>#N/A</v>
      </c>
      <c r="Y566" s="39" t="str">
        <f t="shared" si="126"/>
        <v>N / C</v>
      </c>
    </row>
    <row r="567" spans="2:25" ht="12.9" customHeight="1">
      <c r="B567" s="39">
        <v>2582300</v>
      </c>
      <c r="C567" s="39">
        <v>212325823</v>
      </c>
      <c r="D567" s="53" t="s">
        <v>1527</v>
      </c>
      <c r="E567" s="54" t="s">
        <v>677</v>
      </c>
      <c r="F567" s="43">
        <f t="shared" si="113"/>
        <v>0</v>
      </c>
      <c r="G567" s="46">
        <f t="shared" si="114"/>
        <v>0</v>
      </c>
      <c r="H567" s="46">
        <f t="shared" si="115"/>
        <v>0</v>
      </c>
      <c r="I567" s="118">
        <f t="shared" si="116"/>
        <v>0</v>
      </c>
      <c r="J567" s="48" t="str">
        <f t="shared" si="117"/>
        <v>N/C</v>
      </c>
      <c r="K567" s="118" t="str">
        <f t="shared" si="118"/>
        <v>N/C</v>
      </c>
      <c r="L567" s="39" t="str">
        <f t="shared" si="119"/>
        <v>N / C</v>
      </c>
      <c r="O567" s="74" t="e">
        <f t="shared" si="120"/>
        <v>#DIV/0!</v>
      </c>
      <c r="P567" s="27" t="e">
        <f t="shared" si="121"/>
        <v>#DIV/0!</v>
      </c>
      <c r="Q567">
        <f t="shared" si="122"/>
        <v>1</v>
      </c>
      <c r="R567" s="35">
        <f t="shared" si="123"/>
        <v>558</v>
      </c>
      <c r="S567" s="43"/>
      <c r="T567" s="46"/>
      <c r="U567" s="46"/>
      <c r="V567" s="47"/>
      <c r="W567" s="48" t="e">
        <f t="shared" si="124"/>
        <v>#N/A</v>
      </c>
      <c r="X567" s="49" t="e">
        <f t="shared" si="125"/>
        <v>#N/A</v>
      </c>
      <c r="Y567" s="39" t="str">
        <f t="shared" si="126"/>
        <v>N / C</v>
      </c>
    </row>
    <row r="568" spans="2:25" ht="12.9" customHeight="1">
      <c r="B568" s="39">
        <v>2583900</v>
      </c>
      <c r="C568" s="39">
        <v>213925839</v>
      </c>
      <c r="D568" s="50" t="s">
        <v>1249</v>
      </c>
      <c r="E568" s="51" t="s">
        <v>677</v>
      </c>
      <c r="F568" s="43">
        <f t="shared" si="113"/>
        <v>0</v>
      </c>
      <c r="G568" s="46">
        <f t="shared" si="114"/>
        <v>0</v>
      </c>
      <c r="H568" s="46">
        <f t="shared" si="115"/>
        <v>0</v>
      </c>
      <c r="I568" s="118">
        <f t="shared" si="116"/>
        <v>0</v>
      </c>
      <c r="J568" s="48" t="str">
        <f t="shared" si="117"/>
        <v>N/C</v>
      </c>
      <c r="K568" s="118" t="str">
        <f t="shared" si="118"/>
        <v>N/C</v>
      </c>
      <c r="L568" s="39" t="str">
        <f t="shared" si="119"/>
        <v>N / C</v>
      </c>
      <c r="O568" s="74" t="e">
        <f t="shared" si="120"/>
        <v>#DIV/0!</v>
      </c>
      <c r="P568" s="27" t="e">
        <f t="shared" si="121"/>
        <v>#DIV/0!</v>
      </c>
      <c r="Q568">
        <f t="shared" si="122"/>
        <v>1</v>
      </c>
      <c r="R568" s="35">
        <f t="shared" si="123"/>
        <v>559</v>
      </c>
      <c r="S568" s="43"/>
      <c r="T568" s="46"/>
      <c r="U568" s="46"/>
      <c r="V568" s="47"/>
      <c r="W568" s="48" t="e">
        <f t="shared" si="124"/>
        <v>#N/A</v>
      </c>
      <c r="X568" s="49" t="e">
        <f t="shared" si="125"/>
        <v>#N/A</v>
      </c>
      <c r="Y568" s="39" t="str">
        <f t="shared" si="126"/>
        <v>N / C</v>
      </c>
    </row>
    <row r="569" spans="2:25" ht="12.9" customHeight="1">
      <c r="B569" s="39">
        <v>2584100</v>
      </c>
      <c r="C569" s="39">
        <v>214125841</v>
      </c>
      <c r="D569" s="50" t="s">
        <v>1426</v>
      </c>
      <c r="E569" s="51" t="s">
        <v>677</v>
      </c>
      <c r="F569" s="43">
        <f t="shared" si="113"/>
        <v>0</v>
      </c>
      <c r="G569" s="129">
        <f t="shared" si="114"/>
        <v>0</v>
      </c>
      <c r="H569" s="129">
        <f t="shared" si="115"/>
        <v>0</v>
      </c>
      <c r="I569" s="118">
        <f t="shared" si="116"/>
        <v>0</v>
      </c>
      <c r="J569" s="48" t="str">
        <f t="shared" si="117"/>
        <v>N/C</v>
      </c>
      <c r="K569" s="118" t="str">
        <f t="shared" si="118"/>
        <v>N/C</v>
      </c>
      <c r="L569" s="39" t="str">
        <f t="shared" si="119"/>
        <v>N / C</v>
      </c>
      <c r="O569" s="74" t="e">
        <f t="shared" si="120"/>
        <v>#DIV/0!</v>
      </c>
      <c r="P569" s="27" t="e">
        <f t="shared" si="121"/>
        <v>#DIV/0!</v>
      </c>
      <c r="Q569">
        <f t="shared" si="122"/>
        <v>1</v>
      </c>
      <c r="R569" s="35">
        <f t="shared" si="123"/>
        <v>560</v>
      </c>
      <c r="S569" s="43"/>
      <c r="T569" s="46"/>
      <c r="U569" s="46"/>
      <c r="V569" s="47"/>
      <c r="W569" s="48" t="e">
        <f t="shared" si="124"/>
        <v>#N/A</v>
      </c>
      <c r="X569" s="49" t="e">
        <f t="shared" si="125"/>
        <v>#N/A</v>
      </c>
      <c r="Y569" s="39" t="str">
        <f t="shared" si="126"/>
        <v>N / C</v>
      </c>
    </row>
    <row r="570" spans="2:25" ht="12.9" customHeight="1">
      <c r="B570" s="39">
        <v>2584300</v>
      </c>
      <c r="C570" s="39">
        <v>214325843</v>
      </c>
      <c r="D570" s="50" t="s">
        <v>1250</v>
      </c>
      <c r="E570" s="51" t="s">
        <v>677</v>
      </c>
      <c r="F570" s="43">
        <f t="shared" si="113"/>
        <v>0</v>
      </c>
      <c r="G570" s="46">
        <f t="shared" si="114"/>
        <v>0</v>
      </c>
      <c r="H570" s="46">
        <f t="shared" si="115"/>
        <v>0</v>
      </c>
      <c r="I570" s="118">
        <f t="shared" si="116"/>
        <v>0</v>
      </c>
      <c r="J570" s="48" t="str">
        <f t="shared" si="117"/>
        <v>N/C</v>
      </c>
      <c r="K570" s="118" t="str">
        <f t="shared" si="118"/>
        <v>N/C</v>
      </c>
      <c r="L570" s="39" t="str">
        <f t="shared" si="119"/>
        <v>N / C</v>
      </c>
      <c r="O570" s="74" t="e">
        <f t="shared" si="120"/>
        <v>#DIV/0!</v>
      </c>
      <c r="P570" s="27" t="e">
        <f t="shared" si="121"/>
        <v>#DIV/0!</v>
      </c>
      <c r="Q570">
        <f t="shared" si="122"/>
        <v>1</v>
      </c>
      <c r="R570" s="35">
        <f t="shared" si="123"/>
        <v>561</v>
      </c>
      <c r="S570" s="43"/>
      <c r="T570" s="46"/>
      <c r="U570" s="46"/>
      <c r="V570" s="47"/>
      <c r="W570" s="48" t="e">
        <f t="shared" si="124"/>
        <v>#N/A</v>
      </c>
      <c r="X570" s="49" t="e">
        <f t="shared" si="125"/>
        <v>#N/A</v>
      </c>
      <c r="Y570" s="39" t="str">
        <f t="shared" si="126"/>
        <v>N / C</v>
      </c>
    </row>
    <row r="571" spans="2:25" ht="12.9" customHeight="1">
      <c r="B571" s="39">
        <v>2584500</v>
      </c>
      <c r="C571" s="39">
        <v>214525845</v>
      </c>
      <c r="D571" s="53" t="s">
        <v>1528</v>
      </c>
      <c r="E571" s="54" t="s">
        <v>677</v>
      </c>
      <c r="F571" s="43">
        <f t="shared" si="113"/>
        <v>0</v>
      </c>
      <c r="G571" s="46">
        <f t="shared" si="114"/>
        <v>0</v>
      </c>
      <c r="H571" s="46">
        <f t="shared" si="115"/>
        <v>0</v>
      </c>
      <c r="I571" s="118">
        <f t="shared" si="116"/>
        <v>0</v>
      </c>
      <c r="J571" s="48" t="str">
        <f t="shared" si="117"/>
        <v>N/C</v>
      </c>
      <c r="K571" s="118" t="str">
        <f t="shared" si="118"/>
        <v>N/C</v>
      </c>
      <c r="L571" s="39" t="str">
        <f t="shared" si="119"/>
        <v>N / C</v>
      </c>
      <c r="O571" s="74" t="e">
        <f t="shared" si="120"/>
        <v>#DIV/0!</v>
      </c>
      <c r="P571" s="27" t="e">
        <f t="shared" si="121"/>
        <v>#DIV/0!</v>
      </c>
      <c r="Q571">
        <f t="shared" si="122"/>
        <v>1</v>
      </c>
      <c r="R571" s="35">
        <f t="shared" si="123"/>
        <v>562</v>
      </c>
      <c r="S571" s="43"/>
      <c r="T571" s="46"/>
      <c r="U571" s="46"/>
      <c r="V571" s="47"/>
      <c r="W571" s="48" t="e">
        <f t="shared" si="124"/>
        <v>#N/A</v>
      </c>
      <c r="X571" s="49" t="e">
        <f t="shared" si="125"/>
        <v>#N/A</v>
      </c>
      <c r="Y571" s="39" t="str">
        <f t="shared" si="126"/>
        <v>N / C</v>
      </c>
    </row>
    <row r="572" spans="2:25" ht="12.9" customHeight="1">
      <c r="B572" s="39">
        <v>2585100</v>
      </c>
      <c r="C572" s="39">
        <v>215125851</v>
      </c>
      <c r="D572" s="50" t="s">
        <v>1427</v>
      </c>
      <c r="E572" s="51" t="s">
        <v>677</v>
      </c>
      <c r="F572" s="43">
        <f t="shared" si="113"/>
        <v>0</v>
      </c>
      <c r="G572" s="46">
        <f t="shared" si="114"/>
        <v>0</v>
      </c>
      <c r="H572" s="46">
        <f t="shared" si="115"/>
        <v>0</v>
      </c>
      <c r="I572" s="118">
        <f t="shared" si="116"/>
        <v>0</v>
      </c>
      <c r="J572" s="48" t="str">
        <f t="shared" si="117"/>
        <v>N/C</v>
      </c>
      <c r="K572" s="118" t="str">
        <f t="shared" si="118"/>
        <v>N/C</v>
      </c>
      <c r="L572" s="39" t="str">
        <f t="shared" si="119"/>
        <v>N / C</v>
      </c>
      <c r="O572" s="74" t="e">
        <f t="shared" si="120"/>
        <v>#DIV/0!</v>
      </c>
      <c r="P572" s="27" t="e">
        <f t="shared" si="121"/>
        <v>#DIV/0!</v>
      </c>
      <c r="Q572">
        <f t="shared" si="122"/>
        <v>1</v>
      </c>
      <c r="R572" s="35">
        <f t="shared" si="123"/>
        <v>563</v>
      </c>
      <c r="S572" s="43"/>
      <c r="T572" s="46"/>
      <c r="U572" s="46"/>
      <c r="V572" s="47"/>
      <c r="W572" s="48" t="e">
        <f t="shared" si="124"/>
        <v>#N/A</v>
      </c>
      <c r="X572" s="49" t="e">
        <f t="shared" si="125"/>
        <v>#N/A</v>
      </c>
      <c r="Y572" s="39" t="str">
        <f t="shared" si="126"/>
        <v>N / C</v>
      </c>
    </row>
    <row r="573" spans="2:25" ht="12.9" customHeight="1">
      <c r="B573" s="39">
        <v>2586200</v>
      </c>
      <c r="C573" s="39">
        <v>216225862</v>
      </c>
      <c r="D573" s="50" t="s">
        <v>1251</v>
      </c>
      <c r="E573" s="51" t="s">
        <v>677</v>
      </c>
      <c r="F573" s="43">
        <f t="shared" si="113"/>
        <v>0</v>
      </c>
      <c r="G573" s="46">
        <f t="shared" si="114"/>
        <v>0</v>
      </c>
      <c r="H573" s="46">
        <f t="shared" si="115"/>
        <v>0</v>
      </c>
      <c r="I573" s="118">
        <f t="shared" si="116"/>
        <v>0</v>
      </c>
      <c r="J573" s="48" t="str">
        <f t="shared" si="117"/>
        <v>N/C</v>
      </c>
      <c r="K573" s="118" t="str">
        <f t="shared" si="118"/>
        <v>N/C</v>
      </c>
      <c r="L573" s="39" t="str">
        <f t="shared" si="119"/>
        <v>N / C</v>
      </c>
      <c r="O573" s="74" t="e">
        <f t="shared" si="120"/>
        <v>#DIV/0!</v>
      </c>
      <c r="P573" s="27" t="e">
        <f t="shared" si="121"/>
        <v>#DIV/0!</v>
      </c>
      <c r="Q573">
        <f t="shared" si="122"/>
        <v>1</v>
      </c>
      <c r="R573" s="35">
        <f t="shared" si="123"/>
        <v>564</v>
      </c>
      <c r="S573" s="43"/>
      <c r="T573" s="46"/>
      <c r="U573" s="46"/>
      <c r="V573" s="47"/>
      <c r="W573" s="48" t="e">
        <f t="shared" si="124"/>
        <v>#N/A</v>
      </c>
      <c r="X573" s="49" t="e">
        <f t="shared" si="125"/>
        <v>#N/A</v>
      </c>
      <c r="Y573" s="39" t="str">
        <f t="shared" si="126"/>
        <v>N / C</v>
      </c>
    </row>
    <row r="574" spans="2:25" ht="12.9" customHeight="1">
      <c r="B574" s="39">
        <v>2586700</v>
      </c>
      <c r="C574" s="39">
        <v>216725867</v>
      </c>
      <c r="D574" s="53" t="s">
        <v>1529</v>
      </c>
      <c r="E574" s="54" t="s">
        <v>677</v>
      </c>
      <c r="F574" s="43">
        <f t="shared" si="113"/>
        <v>0</v>
      </c>
      <c r="G574" s="46">
        <f t="shared" si="114"/>
        <v>0</v>
      </c>
      <c r="H574" s="46">
        <f t="shared" si="115"/>
        <v>0</v>
      </c>
      <c r="I574" s="118">
        <f t="shared" si="116"/>
        <v>0</v>
      </c>
      <c r="J574" s="48" t="str">
        <f t="shared" si="117"/>
        <v>N/C</v>
      </c>
      <c r="K574" s="118" t="str">
        <f t="shared" si="118"/>
        <v>N/C</v>
      </c>
      <c r="L574" s="39" t="str">
        <f t="shared" si="119"/>
        <v>N / C</v>
      </c>
      <c r="O574" s="74" t="e">
        <f t="shared" si="120"/>
        <v>#DIV/0!</v>
      </c>
      <c r="P574" s="27" t="e">
        <f t="shared" si="121"/>
        <v>#DIV/0!</v>
      </c>
      <c r="Q574">
        <f t="shared" si="122"/>
        <v>1</v>
      </c>
      <c r="R574" s="35">
        <f t="shared" si="123"/>
        <v>565</v>
      </c>
      <c r="S574" s="43"/>
      <c r="T574" s="46"/>
      <c r="U574" s="46"/>
      <c r="V574" s="47"/>
      <c r="W574" s="48" t="e">
        <f t="shared" si="124"/>
        <v>#N/A</v>
      </c>
      <c r="X574" s="49" t="e">
        <f t="shared" si="125"/>
        <v>#N/A</v>
      </c>
      <c r="Y574" s="39" t="str">
        <f t="shared" si="126"/>
        <v>N / C</v>
      </c>
    </row>
    <row r="575" spans="2:25" ht="12.9" customHeight="1">
      <c r="B575" s="39">
        <v>2587100</v>
      </c>
      <c r="C575" s="39">
        <v>217125871</v>
      </c>
      <c r="D575" s="50" t="s">
        <v>1428</v>
      </c>
      <c r="E575" s="54" t="s">
        <v>677</v>
      </c>
      <c r="F575" s="43">
        <f t="shared" si="113"/>
        <v>0</v>
      </c>
      <c r="G575" s="46">
        <f t="shared" si="114"/>
        <v>0</v>
      </c>
      <c r="H575" s="46">
        <f t="shared" si="115"/>
        <v>0</v>
      </c>
      <c r="I575" s="118">
        <f t="shared" si="116"/>
        <v>0</v>
      </c>
      <c r="J575" s="48" t="str">
        <f t="shared" si="117"/>
        <v>N/C</v>
      </c>
      <c r="K575" s="118" t="str">
        <f t="shared" si="118"/>
        <v>N/C</v>
      </c>
      <c r="L575" s="39" t="str">
        <f t="shared" si="119"/>
        <v>N / C</v>
      </c>
      <c r="O575" s="74" t="e">
        <f t="shared" si="120"/>
        <v>#DIV/0!</v>
      </c>
      <c r="P575" s="27" t="e">
        <f t="shared" si="121"/>
        <v>#DIV/0!</v>
      </c>
      <c r="Q575">
        <f t="shared" si="122"/>
        <v>1</v>
      </c>
      <c r="R575" s="35">
        <f t="shared" si="123"/>
        <v>566</v>
      </c>
      <c r="S575" s="43"/>
      <c r="T575" s="46"/>
      <c r="U575" s="46"/>
      <c r="V575" s="47"/>
      <c r="W575" s="48" t="e">
        <f t="shared" si="124"/>
        <v>#N/A</v>
      </c>
      <c r="X575" s="49" t="e">
        <f t="shared" si="125"/>
        <v>#N/A</v>
      </c>
      <c r="Y575" s="39" t="str">
        <f t="shared" si="126"/>
        <v>N / C</v>
      </c>
    </row>
    <row r="576" spans="2:25" ht="12.9" customHeight="1">
      <c r="B576" s="39">
        <v>2587300</v>
      </c>
      <c r="C576" s="39">
        <v>217325873</v>
      </c>
      <c r="D576" s="50" t="s">
        <v>1252</v>
      </c>
      <c r="E576" s="51" t="s">
        <v>677</v>
      </c>
      <c r="F576" s="43">
        <f t="shared" si="113"/>
        <v>0</v>
      </c>
      <c r="G576" s="129">
        <f t="shared" si="114"/>
        <v>0</v>
      </c>
      <c r="H576" s="129">
        <f t="shared" si="115"/>
        <v>0</v>
      </c>
      <c r="I576" s="118">
        <f t="shared" si="116"/>
        <v>0</v>
      </c>
      <c r="J576" s="48" t="str">
        <f t="shared" si="117"/>
        <v>N/C</v>
      </c>
      <c r="K576" s="118" t="str">
        <f t="shared" si="118"/>
        <v>N/C</v>
      </c>
      <c r="L576" s="39" t="str">
        <f t="shared" si="119"/>
        <v>N / C</v>
      </c>
      <c r="O576" s="74" t="e">
        <f t="shared" si="120"/>
        <v>#DIV/0!</v>
      </c>
      <c r="P576" s="27" t="e">
        <f t="shared" si="121"/>
        <v>#DIV/0!</v>
      </c>
      <c r="Q576">
        <f t="shared" si="122"/>
        <v>1</v>
      </c>
      <c r="R576" s="35">
        <f t="shared" si="123"/>
        <v>567</v>
      </c>
      <c r="S576" s="43"/>
      <c r="T576" s="46"/>
      <c r="U576" s="46"/>
      <c r="V576" s="47"/>
      <c r="W576" s="48" t="e">
        <f t="shared" si="124"/>
        <v>#N/A</v>
      </c>
      <c r="X576" s="49" t="e">
        <f t="shared" si="125"/>
        <v>#N/A</v>
      </c>
      <c r="Y576" s="39" t="str">
        <f t="shared" si="126"/>
        <v>N / C</v>
      </c>
    </row>
    <row r="577" spans="2:25" ht="12.9" customHeight="1">
      <c r="B577" s="39">
        <v>2587500</v>
      </c>
      <c r="C577" s="39">
        <v>217525875</v>
      </c>
      <c r="D577" s="50" t="s">
        <v>1111</v>
      </c>
      <c r="E577" s="51" t="s">
        <v>677</v>
      </c>
      <c r="F577" s="43">
        <f t="shared" si="113"/>
        <v>0</v>
      </c>
      <c r="G577" s="46">
        <f t="shared" si="114"/>
        <v>0</v>
      </c>
      <c r="H577" s="46">
        <f t="shared" si="115"/>
        <v>0</v>
      </c>
      <c r="I577" s="118">
        <f t="shared" si="116"/>
        <v>0</v>
      </c>
      <c r="J577" s="48" t="str">
        <f t="shared" si="117"/>
        <v>N/C</v>
      </c>
      <c r="K577" s="118" t="str">
        <f t="shared" si="118"/>
        <v>N/C</v>
      </c>
      <c r="L577" s="39" t="str">
        <f t="shared" si="119"/>
        <v>N / C</v>
      </c>
      <c r="O577" s="74" t="e">
        <f t="shared" si="120"/>
        <v>#DIV/0!</v>
      </c>
      <c r="P577" s="27" t="e">
        <f t="shared" si="121"/>
        <v>#DIV/0!</v>
      </c>
      <c r="Q577">
        <f t="shared" si="122"/>
        <v>1</v>
      </c>
      <c r="R577" s="35">
        <f t="shared" si="123"/>
        <v>568</v>
      </c>
      <c r="S577" s="43"/>
      <c r="T577" s="46"/>
      <c r="U577" s="46"/>
      <c r="V577" s="47"/>
      <c r="W577" s="48" t="e">
        <f t="shared" si="124"/>
        <v>#N/A</v>
      </c>
      <c r="X577" s="49" t="e">
        <f t="shared" si="125"/>
        <v>#N/A</v>
      </c>
      <c r="Y577" s="39" t="str">
        <f t="shared" si="126"/>
        <v>N / C</v>
      </c>
    </row>
    <row r="578" spans="2:25" ht="12.9" customHeight="1">
      <c r="B578" s="39">
        <v>2587800</v>
      </c>
      <c r="C578" s="39">
        <v>217825878</v>
      </c>
      <c r="D578" s="53" t="s">
        <v>1530</v>
      </c>
      <c r="E578" s="54" t="s">
        <v>677</v>
      </c>
      <c r="F578" s="43">
        <f t="shared" si="113"/>
        <v>0</v>
      </c>
      <c r="G578" s="46">
        <f t="shared" si="114"/>
        <v>0</v>
      </c>
      <c r="H578" s="46">
        <f t="shared" si="115"/>
        <v>0</v>
      </c>
      <c r="I578" s="118">
        <f t="shared" si="116"/>
        <v>0</v>
      </c>
      <c r="J578" s="48" t="str">
        <f t="shared" si="117"/>
        <v>N/C</v>
      </c>
      <c r="K578" s="118" t="str">
        <f t="shared" si="118"/>
        <v>N/C</v>
      </c>
      <c r="L578" s="39" t="str">
        <f t="shared" si="119"/>
        <v>N / C</v>
      </c>
      <c r="O578" s="74" t="e">
        <f t="shared" si="120"/>
        <v>#DIV/0!</v>
      </c>
      <c r="P578" s="27" t="e">
        <f t="shared" si="121"/>
        <v>#DIV/0!</v>
      </c>
      <c r="Q578">
        <f t="shared" si="122"/>
        <v>1</v>
      </c>
      <c r="R578" s="35">
        <f t="shared" si="123"/>
        <v>569</v>
      </c>
      <c r="S578" s="43"/>
      <c r="T578" s="46"/>
      <c r="U578" s="46"/>
      <c r="V578" s="47"/>
      <c r="W578" s="48" t="e">
        <f t="shared" si="124"/>
        <v>#N/A</v>
      </c>
      <c r="X578" s="49" t="e">
        <f t="shared" si="125"/>
        <v>#N/A</v>
      </c>
      <c r="Y578" s="39" t="str">
        <f t="shared" si="126"/>
        <v>N / C</v>
      </c>
    </row>
    <row r="579" spans="2:25" ht="12.9" customHeight="1">
      <c r="B579" s="39">
        <v>2588500</v>
      </c>
      <c r="C579" s="39">
        <v>218525885</v>
      </c>
      <c r="D579" s="53" t="s">
        <v>1531</v>
      </c>
      <c r="E579" s="54" t="s">
        <v>677</v>
      </c>
      <c r="F579" s="43">
        <f t="shared" si="113"/>
        <v>0</v>
      </c>
      <c r="G579" s="46">
        <f t="shared" si="114"/>
        <v>0</v>
      </c>
      <c r="H579" s="46">
        <f t="shared" si="115"/>
        <v>0</v>
      </c>
      <c r="I579" s="118">
        <f t="shared" si="116"/>
        <v>0</v>
      </c>
      <c r="J579" s="48" t="str">
        <f t="shared" si="117"/>
        <v>N/C</v>
      </c>
      <c r="K579" s="118" t="str">
        <f t="shared" si="118"/>
        <v>N/C</v>
      </c>
      <c r="L579" s="39" t="str">
        <f t="shared" si="119"/>
        <v>N / C</v>
      </c>
      <c r="O579" s="74" t="e">
        <f t="shared" si="120"/>
        <v>#DIV/0!</v>
      </c>
      <c r="P579" s="27" t="e">
        <f t="shared" si="121"/>
        <v>#DIV/0!</v>
      </c>
      <c r="Q579">
        <f t="shared" si="122"/>
        <v>1</v>
      </c>
      <c r="R579" s="35">
        <f t="shared" si="123"/>
        <v>570</v>
      </c>
      <c r="S579" s="43"/>
      <c r="T579" s="46"/>
      <c r="U579" s="46"/>
      <c r="V579" s="47"/>
      <c r="W579" s="48" t="e">
        <f t="shared" si="124"/>
        <v>#N/A</v>
      </c>
      <c r="X579" s="49" t="e">
        <f t="shared" si="125"/>
        <v>#N/A</v>
      </c>
      <c r="Y579" s="39" t="str">
        <f t="shared" si="126"/>
        <v>N / C</v>
      </c>
    </row>
    <row r="580" spans="2:25" ht="12.9" customHeight="1">
      <c r="B580" s="39">
        <v>2589800</v>
      </c>
      <c r="C580" s="39">
        <v>219825898</v>
      </c>
      <c r="D580" s="50" t="s">
        <v>1253</v>
      </c>
      <c r="E580" s="51" t="s">
        <v>677</v>
      </c>
      <c r="F580" s="43">
        <f t="shared" si="113"/>
        <v>0</v>
      </c>
      <c r="G580" s="46">
        <f t="shared" si="114"/>
        <v>0</v>
      </c>
      <c r="H580" s="46">
        <f t="shared" si="115"/>
        <v>0</v>
      </c>
      <c r="I580" s="118">
        <f t="shared" si="116"/>
        <v>0</v>
      </c>
      <c r="J580" s="48" t="str">
        <f t="shared" si="117"/>
        <v>N/C</v>
      </c>
      <c r="K580" s="118" t="str">
        <f t="shared" si="118"/>
        <v>N/C</v>
      </c>
      <c r="L580" s="39" t="str">
        <f t="shared" si="119"/>
        <v>N / C</v>
      </c>
      <c r="O580" s="74" t="e">
        <f t="shared" si="120"/>
        <v>#DIV/0!</v>
      </c>
      <c r="P580" s="27" t="e">
        <f t="shared" si="121"/>
        <v>#DIV/0!</v>
      </c>
      <c r="Q580">
        <f t="shared" si="122"/>
        <v>1</v>
      </c>
      <c r="R580" s="35">
        <f t="shared" si="123"/>
        <v>571</v>
      </c>
      <c r="S580" s="43"/>
      <c r="T580" s="46"/>
      <c r="U580" s="46"/>
      <c r="V580" s="47"/>
      <c r="W580" s="48" t="e">
        <f t="shared" si="124"/>
        <v>#N/A</v>
      </c>
      <c r="X580" s="49" t="e">
        <f t="shared" si="125"/>
        <v>#N/A</v>
      </c>
      <c r="Y580" s="39" t="str">
        <f t="shared" si="126"/>
        <v>N / C</v>
      </c>
    </row>
    <row r="581" spans="2:25" ht="12.9" customHeight="1">
      <c r="B581" s="39">
        <v>2589900</v>
      </c>
      <c r="C581" s="39">
        <v>219925899</v>
      </c>
      <c r="D581" s="53" t="s">
        <v>1532</v>
      </c>
      <c r="E581" s="54" t="s">
        <v>677</v>
      </c>
      <c r="F581" s="43">
        <f t="shared" si="113"/>
        <v>0</v>
      </c>
      <c r="G581" s="46">
        <f t="shared" si="114"/>
        <v>0</v>
      </c>
      <c r="H581" s="46">
        <f t="shared" si="115"/>
        <v>0</v>
      </c>
      <c r="I581" s="118">
        <f t="shared" si="116"/>
        <v>0</v>
      </c>
      <c r="J581" s="48" t="str">
        <f t="shared" si="117"/>
        <v>N/C</v>
      </c>
      <c r="K581" s="118" t="str">
        <f t="shared" si="118"/>
        <v>N/C</v>
      </c>
      <c r="L581" s="39" t="str">
        <f t="shared" si="119"/>
        <v>N / C</v>
      </c>
      <c r="O581" s="74" t="e">
        <f t="shared" si="120"/>
        <v>#DIV/0!</v>
      </c>
      <c r="P581" s="27" t="e">
        <f t="shared" si="121"/>
        <v>#DIV/0!</v>
      </c>
      <c r="Q581">
        <f t="shared" si="122"/>
        <v>1</v>
      </c>
      <c r="R581" s="35">
        <f t="shared" si="123"/>
        <v>572</v>
      </c>
      <c r="S581" s="43"/>
      <c r="T581" s="46"/>
      <c r="U581" s="46"/>
      <c r="V581" s="47"/>
      <c r="W581" s="48" t="e">
        <f t="shared" si="124"/>
        <v>#N/A</v>
      </c>
      <c r="X581" s="49" t="e">
        <f t="shared" si="125"/>
        <v>#N/A</v>
      </c>
      <c r="Y581" s="39" t="str">
        <f t="shared" si="126"/>
        <v>N / C</v>
      </c>
    </row>
    <row r="582" spans="2:25" ht="12.9" customHeight="1">
      <c r="B582" s="39">
        <v>2700100</v>
      </c>
      <c r="C582" s="39">
        <v>210127001</v>
      </c>
      <c r="D582" s="53" t="s">
        <v>175</v>
      </c>
      <c r="E582" s="54" t="s">
        <v>712</v>
      </c>
      <c r="F582" s="43">
        <f t="shared" si="113"/>
        <v>0</v>
      </c>
      <c r="G582" s="129">
        <f t="shared" si="114"/>
        <v>0</v>
      </c>
      <c r="H582" s="129">
        <f t="shared" si="115"/>
        <v>0</v>
      </c>
      <c r="I582" s="118">
        <f t="shared" si="116"/>
        <v>0</v>
      </c>
      <c r="J582" s="48" t="str">
        <f t="shared" si="117"/>
        <v>N/C</v>
      </c>
      <c r="K582" s="118" t="str">
        <f t="shared" si="118"/>
        <v>N/C</v>
      </c>
      <c r="L582" s="39" t="str">
        <f t="shared" si="119"/>
        <v>N / C</v>
      </c>
      <c r="O582" s="74" t="e">
        <f t="shared" si="120"/>
        <v>#DIV/0!</v>
      </c>
      <c r="P582" s="27" t="e">
        <f t="shared" si="121"/>
        <v>#DIV/0!</v>
      </c>
      <c r="Q582">
        <f t="shared" si="122"/>
        <v>1</v>
      </c>
      <c r="R582" s="35">
        <f t="shared" si="123"/>
        <v>573</v>
      </c>
      <c r="S582" s="43"/>
      <c r="T582" s="46"/>
      <c r="U582" s="46"/>
      <c r="V582" s="47"/>
      <c r="W582" s="48" t="e">
        <f t="shared" si="124"/>
        <v>#N/A</v>
      </c>
      <c r="X582" s="49" t="e">
        <f t="shared" si="125"/>
        <v>#N/A</v>
      </c>
      <c r="Y582" s="39" t="str">
        <f t="shared" si="126"/>
        <v>N / C</v>
      </c>
    </row>
    <row r="583" spans="2:25" ht="12.9" customHeight="1">
      <c r="B583" s="39">
        <v>2700600</v>
      </c>
      <c r="C583" s="39">
        <v>210627006</v>
      </c>
      <c r="D583" s="53" t="s">
        <v>566</v>
      </c>
      <c r="E583" s="51" t="s">
        <v>712</v>
      </c>
      <c r="F583" s="43">
        <f t="shared" si="113"/>
        <v>0</v>
      </c>
      <c r="G583" s="46">
        <f t="shared" si="114"/>
        <v>0</v>
      </c>
      <c r="H583" s="46">
        <f t="shared" si="115"/>
        <v>0</v>
      </c>
      <c r="I583" s="118">
        <f t="shared" si="116"/>
        <v>0</v>
      </c>
      <c r="J583" s="48" t="str">
        <f t="shared" si="117"/>
        <v>N/C</v>
      </c>
      <c r="K583" s="118" t="str">
        <f t="shared" si="118"/>
        <v>N/C</v>
      </c>
      <c r="L583" s="39" t="str">
        <f t="shared" si="119"/>
        <v>N / C</v>
      </c>
      <c r="O583" s="74" t="e">
        <f t="shared" si="120"/>
        <v>#DIV/0!</v>
      </c>
      <c r="P583" s="27" t="e">
        <f t="shared" si="121"/>
        <v>#DIV/0!</v>
      </c>
      <c r="Q583">
        <f t="shared" si="122"/>
        <v>1</v>
      </c>
      <c r="R583" s="35">
        <f t="shared" si="123"/>
        <v>574</v>
      </c>
      <c r="S583" s="43"/>
      <c r="T583" s="46"/>
      <c r="U583" s="46"/>
      <c r="V583" s="47"/>
      <c r="W583" s="48" t="e">
        <f t="shared" si="124"/>
        <v>#N/A</v>
      </c>
      <c r="X583" s="49" t="e">
        <f t="shared" si="125"/>
        <v>#N/A</v>
      </c>
      <c r="Y583" s="39" t="str">
        <f t="shared" si="126"/>
        <v>N / C</v>
      </c>
    </row>
    <row r="584" spans="2:25" ht="12.9" customHeight="1">
      <c r="B584" s="39">
        <v>2702500</v>
      </c>
      <c r="C584" s="39">
        <v>212527025</v>
      </c>
      <c r="D584" s="146" t="s">
        <v>997</v>
      </c>
      <c r="E584" s="51" t="s">
        <v>712</v>
      </c>
      <c r="F584" s="43">
        <f t="shared" si="113"/>
        <v>0</v>
      </c>
      <c r="G584" s="46">
        <f t="shared" si="114"/>
        <v>0</v>
      </c>
      <c r="H584" s="46">
        <f t="shared" si="115"/>
        <v>0</v>
      </c>
      <c r="I584" s="118">
        <f t="shared" si="116"/>
        <v>0</v>
      </c>
      <c r="J584" s="48" t="str">
        <f t="shared" si="117"/>
        <v>N/C</v>
      </c>
      <c r="K584" s="118" t="str">
        <f t="shared" si="118"/>
        <v>N/C</v>
      </c>
      <c r="L584" s="39" t="str">
        <f t="shared" si="119"/>
        <v>N / C</v>
      </c>
      <c r="O584" s="74" t="e">
        <f t="shared" si="120"/>
        <v>#DIV/0!</v>
      </c>
      <c r="P584" s="27" t="e">
        <f t="shared" si="121"/>
        <v>#DIV/0!</v>
      </c>
      <c r="Q584">
        <f t="shared" si="122"/>
        <v>1</v>
      </c>
      <c r="R584" s="35">
        <f t="shared" si="123"/>
        <v>575</v>
      </c>
      <c r="S584" s="43"/>
      <c r="T584" s="46"/>
      <c r="U584" s="46"/>
      <c r="V584" s="47"/>
      <c r="W584" s="48" t="e">
        <f t="shared" si="124"/>
        <v>#N/A</v>
      </c>
      <c r="X584" s="49" t="e">
        <f t="shared" si="125"/>
        <v>#N/A</v>
      </c>
      <c r="Y584" s="39" t="str">
        <f t="shared" si="126"/>
        <v>N / C</v>
      </c>
    </row>
    <row r="585" spans="2:25" ht="12.9" customHeight="1">
      <c r="B585" s="39">
        <v>2705000</v>
      </c>
      <c r="C585" s="39">
        <v>215027050</v>
      </c>
      <c r="D585" s="50" t="s">
        <v>936</v>
      </c>
      <c r="E585" s="51" t="s">
        <v>712</v>
      </c>
      <c r="F585" s="43">
        <f t="shared" si="113"/>
        <v>0</v>
      </c>
      <c r="G585" s="46">
        <f t="shared" si="114"/>
        <v>0</v>
      </c>
      <c r="H585" s="46">
        <f t="shared" si="115"/>
        <v>0</v>
      </c>
      <c r="I585" s="118">
        <f t="shared" si="116"/>
        <v>0</v>
      </c>
      <c r="J585" s="48" t="str">
        <f t="shared" si="117"/>
        <v>N/C</v>
      </c>
      <c r="K585" s="118" t="str">
        <f t="shared" si="118"/>
        <v>N/C</v>
      </c>
      <c r="L585" s="39" t="str">
        <f t="shared" si="119"/>
        <v>N / C</v>
      </c>
      <c r="O585" s="74" t="e">
        <f t="shared" si="120"/>
        <v>#DIV/0!</v>
      </c>
      <c r="P585" s="27" t="e">
        <f t="shared" si="121"/>
        <v>#DIV/0!</v>
      </c>
      <c r="Q585">
        <f t="shared" si="122"/>
        <v>1</v>
      </c>
      <c r="R585" s="35">
        <f t="shared" si="123"/>
        <v>576</v>
      </c>
      <c r="S585" s="43"/>
      <c r="T585" s="46"/>
      <c r="U585" s="46"/>
      <c r="V585" s="47"/>
      <c r="W585" s="48" t="e">
        <f t="shared" si="124"/>
        <v>#N/A</v>
      </c>
      <c r="X585" s="49" t="e">
        <f t="shared" si="125"/>
        <v>#N/A</v>
      </c>
      <c r="Y585" s="39" t="str">
        <f t="shared" si="126"/>
        <v>N / C</v>
      </c>
    </row>
    <row r="586" spans="2:25" ht="12.9" customHeight="1">
      <c r="B586" s="39">
        <v>2707300</v>
      </c>
      <c r="C586" s="39">
        <v>217327073</v>
      </c>
      <c r="D586" s="50" t="s">
        <v>1163</v>
      </c>
      <c r="E586" s="51" t="s">
        <v>712</v>
      </c>
      <c r="F586" s="43">
        <f t="shared" si="113"/>
        <v>0</v>
      </c>
      <c r="G586" s="129">
        <f t="shared" si="114"/>
        <v>0</v>
      </c>
      <c r="H586" s="129">
        <f t="shared" si="115"/>
        <v>0</v>
      </c>
      <c r="I586" s="118">
        <f t="shared" si="116"/>
        <v>0</v>
      </c>
      <c r="J586" s="48" t="str">
        <f t="shared" si="117"/>
        <v>N/C</v>
      </c>
      <c r="K586" s="118" t="str">
        <f t="shared" si="118"/>
        <v>N/C</v>
      </c>
      <c r="L586" s="39" t="str">
        <f t="shared" si="119"/>
        <v>N / C</v>
      </c>
      <c r="O586" s="74" t="e">
        <f t="shared" si="120"/>
        <v>#DIV/0!</v>
      </c>
      <c r="P586" s="27" t="e">
        <f t="shared" si="121"/>
        <v>#DIV/0!</v>
      </c>
      <c r="Q586">
        <f t="shared" si="122"/>
        <v>1</v>
      </c>
      <c r="R586" s="35">
        <f t="shared" si="123"/>
        <v>577</v>
      </c>
      <c r="S586" s="43"/>
      <c r="T586" s="46"/>
      <c r="U586" s="46"/>
      <c r="V586" s="47"/>
      <c r="W586" s="48" t="e">
        <f t="shared" si="124"/>
        <v>#N/A</v>
      </c>
      <c r="X586" s="49" t="e">
        <f t="shared" si="125"/>
        <v>#N/A</v>
      </c>
      <c r="Y586" s="39" t="str">
        <f t="shared" si="126"/>
        <v>N / C</v>
      </c>
    </row>
    <row r="587" spans="2:25" ht="12.9" customHeight="1">
      <c r="B587" s="39">
        <v>2707500</v>
      </c>
      <c r="C587" s="39">
        <v>217527075</v>
      </c>
      <c r="D587" s="50" t="s">
        <v>567</v>
      </c>
      <c r="E587" s="51" t="s">
        <v>712</v>
      </c>
      <c r="F587" s="43">
        <f t="shared" ref="F587:F650" si="127">IF(ISERROR(S587)=TRUE,"N/C",S587)</f>
        <v>0</v>
      </c>
      <c r="G587" s="46">
        <f t="shared" ref="G587:G650" si="128">IF(ISERROR(T587)=TRUE,"N/C",T587)</f>
        <v>0</v>
      </c>
      <c r="H587" s="46">
        <f t="shared" ref="H587:H650" si="129">IF(ISERROR(U587)=TRUE,"N/C",U587)</f>
        <v>0</v>
      </c>
      <c r="I587" s="118">
        <f t="shared" ref="I587:I650" si="130">IF(ISERROR(V587)=TRUE,"N/C",V587)</f>
        <v>0</v>
      </c>
      <c r="J587" s="48" t="str">
        <f t="shared" ref="J587:J650" si="131">IF(ISERROR(W587)=TRUE,"N/C",W587)</f>
        <v>N/C</v>
      </c>
      <c r="K587" s="118" t="str">
        <f t="shared" ref="K587:K650" si="132">IF(ISERROR(X587)=TRUE,"N/C",X587)</f>
        <v>N/C</v>
      </c>
      <c r="L587" s="39" t="str">
        <f t="shared" ref="L587:L650" si="133">IF(ISERROR(Y587)=TRUE,"N/C",Y587)</f>
        <v>N / C</v>
      </c>
      <c r="O587" s="74" t="e">
        <f t="shared" ref="O587:O650" si="134">+H587/G587</f>
        <v>#DIV/0!</v>
      </c>
      <c r="P587" s="27" t="e">
        <f t="shared" ref="P587:P650" si="135">+I587-O587</f>
        <v>#DIV/0!</v>
      </c>
      <c r="Q587">
        <f t="shared" ref="Q587:Q650" si="136">IF(L587="N / C",1,0)</f>
        <v>1</v>
      </c>
      <c r="R587" s="35">
        <f t="shared" ref="R587:R650" si="137">IF(Q587=1,R586+1,R586)</f>
        <v>578</v>
      </c>
      <c r="S587" s="43"/>
      <c r="T587" s="46"/>
      <c r="U587" s="46"/>
      <c r="V587" s="47"/>
      <c r="W587" s="48" t="e">
        <f t="shared" ref="W587:W650" si="138">VLOOKUP($F587,$M$10:$N$16,2,0)</f>
        <v>#N/A</v>
      </c>
      <c r="X587" s="49" t="e">
        <f t="shared" ref="X587:X650" si="139">+W587-V587</f>
        <v>#N/A</v>
      </c>
      <c r="Y587" s="39" t="str">
        <f t="shared" ref="Y587:Y650" si="140">IF(ISERROR(IF(X587&lt;0,"NO","SI")=TRUE),"N / C",(IF(X587&lt;0,"NO","SI")))</f>
        <v>N / C</v>
      </c>
    </row>
    <row r="588" spans="2:25" ht="12.9" customHeight="1">
      <c r="B588" s="39">
        <v>2707700</v>
      </c>
      <c r="C588" s="39">
        <v>217727077</v>
      </c>
      <c r="D588" s="50" t="s">
        <v>848</v>
      </c>
      <c r="E588" s="51" t="s">
        <v>712</v>
      </c>
      <c r="F588" s="43">
        <f t="shared" si="127"/>
        <v>0</v>
      </c>
      <c r="G588" s="46">
        <f t="shared" si="128"/>
        <v>0</v>
      </c>
      <c r="H588" s="46">
        <f t="shared" si="129"/>
        <v>0</v>
      </c>
      <c r="I588" s="118">
        <f t="shared" si="130"/>
        <v>0</v>
      </c>
      <c r="J588" s="48" t="str">
        <f t="shared" si="131"/>
        <v>N/C</v>
      </c>
      <c r="K588" s="118" t="str">
        <f t="shared" si="132"/>
        <v>N/C</v>
      </c>
      <c r="L588" s="39" t="str">
        <f t="shared" si="133"/>
        <v>N / C</v>
      </c>
      <c r="O588" s="74" t="e">
        <f t="shared" si="134"/>
        <v>#DIV/0!</v>
      </c>
      <c r="P588" s="27" t="e">
        <f t="shared" si="135"/>
        <v>#DIV/0!</v>
      </c>
      <c r="Q588">
        <f t="shared" si="136"/>
        <v>1</v>
      </c>
      <c r="R588" s="35">
        <f t="shared" si="137"/>
        <v>579</v>
      </c>
      <c r="S588" s="43"/>
      <c r="T588" s="46"/>
      <c r="U588" s="46"/>
      <c r="V588" s="47"/>
      <c r="W588" s="48" t="e">
        <f t="shared" si="138"/>
        <v>#N/A</v>
      </c>
      <c r="X588" s="49" t="e">
        <f t="shared" si="139"/>
        <v>#N/A</v>
      </c>
      <c r="Y588" s="39" t="str">
        <f t="shared" si="140"/>
        <v>N / C</v>
      </c>
    </row>
    <row r="589" spans="2:25" ht="12.9" customHeight="1">
      <c r="B589" s="39">
        <v>2709900</v>
      </c>
      <c r="C589" s="39">
        <v>219927099</v>
      </c>
      <c r="D589" s="50" t="s">
        <v>849</v>
      </c>
      <c r="E589" s="51" t="s">
        <v>712</v>
      </c>
      <c r="F589" s="43">
        <f t="shared" si="127"/>
        <v>0</v>
      </c>
      <c r="G589" s="129">
        <f t="shared" si="128"/>
        <v>0</v>
      </c>
      <c r="H589" s="129">
        <f t="shared" si="129"/>
        <v>0</v>
      </c>
      <c r="I589" s="118">
        <f t="shared" si="130"/>
        <v>0</v>
      </c>
      <c r="J589" s="48" t="str">
        <f t="shared" si="131"/>
        <v>N/C</v>
      </c>
      <c r="K589" s="118" t="str">
        <f t="shared" si="132"/>
        <v>N/C</v>
      </c>
      <c r="L589" s="39" t="str">
        <f t="shared" si="133"/>
        <v>N / C</v>
      </c>
      <c r="O589" s="74" t="e">
        <f t="shared" si="134"/>
        <v>#DIV/0!</v>
      </c>
      <c r="P589" s="27" t="e">
        <f t="shared" si="135"/>
        <v>#DIV/0!</v>
      </c>
      <c r="Q589">
        <f t="shared" si="136"/>
        <v>1</v>
      </c>
      <c r="R589" s="35">
        <f t="shared" si="137"/>
        <v>580</v>
      </c>
      <c r="S589" s="43"/>
      <c r="T589" s="46"/>
      <c r="U589" s="46"/>
      <c r="V589" s="47"/>
      <c r="W589" s="48" t="e">
        <f t="shared" si="138"/>
        <v>#N/A</v>
      </c>
      <c r="X589" s="49" t="e">
        <f t="shared" si="139"/>
        <v>#N/A</v>
      </c>
      <c r="Y589" s="39" t="str">
        <f t="shared" si="140"/>
        <v>N / C</v>
      </c>
    </row>
    <row r="590" spans="2:25" ht="12.9" customHeight="1">
      <c r="B590" s="39">
        <v>2713500</v>
      </c>
      <c r="C590" s="39">
        <v>213527135</v>
      </c>
      <c r="D590" s="50" t="s">
        <v>711</v>
      </c>
      <c r="E590" s="51" t="s">
        <v>712</v>
      </c>
      <c r="F590" s="43">
        <f t="shared" si="127"/>
        <v>0</v>
      </c>
      <c r="G590" s="129">
        <f t="shared" si="128"/>
        <v>0</v>
      </c>
      <c r="H590" s="129">
        <f t="shared" si="129"/>
        <v>0</v>
      </c>
      <c r="I590" s="118">
        <f t="shared" si="130"/>
        <v>0</v>
      </c>
      <c r="J590" s="48" t="str">
        <f t="shared" si="131"/>
        <v>N/C</v>
      </c>
      <c r="K590" s="118" t="str">
        <f t="shared" si="132"/>
        <v>N/C</v>
      </c>
      <c r="L590" s="39" t="str">
        <f t="shared" si="133"/>
        <v>N / C</v>
      </c>
      <c r="O590" s="74" t="e">
        <f t="shared" si="134"/>
        <v>#DIV/0!</v>
      </c>
      <c r="P590" s="27" t="e">
        <f t="shared" si="135"/>
        <v>#DIV/0!</v>
      </c>
      <c r="Q590">
        <f t="shared" si="136"/>
        <v>1</v>
      </c>
      <c r="R590" s="35">
        <f t="shared" si="137"/>
        <v>581</v>
      </c>
      <c r="S590" s="43"/>
      <c r="T590" s="46"/>
      <c r="U590" s="46"/>
      <c r="V590" s="47"/>
      <c r="W590" s="48" t="e">
        <f t="shared" si="138"/>
        <v>#N/A</v>
      </c>
      <c r="X590" s="49" t="e">
        <f t="shared" si="139"/>
        <v>#N/A</v>
      </c>
      <c r="Y590" s="39" t="str">
        <f t="shared" si="140"/>
        <v>N / C</v>
      </c>
    </row>
    <row r="591" spans="2:25" ht="12.9" customHeight="1">
      <c r="B591" s="39">
        <v>2715000</v>
      </c>
      <c r="C591" s="39">
        <v>215027150</v>
      </c>
      <c r="D591" s="50" t="s">
        <v>1321</v>
      </c>
      <c r="E591" s="51" t="s">
        <v>712</v>
      </c>
      <c r="F591" s="43">
        <f t="shared" si="127"/>
        <v>0</v>
      </c>
      <c r="G591" s="129">
        <f t="shared" si="128"/>
        <v>0</v>
      </c>
      <c r="H591" s="129">
        <f t="shared" si="129"/>
        <v>0</v>
      </c>
      <c r="I591" s="118">
        <f t="shared" si="130"/>
        <v>0</v>
      </c>
      <c r="J591" s="48" t="str">
        <f t="shared" si="131"/>
        <v>N/C</v>
      </c>
      <c r="K591" s="118" t="str">
        <f t="shared" si="132"/>
        <v>N/C</v>
      </c>
      <c r="L591" s="39" t="str">
        <f t="shared" si="133"/>
        <v>N / C</v>
      </c>
      <c r="O591" s="74" t="e">
        <f t="shared" si="134"/>
        <v>#DIV/0!</v>
      </c>
      <c r="P591" s="27" t="e">
        <f t="shared" si="135"/>
        <v>#DIV/0!</v>
      </c>
      <c r="Q591">
        <f t="shared" si="136"/>
        <v>1</v>
      </c>
      <c r="R591" s="35">
        <f t="shared" si="137"/>
        <v>582</v>
      </c>
      <c r="S591" s="43"/>
      <c r="T591" s="46"/>
      <c r="U591" s="46"/>
      <c r="V591" s="47"/>
      <c r="W591" s="48" t="e">
        <f t="shared" si="138"/>
        <v>#N/A</v>
      </c>
      <c r="X591" s="49" t="e">
        <f t="shared" si="139"/>
        <v>#N/A</v>
      </c>
      <c r="Y591" s="39" t="str">
        <f t="shared" si="140"/>
        <v>N / C</v>
      </c>
    </row>
    <row r="592" spans="2:25" ht="12.9" customHeight="1">
      <c r="B592" s="39">
        <v>2716000</v>
      </c>
      <c r="C592" s="39">
        <v>216027160</v>
      </c>
      <c r="D592" s="53" t="s">
        <v>176</v>
      </c>
      <c r="E592" s="54" t="s">
        <v>712</v>
      </c>
      <c r="F592" s="43">
        <f t="shared" si="127"/>
        <v>0</v>
      </c>
      <c r="G592" s="46">
        <f t="shared" si="128"/>
        <v>0</v>
      </c>
      <c r="H592" s="46">
        <f t="shared" si="129"/>
        <v>0</v>
      </c>
      <c r="I592" s="118">
        <f t="shared" si="130"/>
        <v>0</v>
      </c>
      <c r="J592" s="48" t="str">
        <f t="shared" si="131"/>
        <v>N/C</v>
      </c>
      <c r="K592" s="118" t="str">
        <f t="shared" si="132"/>
        <v>N/C</v>
      </c>
      <c r="L592" s="39" t="str">
        <f t="shared" si="133"/>
        <v>N / C</v>
      </c>
      <c r="O592" s="74" t="e">
        <f t="shared" si="134"/>
        <v>#DIV/0!</v>
      </c>
      <c r="P592" s="27" t="e">
        <f t="shared" si="135"/>
        <v>#DIV/0!</v>
      </c>
      <c r="Q592">
        <f t="shared" si="136"/>
        <v>1</v>
      </c>
      <c r="R592" s="35">
        <f t="shared" si="137"/>
        <v>583</v>
      </c>
      <c r="S592" s="43"/>
      <c r="T592" s="46"/>
      <c r="U592" s="46"/>
      <c r="V592" s="47"/>
      <c r="W592" s="48" t="e">
        <f t="shared" si="138"/>
        <v>#N/A</v>
      </c>
      <c r="X592" s="49" t="e">
        <f t="shared" si="139"/>
        <v>#N/A</v>
      </c>
      <c r="Y592" s="39" t="str">
        <f t="shared" si="140"/>
        <v>N / C</v>
      </c>
    </row>
    <row r="593" spans="2:25" ht="12.9" customHeight="1">
      <c r="B593" s="39">
        <v>2720500</v>
      </c>
      <c r="C593" s="39">
        <v>210527205</v>
      </c>
      <c r="D593" s="50" t="s">
        <v>850</v>
      </c>
      <c r="E593" s="51" t="s">
        <v>712</v>
      </c>
      <c r="F593" s="43">
        <f t="shared" si="127"/>
        <v>0</v>
      </c>
      <c r="G593" s="46">
        <f t="shared" si="128"/>
        <v>0</v>
      </c>
      <c r="H593" s="46">
        <f t="shared" si="129"/>
        <v>0</v>
      </c>
      <c r="I593" s="118">
        <f t="shared" si="130"/>
        <v>0</v>
      </c>
      <c r="J593" s="48" t="str">
        <f t="shared" si="131"/>
        <v>N/C</v>
      </c>
      <c r="K593" s="118" t="str">
        <f t="shared" si="132"/>
        <v>N/C</v>
      </c>
      <c r="L593" s="39" t="str">
        <f t="shared" si="133"/>
        <v>N / C</v>
      </c>
      <c r="O593" s="74" t="e">
        <f t="shared" si="134"/>
        <v>#DIV/0!</v>
      </c>
      <c r="P593" s="27" t="e">
        <f t="shared" si="135"/>
        <v>#DIV/0!</v>
      </c>
      <c r="Q593">
        <f t="shared" si="136"/>
        <v>1</v>
      </c>
      <c r="R593" s="35">
        <f t="shared" si="137"/>
        <v>584</v>
      </c>
      <c r="S593" s="43"/>
      <c r="T593" s="46"/>
      <c r="U593" s="46"/>
      <c r="V593" s="47"/>
      <c r="W593" s="48" t="e">
        <f t="shared" si="138"/>
        <v>#N/A</v>
      </c>
      <c r="X593" s="49" t="e">
        <f t="shared" si="139"/>
        <v>#N/A</v>
      </c>
      <c r="Y593" s="39" t="str">
        <f t="shared" si="140"/>
        <v>N / C</v>
      </c>
    </row>
    <row r="594" spans="2:25" ht="12.9" customHeight="1">
      <c r="B594" s="39">
        <v>2724500</v>
      </c>
      <c r="C594" s="39">
        <v>214527245</v>
      </c>
      <c r="D594" s="50" t="s">
        <v>937</v>
      </c>
      <c r="E594" s="51" t="s">
        <v>712</v>
      </c>
      <c r="F594" s="43">
        <f t="shared" si="127"/>
        <v>0</v>
      </c>
      <c r="G594" s="129">
        <f t="shared" si="128"/>
        <v>0</v>
      </c>
      <c r="H594" s="129">
        <f t="shared" si="129"/>
        <v>0</v>
      </c>
      <c r="I594" s="118">
        <f t="shared" si="130"/>
        <v>0</v>
      </c>
      <c r="J594" s="48" t="str">
        <f t="shared" si="131"/>
        <v>N/C</v>
      </c>
      <c r="K594" s="118" t="str">
        <f t="shared" si="132"/>
        <v>N/C</v>
      </c>
      <c r="L594" s="39" t="str">
        <f t="shared" si="133"/>
        <v>N / C</v>
      </c>
      <c r="O594" s="74" t="e">
        <f t="shared" si="134"/>
        <v>#DIV/0!</v>
      </c>
      <c r="P594" s="27" t="e">
        <f t="shared" si="135"/>
        <v>#DIV/0!</v>
      </c>
      <c r="Q594">
        <f t="shared" si="136"/>
        <v>1</v>
      </c>
      <c r="R594" s="35">
        <f t="shared" si="137"/>
        <v>585</v>
      </c>
      <c r="S594" s="43"/>
      <c r="T594" s="46"/>
      <c r="U594" s="46"/>
      <c r="V594" s="47"/>
      <c r="W594" s="48" t="e">
        <f t="shared" si="138"/>
        <v>#N/A</v>
      </c>
      <c r="X594" s="49" t="e">
        <f t="shared" si="139"/>
        <v>#N/A</v>
      </c>
      <c r="Y594" s="39" t="str">
        <f t="shared" si="140"/>
        <v>N / C</v>
      </c>
    </row>
    <row r="595" spans="2:25" ht="12.9" customHeight="1">
      <c r="B595" s="39">
        <v>2725000</v>
      </c>
      <c r="C595" s="39">
        <v>215027250</v>
      </c>
      <c r="D595" s="50" t="s">
        <v>713</v>
      </c>
      <c r="E595" s="51" t="s">
        <v>712</v>
      </c>
      <c r="F595" s="43">
        <f t="shared" si="127"/>
        <v>0</v>
      </c>
      <c r="G595" s="46">
        <f t="shared" si="128"/>
        <v>0</v>
      </c>
      <c r="H595" s="46">
        <f t="shared" si="129"/>
        <v>0</v>
      </c>
      <c r="I595" s="118">
        <f t="shared" si="130"/>
        <v>0</v>
      </c>
      <c r="J595" s="48" t="str">
        <f t="shared" si="131"/>
        <v>N/C</v>
      </c>
      <c r="K595" s="118" t="str">
        <f t="shared" si="132"/>
        <v>N/C</v>
      </c>
      <c r="L595" s="39" t="str">
        <f t="shared" si="133"/>
        <v>N / C</v>
      </c>
      <c r="O595" s="74" t="e">
        <f t="shared" si="134"/>
        <v>#DIV/0!</v>
      </c>
      <c r="P595" s="27" t="e">
        <f t="shared" si="135"/>
        <v>#DIV/0!</v>
      </c>
      <c r="Q595">
        <f t="shared" si="136"/>
        <v>1</v>
      </c>
      <c r="R595" s="35">
        <f t="shared" si="137"/>
        <v>586</v>
      </c>
      <c r="S595" s="43"/>
      <c r="T595" s="46"/>
      <c r="U595" s="46"/>
      <c r="V595" s="47"/>
      <c r="W595" s="48" t="e">
        <f t="shared" si="138"/>
        <v>#N/A</v>
      </c>
      <c r="X595" s="49" t="e">
        <f t="shared" si="139"/>
        <v>#N/A</v>
      </c>
      <c r="Y595" s="39" t="str">
        <f t="shared" si="140"/>
        <v>N / C</v>
      </c>
    </row>
    <row r="596" spans="2:25" ht="12.9" customHeight="1">
      <c r="B596" s="39">
        <v>2736100</v>
      </c>
      <c r="C596" s="39">
        <v>216127361</v>
      </c>
      <c r="D596" s="50" t="s">
        <v>1430</v>
      </c>
      <c r="E596" s="51" t="s">
        <v>712</v>
      </c>
      <c r="F596" s="43">
        <f t="shared" si="127"/>
        <v>0</v>
      </c>
      <c r="G596" s="46">
        <f t="shared" si="128"/>
        <v>0</v>
      </c>
      <c r="H596" s="46">
        <f t="shared" si="129"/>
        <v>0</v>
      </c>
      <c r="I596" s="118">
        <f t="shared" si="130"/>
        <v>0</v>
      </c>
      <c r="J596" s="48" t="str">
        <f t="shared" si="131"/>
        <v>N/C</v>
      </c>
      <c r="K596" s="118" t="str">
        <f t="shared" si="132"/>
        <v>N/C</v>
      </c>
      <c r="L596" s="39" t="str">
        <f t="shared" si="133"/>
        <v>N / C</v>
      </c>
      <c r="O596" s="74" t="e">
        <f t="shared" si="134"/>
        <v>#DIV/0!</v>
      </c>
      <c r="P596" s="27" t="e">
        <f t="shared" si="135"/>
        <v>#DIV/0!</v>
      </c>
      <c r="Q596">
        <f t="shared" si="136"/>
        <v>1</v>
      </c>
      <c r="R596" s="35">
        <f t="shared" si="137"/>
        <v>587</v>
      </c>
      <c r="S596" s="43"/>
      <c r="T596" s="46"/>
      <c r="U596" s="46"/>
      <c r="V596" s="47"/>
      <c r="W596" s="48" t="e">
        <f t="shared" si="138"/>
        <v>#N/A</v>
      </c>
      <c r="X596" s="49" t="e">
        <f t="shared" si="139"/>
        <v>#N/A</v>
      </c>
      <c r="Y596" s="39" t="str">
        <f t="shared" si="140"/>
        <v>N / C</v>
      </c>
    </row>
    <row r="597" spans="2:25" ht="12.9" customHeight="1">
      <c r="B597" s="39">
        <v>2737200</v>
      </c>
      <c r="C597" s="39">
        <v>217227372</v>
      </c>
      <c r="D597" s="50" t="s">
        <v>1164</v>
      </c>
      <c r="E597" s="51" t="s">
        <v>712</v>
      </c>
      <c r="F597" s="43">
        <f t="shared" si="127"/>
        <v>0</v>
      </c>
      <c r="G597" s="129">
        <f t="shared" si="128"/>
        <v>0</v>
      </c>
      <c r="H597" s="129">
        <f t="shared" si="129"/>
        <v>0</v>
      </c>
      <c r="I597" s="118">
        <f t="shared" si="130"/>
        <v>0</v>
      </c>
      <c r="J597" s="48" t="str">
        <f t="shared" si="131"/>
        <v>N/C</v>
      </c>
      <c r="K597" s="118" t="str">
        <f t="shared" si="132"/>
        <v>N/C</v>
      </c>
      <c r="L597" s="39" t="str">
        <f t="shared" si="133"/>
        <v>N / C</v>
      </c>
      <c r="O597" s="74" t="e">
        <f t="shared" si="134"/>
        <v>#DIV/0!</v>
      </c>
      <c r="P597" s="27" t="e">
        <f t="shared" si="135"/>
        <v>#DIV/0!</v>
      </c>
      <c r="Q597">
        <f t="shared" si="136"/>
        <v>1</v>
      </c>
      <c r="R597" s="35">
        <f t="shared" si="137"/>
        <v>588</v>
      </c>
      <c r="S597" s="43"/>
      <c r="T597" s="46"/>
      <c r="U597" s="46"/>
      <c r="V597" s="47"/>
      <c r="W597" s="48" t="e">
        <f t="shared" si="138"/>
        <v>#N/A</v>
      </c>
      <c r="X597" s="49" t="e">
        <f t="shared" si="139"/>
        <v>#N/A</v>
      </c>
      <c r="Y597" s="39" t="str">
        <f t="shared" si="140"/>
        <v>N / C</v>
      </c>
    </row>
    <row r="598" spans="2:25" ht="12.9" customHeight="1">
      <c r="B598" s="39">
        <v>2741300</v>
      </c>
      <c r="C598" s="39">
        <v>211327413</v>
      </c>
      <c r="D598" s="50" t="s">
        <v>1431</v>
      </c>
      <c r="E598" s="51" t="s">
        <v>712</v>
      </c>
      <c r="F598" s="43">
        <f t="shared" si="127"/>
        <v>0</v>
      </c>
      <c r="G598" s="129">
        <f t="shared" si="128"/>
        <v>0</v>
      </c>
      <c r="H598" s="129">
        <f t="shared" si="129"/>
        <v>0</v>
      </c>
      <c r="I598" s="118">
        <f t="shared" si="130"/>
        <v>0</v>
      </c>
      <c r="J598" s="48" t="str">
        <f t="shared" si="131"/>
        <v>N/C</v>
      </c>
      <c r="K598" s="118" t="str">
        <f t="shared" si="132"/>
        <v>N/C</v>
      </c>
      <c r="L598" s="39" t="str">
        <f t="shared" si="133"/>
        <v>N / C</v>
      </c>
      <c r="O598" s="74" t="e">
        <f t="shared" si="134"/>
        <v>#DIV/0!</v>
      </c>
      <c r="P598" s="27" t="e">
        <f t="shared" si="135"/>
        <v>#DIV/0!</v>
      </c>
      <c r="Q598">
        <f t="shared" si="136"/>
        <v>1</v>
      </c>
      <c r="R598" s="35">
        <f t="shared" si="137"/>
        <v>589</v>
      </c>
      <c r="S598" s="43"/>
      <c r="T598" s="46"/>
      <c r="U598" s="46"/>
      <c r="V598" s="47"/>
      <c r="W598" s="48" t="e">
        <f t="shared" si="138"/>
        <v>#N/A</v>
      </c>
      <c r="X598" s="49" t="e">
        <f t="shared" si="139"/>
        <v>#N/A</v>
      </c>
      <c r="Y598" s="39" t="str">
        <f t="shared" si="140"/>
        <v>N / C</v>
      </c>
    </row>
    <row r="599" spans="2:25" ht="12.9" customHeight="1">
      <c r="B599" s="39">
        <v>2742500</v>
      </c>
      <c r="C599" s="39">
        <v>212527425</v>
      </c>
      <c r="D599" s="50" t="s">
        <v>1165</v>
      </c>
      <c r="E599" s="51" t="s">
        <v>712</v>
      </c>
      <c r="F599" s="43">
        <f t="shared" si="127"/>
        <v>0</v>
      </c>
      <c r="G599" s="46">
        <f t="shared" si="128"/>
        <v>0</v>
      </c>
      <c r="H599" s="46">
        <f t="shared" si="129"/>
        <v>0</v>
      </c>
      <c r="I599" s="118">
        <f t="shared" si="130"/>
        <v>0</v>
      </c>
      <c r="J599" s="48" t="str">
        <f t="shared" si="131"/>
        <v>N/C</v>
      </c>
      <c r="K599" s="118" t="str">
        <f t="shared" si="132"/>
        <v>N/C</v>
      </c>
      <c r="L599" s="39" t="str">
        <f t="shared" si="133"/>
        <v>N / C</v>
      </c>
      <c r="O599" s="74" t="e">
        <f t="shared" si="134"/>
        <v>#DIV/0!</v>
      </c>
      <c r="P599" s="27" t="e">
        <f t="shared" si="135"/>
        <v>#DIV/0!</v>
      </c>
      <c r="Q599">
        <f t="shared" si="136"/>
        <v>1</v>
      </c>
      <c r="R599" s="35">
        <f t="shared" si="137"/>
        <v>590</v>
      </c>
      <c r="S599" s="43"/>
      <c r="T599" s="46"/>
      <c r="U599" s="46"/>
      <c r="V599" s="47"/>
      <c r="W599" s="48" t="e">
        <f t="shared" si="138"/>
        <v>#N/A</v>
      </c>
      <c r="X599" s="49" t="e">
        <f t="shared" si="139"/>
        <v>#N/A</v>
      </c>
      <c r="Y599" s="39" t="str">
        <f t="shared" si="140"/>
        <v>N / C</v>
      </c>
    </row>
    <row r="600" spans="2:25" ht="12.9" customHeight="1">
      <c r="B600" s="39">
        <v>2743000</v>
      </c>
      <c r="C600" s="39">
        <v>213027430</v>
      </c>
      <c r="D600" s="50" t="s">
        <v>1166</v>
      </c>
      <c r="E600" s="51" t="s">
        <v>712</v>
      </c>
      <c r="F600" s="43">
        <f t="shared" si="127"/>
        <v>0</v>
      </c>
      <c r="G600" s="46">
        <f t="shared" si="128"/>
        <v>0</v>
      </c>
      <c r="H600" s="46">
        <f t="shared" si="129"/>
        <v>0</v>
      </c>
      <c r="I600" s="118">
        <f t="shared" si="130"/>
        <v>0</v>
      </c>
      <c r="J600" s="48" t="str">
        <f t="shared" si="131"/>
        <v>N/C</v>
      </c>
      <c r="K600" s="118" t="str">
        <f t="shared" si="132"/>
        <v>N/C</v>
      </c>
      <c r="L600" s="39" t="str">
        <f t="shared" si="133"/>
        <v>N / C</v>
      </c>
      <c r="O600" s="74" t="e">
        <f t="shared" si="134"/>
        <v>#DIV/0!</v>
      </c>
      <c r="P600" s="27" t="e">
        <f t="shared" si="135"/>
        <v>#DIV/0!</v>
      </c>
      <c r="Q600">
        <f t="shared" si="136"/>
        <v>1</v>
      </c>
      <c r="R600" s="35">
        <f t="shared" si="137"/>
        <v>591</v>
      </c>
      <c r="S600" s="43"/>
      <c r="T600" s="46"/>
      <c r="U600" s="46"/>
      <c r="V600" s="47"/>
      <c r="W600" s="48" t="e">
        <f t="shared" si="138"/>
        <v>#N/A</v>
      </c>
      <c r="X600" s="49" t="e">
        <f t="shared" si="139"/>
        <v>#N/A</v>
      </c>
      <c r="Y600" s="39" t="str">
        <f t="shared" si="140"/>
        <v>N / C</v>
      </c>
    </row>
    <row r="601" spans="2:25" ht="12.9" customHeight="1">
      <c r="B601" s="39">
        <v>2745000</v>
      </c>
      <c r="C601" s="39">
        <v>215027450</v>
      </c>
      <c r="D601" s="50" t="s">
        <v>1432</v>
      </c>
      <c r="E601" s="51" t="s">
        <v>712</v>
      </c>
      <c r="F601" s="43">
        <f t="shared" si="127"/>
        <v>0</v>
      </c>
      <c r="G601" s="46">
        <f t="shared" si="128"/>
        <v>0</v>
      </c>
      <c r="H601" s="46">
        <f t="shared" si="129"/>
        <v>0</v>
      </c>
      <c r="I601" s="118">
        <f t="shared" si="130"/>
        <v>0</v>
      </c>
      <c r="J601" s="48" t="str">
        <f t="shared" si="131"/>
        <v>N/C</v>
      </c>
      <c r="K601" s="118" t="str">
        <f t="shared" si="132"/>
        <v>N/C</v>
      </c>
      <c r="L601" s="39" t="str">
        <f t="shared" si="133"/>
        <v>N / C</v>
      </c>
      <c r="O601" s="74" t="e">
        <f t="shared" si="134"/>
        <v>#DIV/0!</v>
      </c>
      <c r="P601" s="27" t="e">
        <f t="shared" si="135"/>
        <v>#DIV/0!</v>
      </c>
      <c r="Q601">
        <f t="shared" si="136"/>
        <v>1</v>
      </c>
      <c r="R601" s="35">
        <f t="shared" si="137"/>
        <v>592</v>
      </c>
      <c r="S601" s="43"/>
      <c r="T601" s="46"/>
      <c r="U601" s="46"/>
      <c r="V601" s="47"/>
      <c r="W601" s="48" t="e">
        <f t="shared" si="138"/>
        <v>#N/A</v>
      </c>
      <c r="X601" s="49" t="e">
        <f t="shared" si="139"/>
        <v>#N/A</v>
      </c>
      <c r="Y601" s="39" t="str">
        <f t="shared" si="140"/>
        <v>N / C</v>
      </c>
    </row>
    <row r="602" spans="2:25" ht="12.9" customHeight="1">
      <c r="B602" s="39">
        <v>2749100</v>
      </c>
      <c r="C602" s="39">
        <v>219127491</v>
      </c>
      <c r="D602" s="50" t="s">
        <v>1433</v>
      </c>
      <c r="E602" s="51" t="s">
        <v>712</v>
      </c>
      <c r="F602" s="43">
        <f t="shared" si="127"/>
        <v>0</v>
      </c>
      <c r="G602" s="46">
        <f t="shared" si="128"/>
        <v>0</v>
      </c>
      <c r="H602" s="46">
        <f t="shared" si="129"/>
        <v>0</v>
      </c>
      <c r="I602" s="118">
        <f t="shared" si="130"/>
        <v>0</v>
      </c>
      <c r="J602" s="48" t="str">
        <f t="shared" si="131"/>
        <v>N/C</v>
      </c>
      <c r="K602" s="118" t="str">
        <f t="shared" si="132"/>
        <v>N/C</v>
      </c>
      <c r="L602" s="39" t="str">
        <f t="shared" si="133"/>
        <v>N / C</v>
      </c>
      <c r="O602" s="74" t="e">
        <f t="shared" si="134"/>
        <v>#DIV/0!</v>
      </c>
      <c r="P602" s="27" t="e">
        <f t="shared" si="135"/>
        <v>#DIV/0!</v>
      </c>
      <c r="Q602">
        <f t="shared" si="136"/>
        <v>1</v>
      </c>
      <c r="R602" s="35">
        <f t="shared" si="137"/>
        <v>593</v>
      </c>
      <c r="S602" s="43"/>
      <c r="T602" s="46"/>
      <c r="U602" s="46"/>
      <c r="V602" s="47"/>
      <c r="W602" s="48" t="e">
        <f t="shared" si="138"/>
        <v>#N/A</v>
      </c>
      <c r="X602" s="49" t="e">
        <f t="shared" si="139"/>
        <v>#N/A</v>
      </c>
      <c r="Y602" s="39" t="str">
        <f t="shared" si="140"/>
        <v>N / C</v>
      </c>
    </row>
    <row r="603" spans="2:25" ht="12.9" customHeight="1">
      <c r="B603" s="39">
        <v>2749500</v>
      </c>
      <c r="C603" s="39">
        <v>219527495</v>
      </c>
      <c r="D603" s="50" t="s">
        <v>714</v>
      </c>
      <c r="E603" s="51" t="s">
        <v>712</v>
      </c>
      <c r="F603" s="43">
        <f t="shared" si="127"/>
        <v>0</v>
      </c>
      <c r="G603" s="46">
        <f t="shared" si="128"/>
        <v>0</v>
      </c>
      <c r="H603" s="46">
        <f t="shared" si="129"/>
        <v>0</v>
      </c>
      <c r="I603" s="118">
        <f t="shared" si="130"/>
        <v>0</v>
      </c>
      <c r="J603" s="48" t="str">
        <f t="shared" si="131"/>
        <v>N/C</v>
      </c>
      <c r="K603" s="118" t="str">
        <f t="shared" si="132"/>
        <v>N/C</v>
      </c>
      <c r="L603" s="39" t="str">
        <f t="shared" si="133"/>
        <v>N / C</v>
      </c>
      <c r="O603" s="74" t="e">
        <f t="shared" si="134"/>
        <v>#DIV/0!</v>
      </c>
      <c r="P603" s="27" t="e">
        <f t="shared" si="135"/>
        <v>#DIV/0!</v>
      </c>
      <c r="Q603">
        <f t="shared" si="136"/>
        <v>1</v>
      </c>
      <c r="R603" s="35">
        <f t="shared" si="137"/>
        <v>594</v>
      </c>
      <c r="S603" s="43"/>
      <c r="T603" s="46"/>
      <c r="U603" s="46"/>
      <c r="V603" s="47"/>
      <c r="W603" s="48" t="e">
        <f t="shared" si="138"/>
        <v>#N/A</v>
      </c>
      <c r="X603" s="49" t="e">
        <f t="shared" si="139"/>
        <v>#N/A</v>
      </c>
      <c r="Y603" s="39" t="str">
        <f t="shared" si="140"/>
        <v>N / C</v>
      </c>
    </row>
    <row r="604" spans="2:25" ht="12.9" customHeight="1">
      <c r="B604" s="39">
        <v>2758000</v>
      </c>
      <c r="C604" s="39">
        <v>218027580</v>
      </c>
      <c r="D604" s="50" t="s">
        <v>1322</v>
      </c>
      <c r="E604" s="51" t="s">
        <v>712</v>
      </c>
      <c r="F604" s="43">
        <f t="shared" si="127"/>
        <v>0</v>
      </c>
      <c r="G604" s="46">
        <f t="shared" si="128"/>
        <v>0</v>
      </c>
      <c r="H604" s="46">
        <f t="shared" si="129"/>
        <v>0</v>
      </c>
      <c r="I604" s="118">
        <f t="shared" si="130"/>
        <v>0</v>
      </c>
      <c r="J604" s="48" t="str">
        <f t="shared" si="131"/>
        <v>N/C</v>
      </c>
      <c r="K604" s="118" t="str">
        <f t="shared" si="132"/>
        <v>N/C</v>
      </c>
      <c r="L604" s="39" t="str">
        <f t="shared" si="133"/>
        <v>N / C</v>
      </c>
      <c r="O604" s="74" t="e">
        <f t="shared" si="134"/>
        <v>#DIV/0!</v>
      </c>
      <c r="P604" s="27" t="e">
        <f t="shared" si="135"/>
        <v>#DIV/0!</v>
      </c>
      <c r="Q604">
        <f t="shared" si="136"/>
        <v>1</v>
      </c>
      <c r="R604" s="35">
        <f t="shared" si="137"/>
        <v>595</v>
      </c>
      <c r="S604" s="43"/>
      <c r="T604" s="46"/>
      <c r="U604" s="46"/>
      <c r="V604" s="47"/>
      <c r="W604" s="48" t="e">
        <f t="shared" si="138"/>
        <v>#N/A</v>
      </c>
      <c r="X604" s="49" t="e">
        <f t="shared" si="139"/>
        <v>#N/A</v>
      </c>
      <c r="Y604" s="39" t="str">
        <f t="shared" si="140"/>
        <v>N / C</v>
      </c>
    </row>
    <row r="605" spans="2:25" ht="12.9" customHeight="1">
      <c r="B605" s="39">
        <v>2760000</v>
      </c>
      <c r="C605" s="39">
        <v>210027600</v>
      </c>
      <c r="D605" s="50" t="s">
        <v>998</v>
      </c>
      <c r="E605" s="51" t="s">
        <v>712</v>
      </c>
      <c r="F605" s="43">
        <f t="shared" si="127"/>
        <v>0</v>
      </c>
      <c r="G605" s="46">
        <f t="shared" si="128"/>
        <v>0</v>
      </c>
      <c r="H605" s="46">
        <f t="shared" si="129"/>
        <v>0</v>
      </c>
      <c r="I605" s="118">
        <f t="shared" si="130"/>
        <v>0</v>
      </c>
      <c r="J605" s="48" t="str">
        <f t="shared" si="131"/>
        <v>N/C</v>
      </c>
      <c r="K605" s="118" t="str">
        <f t="shared" si="132"/>
        <v>N/C</v>
      </c>
      <c r="L605" s="39" t="str">
        <f t="shared" si="133"/>
        <v>N / C</v>
      </c>
      <c r="O605" s="74" t="e">
        <f t="shared" si="134"/>
        <v>#DIV/0!</v>
      </c>
      <c r="P605" s="27" t="e">
        <f t="shared" si="135"/>
        <v>#DIV/0!</v>
      </c>
      <c r="Q605">
        <f t="shared" si="136"/>
        <v>1</v>
      </c>
      <c r="R605" s="35">
        <f t="shared" si="137"/>
        <v>596</v>
      </c>
      <c r="S605" s="43"/>
      <c r="T605" s="46"/>
      <c r="U605" s="46"/>
      <c r="V605" s="47"/>
      <c r="W605" s="48" t="e">
        <f t="shared" si="138"/>
        <v>#N/A</v>
      </c>
      <c r="X605" s="49" t="e">
        <f t="shared" si="139"/>
        <v>#N/A</v>
      </c>
      <c r="Y605" s="39" t="str">
        <f t="shared" si="140"/>
        <v>N / C</v>
      </c>
    </row>
    <row r="606" spans="2:25" ht="12.9" customHeight="1">
      <c r="B606" s="39">
        <v>2761500</v>
      </c>
      <c r="C606" s="39">
        <v>211527615</v>
      </c>
      <c r="D606" s="50" t="s">
        <v>1203</v>
      </c>
      <c r="E606" s="51" t="s">
        <v>712</v>
      </c>
      <c r="F606" s="43">
        <f t="shared" si="127"/>
        <v>0</v>
      </c>
      <c r="G606" s="129">
        <f t="shared" si="128"/>
        <v>0</v>
      </c>
      <c r="H606" s="129">
        <f t="shared" si="129"/>
        <v>0</v>
      </c>
      <c r="I606" s="118">
        <f t="shared" si="130"/>
        <v>0</v>
      </c>
      <c r="J606" s="48" t="str">
        <f t="shared" si="131"/>
        <v>N/C</v>
      </c>
      <c r="K606" s="118" t="str">
        <f t="shared" si="132"/>
        <v>N/C</v>
      </c>
      <c r="L606" s="39" t="str">
        <f t="shared" si="133"/>
        <v>N / C</v>
      </c>
      <c r="O606" s="74" t="e">
        <f t="shared" si="134"/>
        <v>#DIV/0!</v>
      </c>
      <c r="P606" s="27" t="e">
        <f t="shared" si="135"/>
        <v>#DIV/0!</v>
      </c>
      <c r="Q606">
        <f t="shared" si="136"/>
        <v>1</v>
      </c>
      <c r="R606" s="35">
        <f t="shared" si="137"/>
        <v>597</v>
      </c>
      <c r="S606" s="43"/>
      <c r="T606" s="46"/>
      <c r="U606" s="46"/>
      <c r="V606" s="47"/>
      <c r="W606" s="48" t="e">
        <f t="shared" si="138"/>
        <v>#N/A</v>
      </c>
      <c r="X606" s="49" t="e">
        <f t="shared" si="139"/>
        <v>#N/A</v>
      </c>
      <c r="Y606" s="39" t="str">
        <f t="shared" si="140"/>
        <v>N / C</v>
      </c>
    </row>
    <row r="607" spans="2:25" ht="12.9" customHeight="1">
      <c r="B607" s="39">
        <v>2766000</v>
      </c>
      <c r="C607" s="39">
        <v>216027660</v>
      </c>
      <c r="D607" s="50" t="s">
        <v>1434</v>
      </c>
      <c r="E607" s="51" t="s">
        <v>712</v>
      </c>
      <c r="F607" s="43">
        <f t="shared" si="127"/>
        <v>0</v>
      </c>
      <c r="G607" s="46">
        <f t="shared" si="128"/>
        <v>0</v>
      </c>
      <c r="H607" s="46">
        <f t="shared" si="129"/>
        <v>0</v>
      </c>
      <c r="I607" s="118">
        <f t="shared" si="130"/>
        <v>0</v>
      </c>
      <c r="J607" s="48" t="str">
        <f t="shared" si="131"/>
        <v>N/C</v>
      </c>
      <c r="K607" s="118" t="str">
        <f t="shared" si="132"/>
        <v>N/C</v>
      </c>
      <c r="L607" s="39" t="str">
        <f t="shared" si="133"/>
        <v>N / C</v>
      </c>
      <c r="O607" s="74" t="e">
        <f t="shared" si="134"/>
        <v>#DIV/0!</v>
      </c>
      <c r="P607" s="27" t="e">
        <f t="shared" si="135"/>
        <v>#DIV/0!</v>
      </c>
      <c r="Q607">
        <f t="shared" si="136"/>
        <v>1</v>
      </c>
      <c r="R607" s="35">
        <f t="shared" si="137"/>
        <v>598</v>
      </c>
      <c r="S607" s="43"/>
      <c r="T607" s="46"/>
      <c r="U607" s="46"/>
      <c r="V607" s="47"/>
      <c r="W607" s="48" t="e">
        <f t="shared" si="138"/>
        <v>#N/A</v>
      </c>
      <c r="X607" s="49" t="e">
        <f t="shared" si="139"/>
        <v>#N/A</v>
      </c>
      <c r="Y607" s="39" t="str">
        <f t="shared" si="140"/>
        <v>N / C</v>
      </c>
    </row>
    <row r="608" spans="2:25" ht="12.9" customHeight="1">
      <c r="B608" s="39">
        <v>2774500</v>
      </c>
      <c r="C608" s="39">
        <v>214527745</v>
      </c>
      <c r="D608" s="50" t="s">
        <v>1167</v>
      </c>
      <c r="E608" s="51" t="s">
        <v>712</v>
      </c>
      <c r="F608" s="43">
        <f t="shared" si="127"/>
        <v>0</v>
      </c>
      <c r="G608" s="129">
        <f t="shared" si="128"/>
        <v>0</v>
      </c>
      <c r="H608" s="129">
        <f t="shared" si="129"/>
        <v>0</v>
      </c>
      <c r="I608" s="118">
        <f t="shared" si="130"/>
        <v>0</v>
      </c>
      <c r="J608" s="48" t="str">
        <f t="shared" si="131"/>
        <v>N/C</v>
      </c>
      <c r="K608" s="118" t="str">
        <f t="shared" si="132"/>
        <v>N/C</v>
      </c>
      <c r="L608" s="39" t="str">
        <f t="shared" si="133"/>
        <v>N / C</v>
      </c>
      <c r="O608" s="74" t="e">
        <f t="shared" si="134"/>
        <v>#DIV/0!</v>
      </c>
      <c r="P608" s="27" t="e">
        <f t="shared" si="135"/>
        <v>#DIV/0!</v>
      </c>
      <c r="Q608">
        <f t="shared" si="136"/>
        <v>1</v>
      </c>
      <c r="R608" s="35">
        <f t="shared" si="137"/>
        <v>599</v>
      </c>
      <c r="S608" s="43"/>
      <c r="T608" s="46"/>
      <c r="U608" s="46"/>
      <c r="V608" s="47"/>
      <c r="W608" s="48" t="e">
        <f t="shared" si="138"/>
        <v>#N/A</v>
      </c>
      <c r="X608" s="49" t="e">
        <f t="shared" si="139"/>
        <v>#N/A</v>
      </c>
      <c r="Y608" s="39" t="str">
        <f t="shared" si="140"/>
        <v>N / C</v>
      </c>
    </row>
    <row r="609" spans="2:25" ht="12.9" customHeight="1">
      <c r="B609" s="39">
        <v>2778700</v>
      </c>
      <c r="C609" s="39">
        <v>218727787</v>
      </c>
      <c r="D609" s="50" t="s">
        <v>630</v>
      </c>
      <c r="E609" s="51" t="s">
        <v>712</v>
      </c>
      <c r="F609" s="43">
        <f t="shared" si="127"/>
        <v>0</v>
      </c>
      <c r="G609" s="129">
        <f t="shared" si="128"/>
        <v>0</v>
      </c>
      <c r="H609" s="129">
        <f t="shared" si="129"/>
        <v>0</v>
      </c>
      <c r="I609" s="118">
        <f t="shared" si="130"/>
        <v>0</v>
      </c>
      <c r="J609" s="48" t="str">
        <f t="shared" si="131"/>
        <v>N/C</v>
      </c>
      <c r="K609" s="118" t="str">
        <f t="shared" si="132"/>
        <v>N/C</v>
      </c>
      <c r="L609" s="39" t="str">
        <f t="shared" si="133"/>
        <v>N / C</v>
      </c>
      <c r="O609" s="74" t="e">
        <f t="shared" si="134"/>
        <v>#DIV/0!</v>
      </c>
      <c r="P609" s="27" t="e">
        <f t="shared" si="135"/>
        <v>#DIV/0!</v>
      </c>
      <c r="Q609">
        <f t="shared" si="136"/>
        <v>1</v>
      </c>
      <c r="R609" s="35">
        <f t="shared" si="137"/>
        <v>600</v>
      </c>
      <c r="S609" s="43"/>
      <c r="T609" s="46"/>
      <c r="U609" s="46"/>
      <c r="V609" s="47"/>
      <c r="W609" s="48" t="e">
        <f t="shared" si="138"/>
        <v>#N/A</v>
      </c>
      <c r="X609" s="49" t="e">
        <f t="shared" si="139"/>
        <v>#N/A</v>
      </c>
      <c r="Y609" s="39" t="str">
        <f t="shared" si="140"/>
        <v>N / C</v>
      </c>
    </row>
    <row r="610" spans="2:25" ht="12.9" customHeight="1">
      <c r="B610" s="39">
        <v>2780000</v>
      </c>
      <c r="C610" s="39">
        <v>210027800</v>
      </c>
      <c r="D610" s="57" t="s">
        <v>568</v>
      </c>
      <c r="E610" s="51" t="s">
        <v>712</v>
      </c>
      <c r="F610" s="43">
        <f t="shared" si="127"/>
        <v>0</v>
      </c>
      <c r="G610" s="129">
        <f t="shared" si="128"/>
        <v>0</v>
      </c>
      <c r="H610" s="129">
        <f t="shared" si="129"/>
        <v>0</v>
      </c>
      <c r="I610" s="118">
        <f t="shared" si="130"/>
        <v>0</v>
      </c>
      <c r="J610" s="48" t="str">
        <f t="shared" si="131"/>
        <v>N/C</v>
      </c>
      <c r="K610" s="118" t="str">
        <f t="shared" si="132"/>
        <v>N/C</v>
      </c>
      <c r="L610" s="39" t="str">
        <f t="shared" si="133"/>
        <v>N / C</v>
      </c>
      <c r="O610" s="74" t="e">
        <f t="shared" si="134"/>
        <v>#DIV/0!</v>
      </c>
      <c r="P610" s="27" t="e">
        <f t="shared" si="135"/>
        <v>#DIV/0!</v>
      </c>
      <c r="Q610">
        <f t="shared" si="136"/>
        <v>1</v>
      </c>
      <c r="R610" s="35">
        <f t="shared" si="137"/>
        <v>601</v>
      </c>
      <c r="S610" s="43"/>
      <c r="T610" s="46"/>
      <c r="U610" s="46"/>
      <c r="V610" s="47"/>
      <c r="W610" s="48" t="e">
        <f t="shared" si="138"/>
        <v>#N/A</v>
      </c>
      <c r="X610" s="49" t="e">
        <f t="shared" si="139"/>
        <v>#N/A</v>
      </c>
      <c r="Y610" s="39" t="str">
        <f t="shared" si="140"/>
        <v>N / C</v>
      </c>
    </row>
    <row r="611" spans="2:25" ht="12.9" customHeight="1">
      <c r="B611" s="39">
        <v>2781000</v>
      </c>
      <c r="C611" s="39">
        <v>211027810</v>
      </c>
      <c r="D611" s="57" t="s">
        <v>569</v>
      </c>
      <c r="E611" s="51" t="s">
        <v>712</v>
      </c>
      <c r="F611" s="43">
        <f t="shared" si="127"/>
        <v>0</v>
      </c>
      <c r="G611" s="129">
        <f t="shared" si="128"/>
        <v>0</v>
      </c>
      <c r="H611" s="129">
        <f t="shared" si="129"/>
        <v>0</v>
      </c>
      <c r="I611" s="118">
        <f t="shared" si="130"/>
        <v>0</v>
      </c>
      <c r="J611" s="48" t="str">
        <f t="shared" si="131"/>
        <v>N/C</v>
      </c>
      <c r="K611" s="118" t="str">
        <f t="shared" si="132"/>
        <v>N/C</v>
      </c>
      <c r="L611" s="39" t="str">
        <f t="shared" si="133"/>
        <v>N / C</v>
      </c>
      <c r="O611" s="74" t="e">
        <f t="shared" si="134"/>
        <v>#DIV/0!</v>
      </c>
      <c r="P611" s="27" t="e">
        <f t="shared" si="135"/>
        <v>#DIV/0!</v>
      </c>
      <c r="Q611">
        <f t="shared" si="136"/>
        <v>1</v>
      </c>
      <c r="R611" s="35">
        <f t="shared" si="137"/>
        <v>602</v>
      </c>
      <c r="S611" s="43"/>
      <c r="T611" s="46"/>
      <c r="U611" s="46"/>
      <c r="V611" s="47"/>
      <c r="W611" s="48" t="e">
        <f t="shared" si="138"/>
        <v>#N/A</v>
      </c>
      <c r="X611" s="49" t="e">
        <f t="shared" si="139"/>
        <v>#N/A</v>
      </c>
      <c r="Y611" s="39" t="str">
        <f t="shared" si="140"/>
        <v>N / C</v>
      </c>
    </row>
    <row r="612" spans="2:25" ht="12.9" customHeight="1">
      <c r="B612" s="39">
        <v>4100100</v>
      </c>
      <c r="C612" s="39">
        <v>210141001</v>
      </c>
      <c r="D612" s="50" t="s">
        <v>665</v>
      </c>
      <c r="E612" s="51" t="s">
        <v>666</v>
      </c>
      <c r="F612" s="43">
        <f t="shared" si="127"/>
        <v>0</v>
      </c>
      <c r="G612" s="46">
        <f t="shared" si="128"/>
        <v>0</v>
      </c>
      <c r="H612" s="46">
        <f t="shared" si="129"/>
        <v>0</v>
      </c>
      <c r="I612" s="118">
        <f t="shared" si="130"/>
        <v>0</v>
      </c>
      <c r="J612" s="48" t="str">
        <f t="shared" si="131"/>
        <v>N/C</v>
      </c>
      <c r="K612" s="118" t="str">
        <f t="shared" si="132"/>
        <v>N/C</v>
      </c>
      <c r="L612" s="39" t="str">
        <f t="shared" si="133"/>
        <v>N / C</v>
      </c>
      <c r="O612" s="74" t="e">
        <f t="shared" si="134"/>
        <v>#DIV/0!</v>
      </c>
      <c r="P612" s="27" t="e">
        <f t="shared" si="135"/>
        <v>#DIV/0!</v>
      </c>
      <c r="Q612">
        <f t="shared" si="136"/>
        <v>1</v>
      </c>
      <c r="R612" s="35">
        <f t="shared" si="137"/>
        <v>603</v>
      </c>
      <c r="S612" s="43"/>
      <c r="T612" s="46"/>
      <c r="U612" s="46"/>
      <c r="V612" s="47"/>
      <c r="W612" s="48" t="e">
        <f t="shared" si="138"/>
        <v>#N/A</v>
      </c>
      <c r="X612" s="49" t="e">
        <f t="shared" si="139"/>
        <v>#N/A</v>
      </c>
      <c r="Y612" s="39" t="str">
        <f t="shared" si="140"/>
        <v>N / C</v>
      </c>
    </row>
    <row r="613" spans="2:25" ht="12.9" customHeight="1">
      <c r="B613" s="39">
        <v>4100600</v>
      </c>
      <c r="C613" s="39">
        <v>210641006</v>
      </c>
      <c r="D613" s="53" t="s">
        <v>1533</v>
      </c>
      <c r="E613" s="54" t="s">
        <v>666</v>
      </c>
      <c r="F613" s="43">
        <f t="shared" si="127"/>
        <v>0</v>
      </c>
      <c r="G613" s="46">
        <f t="shared" si="128"/>
        <v>0</v>
      </c>
      <c r="H613" s="46">
        <f t="shared" si="129"/>
        <v>0</v>
      </c>
      <c r="I613" s="118">
        <f t="shared" si="130"/>
        <v>0</v>
      </c>
      <c r="J613" s="48" t="str">
        <f t="shared" si="131"/>
        <v>N/C</v>
      </c>
      <c r="K613" s="118" t="str">
        <f t="shared" si="132"/>
        <v>N/C</v>
      </c>
      <c r="L613" s="39" t="str">
        <f t="shared" si="133"/>
        <v>N / C</v>
      </c>
      <c r="O613" s="74" t="e">
        <f t="shared" si="134"/>
        <v>#DIV/0!</v>
      </c>
      <c r="P613" s="27" t="e">
        <f t="shared" si="135"/>
        <v>#DIV/0!</v>
      </c>
      <c r="Q613">
        <f t="shared" si="136"/>
        <v>1</v>
      </c>
      <c r="R613" s="35">
        <f t="shared" si="137"/>
        <v>604</v>
      </c>
      <c r="S613" s="43"/>
      <c r="T613" s="46"/>
      <c r="U613" s="46"/>
      <c r="V613" s="47"/>
      <c r="W613" s="48" t="e">
        <f t="shared" si="138"/>
        <v>#N/A</v>
      </c>
      <c r="X613" s="49" t="e">
        <f t="shared" si="139"/>
        <v>#N/A</v>
      </c>
      <c r="Y613" s="39" t="str">
        <f t="shared" si="140"/>
        <v>N / C</v>
      </c>
    </row>
    <row r="614" spans="2:25" ht="12.9" customHeight="1">
      <c r="B614" s="39">
        <v>4101300</v>
      </c>
      <c r="C614" s="39">
        <v>211341013</v>
      </c>
      <c r="D614" s="50" t="s">
        <v>1254</v>
      </c>
      <c r="E614" s="51" t="s">
        <v>666</v>
      </c>
      <c r="F614" s="43">
        <f t="shared" si="127"/>
        <v>0</v>
      </c>
      <c r="G614" s="46">
        <f t="shared" si="128"/>
        <v>0</v>
      </c>
      <c r="H614" s="46">
        <f t="shared" si="129"/>
        <v>0</v>
      </c>
      <c r="I614" s="118">
        <f t="shared" si="130"/>
        <v>0</v>
      </c>
      <c r="J614" s="48" t="str">
        <f t="shared" si="131"/>
        <v>N/C</v>
      </c>
      <c r="K614" s="118" t="str">
        <f t="shared" si="132"/>
        <v>N/C</v>
      </c>
      <c r="L614" s="39" t="str">
        <f t="shared" si="133"/>
        <v>N / C</v>
      </c>
      <c r="O614" s="74" t="e">
        <f t="shared" si="134"/>
        <v>#DIV/0!</v>
      </c>
      <c r="P614" s="27" t="e">
        <f t="shared" si="135"/>
        <v>#DIV/0!</v>
      </c>
      <c r="Q614">
        <f t="shared" si="136"/>
        <v>1</v>
      </c>
      <c r="R614" s="35">
        <f t="shared" si="137"/>
        <v>605</v>
      </c>
      <c r="S614" s="43"/>
      <c r="T614" s="46"/>
      <c r="U614" s="46"/>
      <c r="V614" s="47"/>
      <c r="W614" s="48" t="e">
        <f t="shared" si="138"/>
        <v>#N/A</v>
      </c>
      <c r="X614" s="49" t="e">
        <f t="shared" si="139"/>
        <v>#N/A</v>
      </c>
      <c r="Y614" s="39" t="str">
        <f t="shared" si="140"/>
        <v>N / C</v>
      </c>
    </row>
    <row r="615" spans="2:25" ht="12.9" customHeight="1">
      <c r="B615" s="39">
        <v>4101600</v>
      </c>
      <c r="C615" s="39">
        <v>211641016</v>
      </c>
      <c r="D615" s="50" t="s">
        <v>775</v>
      </c>
      <c r="E615" s="51" t="s">
        <v>666</v>
      </c>
      <c r="F615" s="43">
        <f t="shared" si="127"/>
        <v>0</v>
      </c>
      <c r="G615" s="46">
        <f t="shared" si="128"/>
        <v>0</v>
      </c>
      <c r="H615" s="46">
        <f t="shared" si="129"/>
        <v>0</v>
      </c>
      <c r="I615" s="118">
        <f t="shared" si="130"/>
        <v>0</v>
      </c>
      <c r="J615" s="48" t="str">
        <f t="shared" si="131"/>
        <v>N/C</v>
      </c>
      <c r="K615" s="118" t="str">
        <f t="shared" si="132"/>
        <v>N/C</v>
      </c>
      <c r="L615" s="39" t="str">
        <f t="shared" si="133"/>
        <v>N / C</v>
      </c>
      <c r="O615" s="74" t="e">
        <f t="shared" si="134"/>
        <v>#DIV/0!</v>
      </c>
      <c r="P615" s="27" t="e">
        <f t="shared" si="135"/>
        <v>#DIV/0!</v>
      </c>
      <c r="Q615">
        <f t="shared" si="136"/>
        <v>1</v>
      </c>
      <c r="R615" s="35">
        <f t="shared" si="137"/>
        <v>606</v>
      </c>
      <c r="S615" s="43"/>
      <c r="T615" s="46"/>
      <c r="U615" s="46"/>
      <c r="V615" s="47"/>
      <c r="W615" s="48" t="e">
        <f t="shared" si="138"/>
        <v>#N/A</v>
      </c>
      <c r="X615" s="49" t="e">
        <f t="shared" si="139"/>
        <v>#N/A</v>
      </c>
      <c r="Y615" s="39" t="str">
        <f t="shared" si="140"/>
        <v>N / C</v>
      </c>
    </row>
    <row r="616" spans="2:25" ht="12.9" customHeight="1">
      <c r="B616" s="39">
        <v>4102000</v>
      </c>
      <c r="C616" s="39">
        <v>212041020</v>
      </c>
      <c r="D616" s="50" t="s">
        <v>894</v>
      </c>
      <c r="E616" s="51" t="s">
        <v>666</v>
      </c>
      <c r="F616" s="43">
        <f t="shared" si="127"/>
        <v>0</v>
      </c>
      <c r="G616" s="46">
        <f t="shared" si="128"/>
        <v>0</v>
      </c>
      <c r="H616" s="46">
        <f t="shared" si="129"/>
        <v>0</v>
      </c>
      <c r="I616" s="118">
        <f t="shared" si="130"/>
        <v>0</v>
      </c>
      <c r="J616" s="48" t="str">
        <f t="shared" si="131"/>
        <v>N/C</v>
      </c>
      <c r="K616" s="118" t="str">
        <f t="shared" si="132"/>
        <v>N/C</v>
      </c>
      <c r="L616" s="39" t="str">
        <f t="shared" si="133"/>
        <v>N / C</v>
      </c>
      <c r="O616" s="74" t="e">
        <f t="shared" si="134"/>
        <v>#DIV/0!</v>
      </c>
      <c r="P616" s="27" t="e">
        <f t="shared" si="135"/>
        <v>#DIV/0!</v>
      </c>
      <c r="Q616">
        <f t="shared" si="136"/>
        <v>1</v>
      </c>
      <c r="R616" s="35">
        <f t="shared" si="137"/>
        <v>607</v>
      </c>
      <c r="S616" s="43"/>
      <c r="T616" s="46"/>
      <c r="U616" s="46"/>
      <c r="V616" s="47"/>
      <c r="W616" s="48" t="e">
        <f t="shared" si="138"/>
        <v>#N/A</v>
      </c>
      <c r="X616" s="49" t="e">
        <f t="shared" si="139"/>
        <v>#N/A</v>
      </c>
      <c r="Y616" s="39" t="str">
        <f t="shared" si="140"/>
        <v>N / C</v>
      </c>
    </row>
    <row r="617" spans="2:25" ht="12.9" customHeight="1">
      <c r="B617" s="39">
        <v>4102600</v>
      </c>
      <c r="C617" s="39">
        <v>212641026</v>
      </c>
      <c r="D617" s="53" t="s">
        <v>1534</v>
      </c>
      <c r="E617" s="54" t="s">
        <v>666</v>
      </c>
      <c r="F617" s="43">
        <f t="shared" si="127"/>
        <v>0</v>
      </c>
      <c r="G617" s="46">
        <f t="shared" si="128"/>
        <v>0</v>
      </c>
      <c r="H617" s="46">
        <f t="shared" si="129"/>
        <v>0</v>
      </c>
      <c r="I617" s="118">
        <f t="shared" si="130"/>
        <v>0</v>
      </c>
      <c r="J617" s="48" t="str">
        <f t="shared" si="131"/>
        <v>N/C</v>
      </c>
      <c r="K617" s="118" t="str">
        <f t="shared" si="132"/>
        <v>N/C</v>
      </c>
      <c r="L617" s="39" t="str">
        <f t="shared" si="133"/>
        <v>N / C</v>
      </c>
      <c r="O617" s="74" t="e">
        <f t="shared" si="134"/>
        <v>#DIV/0!</v>
      </c>
      <c r="P617" s="27" t="e">
        <f t="shared" si="135"/>
        <v>#DIV/0!</v>
      </c>
      <c r="Q617">
        <f t="shared" si="136"/>
        <v>1</v>
      </c>
      <c r="R617" s="35">
        <f t="shared" si="137"/>
        <v>608</v>
      </c>
      <c r="S617" s="43"/>
      <c r="T617" s="46"/>
      <c r="U617" s="46"/>
      <c r="V617" s="47"/>
      <c r="W617" s="48" t="e">
        <f t="shared" si="138"/>
        <v>#N/A</v>
      </c>
      <c r="X617" s="49" t="e">
        <f t="shared" si="139"/>
        <v>#N/A</v>
      </c>
      <c r="Y617" s="39" t="str">
        <f t="shared" si="140"/>
        <v>N / C</v>
      </c>
    </row>
    <row r="618" spans="2:25" ht="12.9" customHeight="1">
      <c r="B618" s="39">
        <v>4107800</v>
      </c>
      <c r="C618" s="39">
        <v>217841078</v>
      </c>
      <c r="D618" s="50" t="s">
        <v>895</v>
      </c>
      <c r="E618" s="51" t="s">
        <v>666</v>
      </c>
      <c r="F618" s="43">
        <f t="shared" si="127"/>
        <v>0</v>
      </c>
      <c r="G618" s="46">
        <f t="shared" si="128"/>
        <v>0</v>
      </c>
      <c r="H618" s="46">
        <f t="shared" si="129"/>
        <v>0</v>
      </c>
      <c r="I618" s="118">
        <f t="shared" si="130"/>
        <v>0</v>
      </c>
      <c r="J618" s="48" t="str">
        <f t="shared" si="131"/>
        <v>N/C</v>
      </c>
      <c r="K618" s="118" t="str">
        <f t="shared" si="132"/>
        <v>N/C</v>
      </c>
      <c r="L618" s="39" t="str">
        <f t="shared" si="133"/>
        <v>N / C</v>
      </c>
      <c r="O618" s="74" t="e">
        <f t="shared" si="134"/>
        <v>#DIV/0!</v>
      </c>
      <c r="P618" s="27" t="e">
        <f t="shared" si="135"/>
        <v>#DIV/0!</v>
      </c>
      <c r="Q618">
        <f t="shared" si="136"/>
        <v>1</v>
      </c>
      <c r="R618" s="35">
        <f t="shared" si="137"/>
        <v>609</v>
      </c>
      <c r="S618" s="43"/>
      <c r="T618" s="46"/>
      <c r="U618" s="46"/>
      <c r="V618" s="47"/>
      <c r="W618" s="48" t="e">
        <f t="shared" si="138"/>
        <v>#N/A</v>
      </c>
      <c r="X618" s="49" t="e">
        <f t="shared" si="139"/>
        <v>#N/A</v>
      </c>
      <c r="Y618" s="39" t="str">
        <f t="shared" si="140"/>
        <v>N / C</v>
      </c>
    </row>
    <row r="619" spans="2:25" ht="12.9" customHeight="1">
      <c r="B619" s="39">
        <v>4113200</v>
      </c>
      <c r="C619" s="39">
        <v>213241132</v>
      </c>
      <c r="D619" s="50" t="s">
        <v>1047</v>
      </c>
      <c r="E619" s="51" t="s">
        <v>666</v>
      </c>
      <c r="F619" s="43">
        <f t="shared" si="127"/>
        <v>0</v>
      </c>
      <c r="G619" s="46">
        <f t="shared" si="128"/>
        <v>0</v>
      </c>
      <c r="H619" s="46">
        <f t="shared" si="129"/>
        <v>0</v>
      </c>
      <c r="I619" s="118">
        <f t="shared" si="130"/>
        <v>0</v>
      </c>
      <c r="J619" s="48" t="str">
        <f t="shared" si="131"/>
        <v>N/C</v>
      </c>
      <c r="K619" s="118" t="str">
        <f t="shared" si="132"/>
        <v>N/C</v>
      </c>
      <c r="L619" s="39" t="str">
        <f t="shared" si="133"/>
        <v>N / C</v>
      </c>
      <c r="O619" s="74" t="e">
        <f t="shared" si="134"/>
        <v>#DIV/0!</v>
      </c>
      <c r="P619" s="27" t="e">
        <f t="shared" si="135"/>
        <v>#DIV/0!</v>
      </c>
      <c r="Q619">
        <f t="shared" si="136"/>
        <v>1</v>
      </c>
      <c r="R619" s="35">
        <f t="shared" si="137"/>
        <v>610</v>
      </c>
      <c r="S619" s="43"/>
      <c r="T619" s="46"/>
      <c r="U619" s="46"/>
      <c r="V619" s="47"/>
      <c r="W619" s="48" t="e">
        <f t="shared" si="138"/>
        <v>#N/A</v>
      </c>
      <c r="X619" s="49" t="e">
        <f t="shared" si="139"/>
        <v>#N/A</v>
      </c>
      <c r="Y619" s="39" t="str">
        <f t="shared" si="140"/>
        <v>N / C</v>
      </c>
    </row>
    <row r="620" spans="2:25" ht="12.9" customHeight="1">
      <c r="B620" s="39">
        <v>4120600</v>
      </c>
      <c r="C620" s="39">
        <v>210641206</v>
      </c>
      <c r="D620" s="50" t="s">
        <v>896</v>
      </c>
      <c r="E620" s="51" t="s">
        <v>666</v>
      </c>
      <c r="F620" s="43">
        <f t="shared" si="127"/>
        <v>0</v>
      </c>
      <c r="G620" s="46">
        <f t="shared" si="128"/>
        <v>0</v>
      </c>
      <c r="H620" s="46">
        <f t="shared" si="129"/>
        <v>0</v>
      </c>
      <c r="I620" s="118">
        <f t="shared" si="130"/>
        <v>0</v>
      </c>
      <c r="J620" s="48" t="str">
        <f t="shared" si="131"/>
        <v>N/C</v>
      </c>
      <c r="K620" s="118" t="str">
        <f t="shared" si="132"/>
        <v>N/C</v>
      </c>
      <c r="L620" s="39" t="str">
        <f t="shared" si="133"/>
        <v>N / C</v>
      </c>
      <c r="O620" s="74" t="e">
        <f t="shared" si="134"/>
        <v>#DIV/0!</v>
      </c>
      <c r="P620" s="27" t="e">
        <f t="shared" si="135"/>
        <v>#DIV/0!</v>
      </c>
      <c r="Q620">
        <f t="shared" si="136"/>
        <v>1</v>
      </c>
      <c r="R620" s="35">
        <f t="shared" si="137"/>
        <v>611</v>
      </c>
      <c r="S620" s="43"/>
      <c r="T620" s="46"/>
      <c r="U620" s="46"/>
      <c r="V620" s="47"/>
      <c r="W620" s="48" t="e">
        <f t="shared" si="138"/>
        <v>#N/A</v>
      </c>
      <c r="X620" s="49" t="e">
        <f t="shared" si="139"/>
        <v>#N/A</v>
      </c>
      <c r="Y620" s="39" t="str">
        <f t="shared" si="140"/>
        <v>N / C</v>
      </c>
    </row>
    <row r="621" spans="2:25" ht="12.9" customHeight="1">
      <c r="B621" s="39">
        <v>4124400</v>
      </c>
      <c r="C621" s="39">
        <v>214441244</v>
      </c>
      <c r="D621" s="50" t="s">
        <v>897</v>
      </c>
      <c r="E621" s="51" t="s">
        <v>666</v>
      </c>
      <c r="F621" s="43">
        <f t="shared" si="127"/>
        <v>0</v>
      </c>
      <c r="G621" s="46">
        <f t="shared" si="128"/>
        <v>0</v>
      </c>
      <c r="H621" s="46">
        <f t="shared" si="129"/>
        <v>0</v>
      </c>
      <c r="I621" s="118">
        <f t="shared" si="130"/>
        <v>0</v>
      </c>
      <c r="J621" s="48" t="str">
        <f t="shared" si="131"/>
        <v>N/C</v>
      </c>
      <c r="K621" s="118" t="str">
        <f t="shared" si="132"/>
        <v>N/C</v>
      </c>
      <c r="L621" s="39" t="str">
        <f t="shared" si="133"/>
        <v>N / C</v>
      </c>
      <c r="O621" s="74" t="e">
        <f t="shared" si="134"/>
        <v>#DIV/0!</v>
      </c>
      <c r="P621" s="27" t="e">
        <f t="shared" si="135"/>
        <v>#DIV/0!</v>
      </c>
      <c r="Q621">
        <f t="shared" si="136"/>
        <v>1</v>
      </c>
      <c r="R621" s="35">
        <f t="shared" si="137"/>
        <v>612</v>
      </c>
      <c r="S621" s="43"/>
      <c r="T621" s="46"/>
      <c r="U621" s="46"/>
      <c r="V621" s="47"/>
      <c r="W621" s="48" t="e">
        <f t="shared" si="138"/>
        <v>#N/A</v>
      </c>
      <c r="X621" s="49" t="e">
        <f t="shared" si="139"/>
        <v>#N/A</v>
      </c>
      <c r="Y621" s="39" t="str">
        <f t="shared" si="140"/>
        <v>N / C</v>
      </c>
    </row>
    <row r="622" spans="2:25" ht="12.9" customHeight="1">
      <c r="B622" s="39">
        <v>4129800</v>
      </c>
      <c r="C622" s="39">
        <v>219841298</v>
      </c>
      <c r="D622" s="50" t="s">
        <v>898</v>
      </c>
      <c r="E622" s="51" t="s">
        <v>666</v>
      </c>
      <c r="F622" s="43">
        <f t="shared" si="127"/>
        <v>0</v>
      </c>
      <c r="G622" s="46">
        <f t="shared" si="128"/>
        <v>0</v>
      </c>
      <c r="H622" s="46">
        <f t="shared" si="129"/>
        <v>0</v>
      </c>
      <c r="I622" s="118">
        <f t="shared" si="130"/>
        <v>0</v>
      </c>
      <c r="J622" s="48" t="str">
        <f t="shared" si="131"/>
        <v>N/C</v>
      </c>
      <c r="K622" s="118" t="str">
        <f t="shared" si="132"/>
        <v>N/C</v>
      </c>
      <c r="L622" s="39" t="str">
        <f t="shared" si="133"/>
        <v>N / C</v>
      </c>
      <c r="O622" s="74" t="e">
        <f t="shared" si="134"/>
        <v>#DIV/0!</v>
      </c>
      <c r="P622" s="27" t="e">
        <f t="shared" si="135"/>
        <v>#DIV/0!</v>
      </c>
      <c r="Q622">
        <f t="shared" si="136"/>
        <v>1</v>
      </c>
      <c r="R622" s="35">
        <f t="shared" si="137"/>
        <v>613</v>
      </c>
      <c r="S622" s="43"/>
      <c r="T622" s="46"/>
      <c r="U622" s="46"/>
      <c r="V622" s="47"/>
      <c r="W622" s="48" t="e">
        <f t="shared" si="138"/>
        <v>#N/A</v>
      </c>
      <c r="X622" s="49" t="e">
        <f t="shared" si="139"/>
        <v>#N/A</v>
      </c>
      <c r="Y622" s="39" t="str">
        <f t="shared" si="140"/>
        <v>N / C</v>
      </c>
    </row>
    <row r="623" spans="2:25" ht="12.9" customHeight="1">
      <c r="B623" s="39">
        <v>4130600</v>
      </c>
      <c r="C623" s="39">
        <v>210641306</v>
      </c>
      <c r="D623" s="53" t="s">
        <v>1535</v>
      </c>
      <c r="E623" s="54" t="s">
        <v>666</v>
      </c>
      <c r="F623" s="43">
        <f t="shared" si="127"/>
        <v>0</v>
      </c>
      <c r="G623" s="129">
        <f t="shared" si="128"/>
        <v>0</v>
      </c>
      <c r="H623" s="129">
        <f t="shared" si="129"/>
        <v>0</v>
      </c>
      <c r="I623" s="118">
        <f t="shared" si="130"/>
        <v>0</v>
      </c>
      <c r="J623" s="48" t="str">
        <f t="shared" si="131"/>
        <v>N/C</v>
      </c>
      <c r="K623" s="118" t="str">
        <f t="shared" si="132"/>
        <v>N/C</v>
      </c>
      <c r="L623" s="39" t="str">
        <f t="shared" si="133"/>
        <v>N / C</v>
      </c>
      <c r="O623" s="74" t="e">
        <f t="shared" si="134"/>
        <v>#DIV/0!</v>
      </c>
      <c r="P623" s="27" t="e">
        <f t="shared" si="135"/>
        <v>#DIV/0!</v>
      </c>
      <c r="Q623">
        <f t="shared" si="136"/>
        <v>1</v>
      </c>
      <c r="R623" s="35">
        <f t="shared" si="137"/>
        <v>614</v>
      </c>
      <c r="S623" s="43"/>
      <c r="T623" s="46"/>
      <c r="U623" s="46"/>
      <c r="V623" s="47"/>
      <c r="W623" s="48" t="e">
        <f t="shared" si="138"/>
        <v>#N/A</v>
      </c>
      <c r="X623" s="49" t="e">
        <f t="shared" si="139"/>
        <v>#N/A</v>
      </c>
      <c r="Y623" s="39" t="str">
        <f t="shared" si="140"/>
        <v>N / C</v>
      </c>
    </row>
    <row r="624" spans="2:25" ht="12.9" customHeight="1">
      <c r="B624" s="39">
        <v>4131900</v>
      </c>
      <c r="C624" s="39">
        <v>211941319</v>
      </c>
      <c r="D624" s="50" t="s">
        <v>754</v>
      </c>
      <c r="E624" s="51" t="s">
        <v>666</v>
      </c>
      <c r="F624" s="43">
        <f t="shared" si="127"/>
        <v>0</v>
      </c>
      <c r="G624" s="46">
        <f t="shared" si="128"/>
        <v>0</v>
      </c>
      <c r="H624" s="46">
        <f t="shared" si="129"/>
        <v>0</v>
      </c>
      <c r="I624" s="118">
        <f t="shared" si="130"/>
        <v>0</v>
      </c>
      <c r="J624" s="48" t="str">
        <f t="shared" si="131"/>
        <v>N/C</v>
      </c>
      <c r="K624" s="118" t="str">
        <f t="shared" si="132"/>
        <v>N/C</v>
      </c>
      <c r="L624" s="39" t="str">
        <f t="shared" si="133"/>
        <v>N / C</v>
      </c>
      <c r="O624" s="74" t="e">
        <f t="shared" si="134"/>
        <v>#DIV/0!</v>
      </c>
      <c r="P624" s="27" t="e">
        <f t="shared" si="135"/>
        <v>#DIV/0!</v>
      </c>
      <c r="Q624">
        <f t="shared" si="136"/>
        <v>1</v>
      </c>
      <c r="R624" s="35">
        <f t="shared" si="137"/>
        <v>615</v>
      </c>
      <c r="S624" s="43"/>
      <c r="T624" s="46"/>
      <c r="U624" s="46"/>
      <c r="V624" s="47"/>
      <c r="W624" s="48" t="e">
        <f t="shared" si="138"/>
        <v>#N/A</v>
      </c>
      <c r="X624" s="49" t="e">
        <f t="shared" si="139"/>
        <v>#N/A</v>
      </c>
      <c r="Y624" s="39" t="str">
        <f t="shared" si="140"/>
        <v>N / C</v>
      </c>
    </row>
    <row r="625" spans="2:25" ht="12.9" customHeight="1">
      <c r="B625" s="39">
        <v>4134900</v>
      </c>
      <c r="C625" s="39">
        <v>214941349</v>
      </c>
      <c r="D625" s="50" t="s">
        <v>899</v>
      </c>
      <c r="E625" s="51" t="s">
        <v>666</v>
      </c>
      <c r="F625" s="43">
        <f t="shared" si="127"/>
        <v>0</v>
      </c>
      <c r="G625" s="46">
        <f t="shared" si="128"/>
        <v>0</v>
      </c>
      <c r="H625" s="46">
        <f t="shared" si="129"/>
        <v>0</v>
      </c>
      <c r="I625" s="118">
        <f t="shared" si="130"/>
        <v>0</v>
      </c>
      <c r="J625" s="48" t="str">
        <f t="shared" si="131"/>
        <v>N/C</v>
      </c>
      <c r="K625" s="118" t="str">
        <f t="shared" si="132"/>
        <v>N/C</v>
      </c>
      <c r="L625" s="39" t="str">
        <f t="shared" si="133"/>
        <v>N / C</v>
      </c>
      <c r="O625" s="74" t="e">
        <f t="shared" si="134"/>
        <v>#DIV/0!</v>
      </c>
      <c r="P625" s="27" t="e">
        <f t="shared" si="135"/>
        <v>#DIV/0!</v>
      </c>
      <c r="Q625">
        <f t="shared" si="136"/>
        <v>1</v>
      </c>
      <c r="R625" s="35">
        <f t="shared" si="137"/>
        <v>616</v>
      </c>
      <c r="S625" s="43"/>
      <c r="T625" s="46"/>
      <c r="U625" s="46"/>
      <c r="V625" s="47"/>
      <c r="W625" s="48" t="e">
        <f t="shared" si="138"/>
        <v>#N/A</v>
      </c>
      <c r="X625" s="49" t="e">
        <f t="shared" si="139"/>
        <v>#N/A</v>
      </c>
      <c r="Y625" s="39" t="str">
        <f t="shared" si="140"/>
        <v>N / C</v>
      </c>
    </row>
    <row r="626" spans="2:25" ht="12.9" customHeight="1">
      <c r="B626" s="39">
        <v>4135700</v>
      </c>
      <c r="C626" s="39">
        <v>215741357</v>
      </c>
      <c r="D626" s="50" t="s">
        <v>900</v>
      </c>
      <c r="E626" s="51" t="s">
        <v>666</v>
      </c>
      <c r="F626" s="43">
        <f t="shared" si="127"/>
        <v>0</v>
      </c>
      <c r="G626" s="129">
        <f t="shared" si="128"/>
        <v>0</v>
      </c>
      <c r="H626" s="129">
        <f t="shared" si="129"/>
        <v>0</v>
      </c>
      <c r="I626" s="118">
        <f t="shared" si="130"/>
        <v>0</v>
      </c>
      <c r="J626" s="48" t="str">
        <f t="shared" si="131"/>
        <v>N/C</v>
      </c>
      <c r="K626" s="118" t="str">
        <f t="shared" si="132"/>
        <v>N/C</v>
      </c>
      <c r="L626" s="39" t="str">
        <f t="shared" si="133"/>
        <v>N / C</v>
      </c>
      <c r="O626" s="74" t="e">
        <f t="shared" si="134"/>
        <v>#DIV/0!</v>
      </c>
      <c r="P626" s="27" t="e">
        <f t="shared" si="135"/>
        <v>#DIV/0!</v>
      </c>
      <c r="Q626">
        <f t="shared" si="136"/>
        <v>1</v>
      </c>
      <c r="R626" s="35">
        <f t="shared" si="137"/>
        <v>617</v>
      </c>
      <c r="S626" s="43"/>
      <c r="T626" s="46"/>
      <c r="U626" s="46"/>
      <c r="V626" s="47"/>
      <c r="W626" s="48" t="e">
        <f t="shared" si="138"/>
        <v>#N/A</v>
      </c>
      <c r="X626" s="49" t="e">
        <f t="shared" si="139"/>
        <v>#N/A</v>
      </c>
      <c r="Y626" s="39" t="str">
        <f t="shared" si="140"/>
        <v>N / C</v>
      </c>
    </row>
    <row r="627" spans="2:25" ht="12.9" customHeight="1">
      <c r="B627" s="39">
        <v>4135900</v>
      </c>
      <c r="C627" s="39">
        <v>215941359</v>
      </c>
      <c r="D627" s="50" t="s">
        <v>901</v>
      </c>
      <c r="E627" s="51" t="s">
        <v>666</v>
      </c>
      <c r="F627" s="43">
        <f t="shared" si="127"/>
        <v>0</v>
      </c>
      <c r="G627" s="46">
        <f t="shared" si="128"/>
        <v>0</v>
      </c>
      <c r="H627" s="46">
        <f t="shared" si="129"/>
        <v>0</v>
      </c>
      <c r="I627" s="118">
        <f t="shared" si="130"/>
        <v>0</v>
      </c>
      <c r="J627" s="48" t="str">
        <f t="shared" si="131"/>
        <v>N/C</v>
      </c>
      <c r="K627" s="118" t="str">
        <f t="shared" si="132"/>
        <v>N/C</v>
      </c>
      <c r="L627" s="39" t="str">
        <f t="shared" si="133"/>
        <v>N / C</v>
      </c>
      <c r="O627" s="74" t="e">
        <f t="shared" si="134"/>
        <v>#DIV/0!</v>
      </c>
      <c r="P627" s="27" t="e">
        <f t="shared" si="135"/>
        <v>#DIV/0!</v>
      </c>
      <c r="Q627">
        <f t="shared" si="136"/>
        <v>1</v>
      </c>
      <c r="R627" s="35">
        <f t="shared" si="137"/>
        <v>618</v>
      </c>
      <c r="S627" s="43"/>
      <c r="T627" s="46"/>
      <c r="U627" s="46"/>
      <c r="V627" s="47"/>
      <c r="W627" s="48" t="e">
        <f t="shared" si="138"/>
        <v>#N/A</v>
      </c>
      <c r="X627" s="49" t="e">
        <f t="shared" si="139"/>
        <v>#N/A</v>
      </c>
      <c r="Y627" s="39" t="str">
        <f t="shared" si="140"/>
        <v>N / C</v>
      </c>
    </row>
    <row r="628" spans="2:25" ht="12.9" customHeight="1">
      <c r="B628" s="39">
        <v>4137800</v>
      </c>
      <c r="C628" s="39">
        <v>217841378</v>
      </c>
      <c r="D628" s="50" t="s">
        <v>1048</v>
      </c>
      <c r="E628" s="51" t="s">
        <v>666</v>
      </c>
      <c r="F628" s="43">
        <f t="shared" si="127"/>
        <v>0</v>
      </c>
      <c r="G628" s="46">
        <f t="shared" si="128"/>
        <v>0</v>
      </c>
      <c r="H628" s="46">
        <f t="shared" si="129"/>
        <v>0</v>
      </c>
      <c r="I628" s="118">
        <f t="shared" si="130"/>
        <v>0</v>
      </c>
      <c r="J628" s="48" t="str">
        <f t="shared" si="131"/>
        <v>N/C</v>
      </c>
      <c r="K628" s="118" t="str">
        <f t="shared" si="132"/>
        <v>N/C</v>
      </c>
      <c r="L628" s="39" t="str">
        <f t="shared" si="133"/>
        <v>N / C</v>
      </c>
      <c r="O628" s="74" t="e">
        <f t="shared" si="134"/>
        <v>#DIV/0!</v>
      </c>
      <c r="P628" s="27" t="e">
        <f t="shared" si="135"/>
        <v>#DIV/0!</v>
      </c>
      <c r="Q628">
        <f t="shared" si="136"/>
        <v>1</v>
      </c>
      <c r="R628" s="35">
        <f t="shared" si="137"/>
        <v>619</v>
      </c>
      <c r="S628" s="43"/>
      <c r="T628" s="46"/>
      <c r="U628" s="46"/>
      <c r="V628" s="47"/>
      <c r="W628" s="48" t="e">
        <f t="shared" si="138"/>
        <v>#N/A</v>
      </c>
      <c r="X628" s="49" t="e">
        <f t="shared" si="139"/>
        <v>#N/A</v>
      </c>
      <c r="Y628" s="39" t="str">
        <f t="shared" si="140"/>
        <v>N / C</v>
      </c>
    </row>
    <row r="629" spans="2:25" ht="12.9" customHeight="1">
      <c r="B629" s="39">
        <v>4139600</v>
      </c>
      <c r="C629" s="39">
        <v>219641396</v>
      </c>
      <c r="D629" s="50" t="s">
        <v>902</v>
      </c>
      <c r="E629" s="51" t="s">
        <v>666</v>
      </c>
      <c r="F629" s="43">
        <f t="shared" si="127"/>
        <v>0</v>
      </c>
      <c r="G629" s="46">
        <f t="shared" si="128"/>
        <v>0</v>
      </c>
      <c r="H629" s="46">
        <f t="shared" si="129"/>
        <v>0</v>
      </c>
      <c r="I629" s="118">
        <f t="shared" si="130"/>
        <v>0</v>
      </c>
      <c r="J629" s="48" t="str">
        <f t="shared" si="131"/>
        <v>N/C</v>
      </c>
      <c r="K629" s="118" t="str">
        <f t="shared" si="132"/>
        <v>N/C</v>
      </c>
      <c r="L629" s="39" t="str">
        <f t="shared" si="133"/>
        <v>N / C</v>
      </c>
      <c r="O629" s="74" t="e">
        <f t="shared" si="134"/>
        <v>#DIV/0!</v>
      </c>
      <c r="P629" s="27" t="e">
        <f t="shared" si="135"/>
        <v>#DIV/0!</v>
      </c>
      <c r="Q629">
        <f t="shared" si="136"/>
        <v>1</v>
      </c>
      <c r="R629" s="35">
        <f t="shared" si="137"/>
        <v>620</v>
      </c>
      <c r="S629" s="43"/>
      <c r="T629" s="46"/>
      <c r="U629" s="46"/>
      <c r="V629" s="47"/>
      <c r="W629" s="48" t="e">
        <f t="shared" si="138"/>
        <v>#N/A</v>
      </c>
      <c r="X629" s="49" t="e">
        <f t="shared" si="139"/>
        <v>#N/A</v>
      </c>
      <c r="Y629" s="39" t="str">
        <f t="shared" si="140"/>
        <v>N / C</v>
      </c>
    </row>
    <row r="630" spans="2:25" ht="12.9" customHeight="1">
      <c r="B630" s="39">
        <v>4148300</v>
      </c>
      <c r="C630" s="39">
        <v>218341483</v>
      </c>
      <c r="D630" s="50" t="s">
        <v>903</v>
      </c>
      <c r="E630" s="51" t="s">
        <v>666</v>
      </c>
      <c r="F630" s="43">
        <f t="shared" si="127"/>
        <v>0</v>
      </c>
      <c r="G630" s="46">
        <f t="shared" si="128"/>
        <v>0</v>
      </c>
      <c r="H630" s="46">
        <f t="shared" si="129"/>
        <v>0</v>
      </c>
      <c r="I630" s="118">
        <f t="shared" si="130"/>
        <v>0</v>
      </c>
      <c r="J630" s="48" t="str">
        <f t="shared" si="131"/>
        <v>N/C</v>
      </c>
      <c r="K630" s="118" t="str">
        <f t="shared" si="132"/>
        <v>N/C</v>
      </c>
      <c r="L630" s="39" t="str">
        <f t="shared" si="133"/>
        <v>N / C</v>
      </c>
      <c r="O630" s="74" t="e">
        <f t="shared" si="134"/>
        <v>#DIV/0!</v>
      </c>
      <c r="P630" s="27" t="e">
        <f t="shared" si="135"/>
        <v>#DIV/0!</v>
      </c>
      <c r="Q630">
        <f t="shared" si="136"/>
        <v>1</v>
      </c>
      <c r="R630" s="35">
        <f t="shared" si="137"/>
        <v>621</v>
      </c>
      <c r="S630" s="43"/>
      <c r="T630" s="46"/>
      <c r="U630" s="46"/>
      <c r="V630" s="47"/>
      <c r="W630" s="48" t="e">
        <f t="shared" si="138"/>
        <v>#N/A</v>
      </c>
      <c r="X630" s="49" t="e">
        <f t="shared" si="139"/>
        <v>#N/A</v>
      </c>
      <c r="Y630" s="39" t="str">
        <f t="shared" si="140"/>
        <v>N / C</v>
      </c>
    </row>
    <row r="631" spans="2:25" ht="12.9" customHeight="1">
      <c r="B631" s="39">
        <v>4150300</v>
      </c>
      <c r="C631" s="39">
        <v>210341503</v>
      </c>
      <c r="D631" s="53" t="s">
        <v>1536</v>
      </c>
      <c r="E631" s="54" t="s">
        <v>666</v>
      </c>
      <c r="F631" s="43">
        <f t="shared" si="127"/>
        <v>0</v>
      </c>
      <c r="G631" s="129">
        <f t="shared" si="128"/>
        <v>0</v>
      </c>
      <c r="H631" s="129">
        <f t="shared" si="129"/>
        <v>0</v>
      </c>
      <c r="I631" s="118">
        <f t="shared" si="130"/>
        <v>0</v>
      </c>
      <c r="J631" s="48" t="str">
        <f t="shared" si="131"/>
        <v>N/C</v>
      </c>
      <c r="K631" s="118" t="str">
        <f t="shared" si="132"/>
        <v>N/C</v>
      </c>
      <c r="L631" s="39" t="str">
        <f t="shared" si="133"/>
        <v>N / C</v>
      </c>
      <c r="O631" s="74" t="e">
        <f t="shared" si="134"/>
        <v>#DIV/0!</v>
      </c>
      <c r="P631" s="27" t="e">
        <f t="shared" si="135"/>
        <v>#DIV/0!</v>
      </c>
      <c r="Q631">
        <f t="shared" si="136"/>
        <v>1</v>
      </c>
      <c r="R631" s="35">
        <f t="shared" si="137"/>
        <v>622</v>
      </c>
      <c r="S631" s="43"/>
      <c r="T631" s="46"/>
      <c r="U631" s="46"/>
      <c r="V631" s="47"/>
      <c r="W631" s="48" t="e">
        <f t="shared" si="138"/>
        <v>#N/A</v>
      </c>
      <c r="X631" s="49" t="e">
        <f t="shared" si="139"/>
        <v>#N/A</v>
      </c>
      <c r="Y631" s="39" t="str">
        <f t="shared" si="140"/>
        <v>N / C</v>
      </c>
    </row>
    <row r="632" spans="2:25" ht="12.9" customHeight="1">
      <c r="B632" s="39">
        <v>4151800</v>
      </c>
      <c r="C632" s="39">
        <v>211841518</v>
      </c>
      <c r="D632" s="50" t="s">
        <v>1049</v>
      </c>
      <c r="E632" s="51" t="s">
        <v>666</v>
      </c>
      <c r="F632" s="43">
        <f t="shared" si="127"/>
        <v>0</v>
      </c>
      <c r="G632" s="46">
        <f t="shared" si="128"/>
        <v>0</v>
      </c>
      <c r="H632" s="46">
        <f t="shared" si="129"/>
        <v>0</v>
      </c>
      <c r="I632" s="118">
        <f t="shared" si="130"/>
        <v>0</v>
      </c>
      <c r="J632" s="48" t="str">
        <f t="shared" si="131"/>
        <v>N/C</v>
      </c>
      <c r="K632" s="118" t="str">
        <f t="shared" si="132"/>
        <v>N/C</v>
      </c>
      <c r="L632" s="39" t="str">
        <f t="shared" si="133"/>
        <v>N / C</v>
      </c>
      <c r="O632" s="74" t="e">
        <f t="shared" si="134"/>
        <v>#DIV/0!</v>
      </c>
      <c r="P632" s="27" t="e">
        <f t="shared" si="135"/>
        <v>#DIV/0!</v>
      </c>
      <c r="Q632">
        <f t="shared" si="136"/>
        <v>1</v>
      </c>
      <c r="R632" s="35">
        <f t="shared" si="137"/>
        <v>623</v>
      </c>
      <c r="S632" s="43"/>
      <c r="T632" s="46"/>
      <c r="U632" s="46"/>
      <c r="V632" s="47"/>
      <c r="W632" s="48" t="e">
        <f t="shared" si="138"/>
        <v>#N/A</v>
      </c>
      <c r="X632" s="49" t="e">
        <f t="shared" si="139"/>
        <v>#N/A</v>
      </c>
      <c r="Y632" s="39" t="str">
        <f t="shared" si="140"/>
        <v>N / C</v>
      </c>
    </row>
    <row r="633" spans="2:25" ht="12.9" customHeight="1">
      <c r="B633" s="39">
        <v>4152400</v>
      </c>
      <c r="C633" s="39">
        <v>212441524</v>
      </c>
      <c r="D633" s="50" t="s">
        <v>1050</v>
      </c>
      <c r="E633" s="51" t="s">
        <v>666</v>
      </c>
      <c r="F633" s="43">
        <f t="shared" si="127"/>
        <v>0</v>
      </c>
      <c r="G633" s="46">
        <f t="shared" si="128"/>
        <v>0</v>
      </c>
      <c r="H633" s="46">
        <f t="shared" si="129"/>
        <v>0</v>
      </c>
      <c r="I633" s="118">
        <f t="shared" si="130"/>
        <v>0</v>
      </c>
      <c r="J633" s="48" t="str">
        <f t="shared" si="131"/>
        <v>N/C</v>
      </c>
      <c r="K633" s="118" t="str">
        <f t="shared" si="132"/>
        <v>N/C</v>
      </c>
      <c r="L633" s="39" t="str">
        <f t="shared" si="133"/>
        <v>N / C</v>
      </c>
      <c r="O633" s="74" t="e">
        <f t="shared" si="134"/>
        <v>#DIV/0!</v>
      </c>
      <c r="P633" s="27" t="e">
        <f t="shared" si="135"/>
        <v>#DIV/0!</v>
      </c>
      <c r="Q633">
        <f t="shared" si="136"/>
        <v>1</v>
      </c>
      <c r="R633" s="35">
        <f t="shared" si="137"/>
        <v>624</v>
      </c>
      <c r="S633" s="43"/>
      <c r="T633" s="46"/>
      <c r="U633" s="46"/>
      <c r="V633" s="47"/>
      <c r="W633" s="48" t="e">
        <f t="shared" si="138"/>
        <v>#N/A</v>
      </c>
      <c r="X633" s="49" t="e">
        <f t="shared" si="139"/>
        <v>#N/A</v>
      </c>
      <c r="Y633" s="39" t="str">
        <f t="shared" si="140"/>
        <v>N / C</v>
      </c>
    </row>
    <row r="634" spans="2:25" ht="12.9" customHeight="1">
      <c r="B634" s="39">
        <v>4153000</v>
      </c>
      <c r="C634" s="39">
        <v>213041530</v>
      </c>
      <c r="D634" s="50" t="s">
        <v>1051</v>
      </c>
      <c r="E634" s="51" t="s">
        <v>666</v>
      </c>
      <c r="F634" s="43">
        <f t="shared" si="127"/>
        <v>0</v>
      </c>
      <c r="G634" s="46">
        <f t="shared" si="128"/>
        <v>0</v>
      </c>
      <c r="H634" s="46">
        <f t="shared" si="129"/>
        <v>0</v>
      </c>
      <c r="I634" s="118">
        <f t="shared" si="130"/>
        <v>0</v>
      </c>
      <c r="J634" s="48" t="str">
        <f t="shared" si="131"/>
        <v>N/C</v>
      </c>
      <c r="K634" s="118" t="str">
        <f t="shared" si="132"/>
        <v>N/C</v>
      </c>
      <c r="L634" s="39" t="str">
        <f t="shared" si="133"/>
        <v>N / C</v>
      </c>
      <c r="O634" s="74" t="e">
        <f t="shared" si="134"/>
        <v>#DIV/0!</v>
      </c>
      <c r="P634" s="27" t="e">
        <f t="shared" si="135"/>
        <v>#DIV/0!</v>
      </c>
      <c r="Q634">
        <f t="shared" si="136"/>
        <v>1</v>
      </c>
      <c r="R634" s="35">
        <f t="shared" si="137"/>
        <v>625</v>
      </c>
      <c r="S634" s="43"/>
      <c r="T634" s="46"/>
      <c r="U634" s="46"/>
      <c r="V634" s="47"/>
      <c r="W634" s="48" t="e">
        <f t="shared" si="138"/>
        <v>#N/A</v>
      </c>
      <c r="X634" s="49" t="e">
        <f t="shared" si="139"/>
        <v>#N/A</v>
      </c>
      <c r="Y634" s="39" t="str">
        <f t="shared" si="140"/>
        <v>N / C</v>
      </c>
    </row>
    <row r="635" spans="2:25" ht="12.9" customHeight="1">
      <c r="B635" s="39">
        <v>4154800</v>
      </c>
      <c r="C635" s="39">
        <v>214841548</v>
      </c>
      <c r="D635" s="50" t="s">
        <v>1052</v>
      </c>
      <c r="E635" s="51" t="s">
        <v>666</v>
      </c>
      <c r="F635" s="43">
        <f t="shared" si="127"/>
        <v>0</v>
      </c>
      <c r="G635" s="46">
        <f t="shared" si="128"/>
        <v>0</v>
      </c>
      <c r="H635" s="46">
        <f t="shared" si="129"/>
        <v>0</v>
      </c>
      <c r="I635" s="118">
        <f t="shared" si="130"/>
        <v>0</v>
      </c>
      <c r="J635" s="48" t="str">
        <f t="shared" si="131"/>
        <v>N/C</v>
      </c>
      <c r="K635" s="118" t="str">
        <f t="shared" si="132"/>
        <v>N/C</v>
      </c>
      <c r="L635" s="39" t="str">
        <f t="shared" si="133"/>
        <v>N / C</v>
      </c>
      <c r="O635" s="74" t="e">
        <f t="shared" si="134"/>
        <v>#DIV/0!</v>
      </c>
      <c r="P635" s="27" t="e">
        <f t="shared" si="135"/>
        <v>#DIV/0!</v>
      </c>
      <c r="Q635">
        <f t="shared" si="136"/>
        <v>1</v>
      </c>
      <c r="R635" s="35">
        <f t="shared" si="137"/>
        <v>626</v>
      </c>
      <c r="S635" s="43"/>
      <c r="T635" s="46"/>
      <c r="U635" s="46"/>
      <c r="V635" s="47"/>
      <c r="W635" s="48" t="e">
        <f t="shared" si="138"/>
        <v>#N/A</v>
      </c>
      <c r="X635" s="49" t="e">
        <f t="shared" si="139"/>
        <v>#N/A</v>
      </c>
      <c r="Y635" s="39" t="str">
        <f t="shared" si="140"/>
        <v>N / C</v>
      </c>
    </row>
    <row r="636" spans="2:25" ht="12.9" customHeight="1">
      <c r="B636" s="39">
        <v>4155100</v>
      </c>
      <c r="C636" s="39">
        <v>215141551</v>
      </c>
      <c r="D636" s="50" t="s">
        <v>1255</v>
      </c>
      <c r="E636" s="51" t="s">
        <v>666</v>
      </c>
      <c r="F636" s="43">
        <f t="shared" si="127"/>
        <v>0</v>
      </c>
      <c r="G636" s="46">
        <f t="shared" si="128"/>
        <v>0</v>
      </c>
      <c r="H636" s="46">
        <f t="shared" si="129"/>
        <v>0</v>
      </c>
      <c r="I636" s="118">
        <f t="shared" si="130"/>
        <v>0</v>
      </c>
      <c r="J636" s="48" t="str">
        <f t="shared" si="131"/>
        <v>N/C</v>
      </c>
      <c r="K636" s="118" t="str">
        <f t="shared" si="132"/>
        <v>N/C</v>
      </c>
      <c r="L636" s="39" t="str">
        <f t="shared" si="133"/>
        <v>N / C</v>
      </c>
      <c r="O636" s="74" t="e">
        <f t="shared" si="134"/>
        <v>#DIV/0!</v>
      </c>
      <c r="P636" s="27" t="e">
        <f t="shared" si="135"/>
        <v>#DIV/0!</v>
      </c>
      <c r="Q636">
        <f t="shared" si="136"/>
        <v>1</v>
      </c>
      <c r="R636" s="35">
        <f t="shared" si="137"/>
        <v>627</v>
      </c>
      <c r="S636" s="43"/>
      <c r="T636" s="46"/>
      <c r="U636" s="46"/>
      <c r="V636" s="47"/>
      <c r="W636" s="48" t="e">
        <f t="shared" si="138"/>
        <v>#N/A</v>
      </c>
      <c r="X636" s="49" t="e">
        <f t="shared" si="139"/>
        <v>#N/A</v>
      </c>
      <c r="Y636" s="39" t="str">
        <f t="shared" si="140"/>
        <v>N / C</v>
      </c>
    </row>
    <row r="637" spans="2:25" ht="12.9" customHeight="1">
      <c r="B637" s="39">
        <v>4161500</v>
      </c>
      <c r="C637" s="39">
        <v>211541615</v>
      </c>
      <c r="D637" s="50" t="s">
        <v>1053</v>
      </c>
      <c r="E637" s="51" t="s">
        <v>666</v>
      </c>
      <c r="F637" s="43">
        <f t="shared" si="127"/>
        <v>0</v>
      </c>
      <c r="G637" s="46">
        <f t="shared" si="128"/>
        <v>0</v>
      </c>
      <c r="H637" s="46">
        <f t="shared" si="129"/>
        <v>0</v>
      </c>
      <c r="I637" s="118">
        <f t="shared" si="130"/>
        <v>0</v>
      </c>
      <c r="J637" s="48" t="str">
        <f t="shared" si="131"/>
        <v>N/C</v>
      </c>
      <c r="K637" s="118" t="str">
        <f t="shared" si="132"/>
        <v>N/C</v>
      </c>
      <c r="L637" s="39" t="str">
        <f t="shared" si="133"/>
        <v>N / C</v>
      </c>
      <c r="O637" s="74" t="e">
        <f t="shared" si="134"/>
        <v>#DIV/0!</v>
      </c>
      <c r="P637" s="27" t="e">
        <f t="shared" si="135"/>
        <v>#DIV/0!</v>
      </c>
      <c r="Q637">
        <f t="shared" si="136"/>
        <v>1</v>
      </c>
      <c r="R637" s="35">
        <f t="shared" si="137"/>
        <v>628</v>
      </c>
      <c r="S637" s="43"/>
      <c r="T637" s="46"/>
      <c r="U637" s="46"/>
      <c r="V637" s="47"/>
      <c r="W637" s="48" t="e">
        <f t="shared" si="138"/>
        <v>#N/A</v>
      </c>
      <c r="X637" s="49" t="e">
        <f t="shared" si="139"/>
        <v>#N/A</v>
      </c>
      <c r="Y637" s="39" t="str">
        <f t="shared" si="140"/>
        <v>N / C</v>
      </c>
    </row>
    <row r="638" spans="2:25" ht="12.9" customHeight="1">
      <c r="B638" s="39">
        <v>4166000</v>
      </c>
      <c r="C638" s="39">
        <v>216041660</v>
      </c>
      <c r="D638" s="53" t="s">
        <v>1537</v>
      </c>
      <c r="E638" s="54" t="s">
        <v>666</v>
      </c>
      <c r="F638" s="43">
        <f t="shared" si="127"/>
        <v>0</v>
      </c>
      <c r="G638" s="46">
        <f t="shared" si="128"/>
        <v>0</v>
      </c>
      <c r="H638" s="46">
        <f t="shared" si="129"/>
        <v>0</v>
      </c>
      <c r="I638" s="118">
        <f t="shared" si="130"/>
        <v>0</v>
      </c>
      <c r="J638" s="48" t="str">
        <f t="shared" si="131"/>
        <v>N/C</v>
      </c>
      <c r="K638" s="118" t="str">
        <f t="shared" si="132"/>
        <v>N/C</v>
      </c>
      <c r="L638" s="39" t="str">
        <f t="shared" si="133"/>
        <v>N / C</v>
      </c>
      <c r="O638" s="74" t="e">
        <f t="shared" si="134"/>
        <v>#DIV/0!</v>
      </c>
      <c r="P638" s="27" t="e">
        <f t="shared" si="135"/>
        <v>#DIV/0!</v>
      </c>
      <c r="Q638">
        <f t="shared" si="136"/>
        <v>1</v>
      </c>
      <c r="R638" s="35">
        <f t="shared" si="137"/>
        <v>629</v>
      </c>
      <c r="S638" s="43"/>
      <c r="T638" s="46"/>
      <c r="U638" s="46"/>
      <c r="V638" s="47"/>
      <c r="W638" s="48" t="e">
        <f t="shared" si="138"/>
        <v>#N/A</v>
      </c>
      <c r="X638" s="49" t="e">
        <f t="shared" si="139"/>
        <v>#N/A</v>
      </c>
      <c r="Y638" s="39" t="str">
        <f t="shared" si="140"/>
        <v>N / C</v>
      </c>
    </row>
    <row r="639" spans="2:25" ht="12.9" customHeight="1">
      <c r="B639" s="39">
        <v>4166800</v>
      </c>
      <c r="C639" s="39">
        <v>216841668</v>
      </c>
      <c r="D639" s="50" t="s">
        <v>1054</v>
      </c>
      <c r="E639" s="51" t="s">
        <v>666</v>
      </c>
      <c r="F639" s="43">
        <f t="shared" si="127"/>
        <v>0</v>
      </c>
      <c r="G639" s="46">
        <f t="shared" si="128"/>
        <v>0</v>
      </c>
      <c r="H639" s="46">
        <f t="shared" si="129"/>
        <v>0</v>
      </c>
      <c r="I639" s="118">
        <f t="shared" si="130"/>
        <v>0</v>
      </c>
      <c r="J639" s="48" t="str">
        <f t="shared" si="131"/>
        <v>N/C</v>
      </c>
      <c r="K639" s="118" t="str">
        <f t="shared" si="132"/>
        <v>N/C</v>
      </c>
      <c r="L639" s="39" t="str">
        <f t="shared" si="133"/>
        <v>N / C</v>
      </c>
      <c r="O639" s="74" t="e">
        <f t="shared" si="134"/>
        <v>#DIV/0!</v>
      </c>
      <c r="P639" s="27" t="e">
        <f t="shared" si="135"/>
        <v>#DIV/0!</v>
      </c>
      <c r="Q639">
        <f t="shared" si="136"/>
        <v>1</v>
      </c>
      <c r="R639" s="35">
        <f t="shared" si="137"/>
        <v>630</v>
      </c>
      <c r="S639" s="43"/>
      <c r="T639" s="46"/>
      <c r="U639" s="46"/>
      <c r="V639" s="47"/>
      <c r="W639" s="48" t="e">
        <f t="shared" si="138"/>
        <v>#N/A</v>
      </c>
      <c r="X639" s="49" t="e">
        <f t="shared" si="139"/>
        <v>#N/A</v>
      </c>
      <c r="Y639" s="39" t="str">
        <f t="shared" si="140"/>
        <v>N / C</v>
      </c>
    </row>
    <row r="640" spans="2:25" ht="12.9" customHeight="1">
      <c r="B640" s="39">
        <v>4167600</v>
      </c>
      <c r="C640" s="39">
        <v>217641676</v>
      </c>
      <c r="D640" s="50" t="s">
        <v>812</v>
      </c>
      <c r="E640" s="51" t="s">
        <v>666</v>
      </c>
      <c r="F640" s="43">
        <f t="shared" si="127"/>
        <v>0</v>
      </c>
      <c r="G640" s="46">
        <f t="shared" si="128"/>
        <v>0</v>
      </c>
      <c r="H640" s="46">
        <f t="shared" si="129"/>
        <v>0</v>
      </c>
      <c r="I640" s="118">
        <f t="shared" si="130"/>
        <v>0</v>
      </c>
      <c r="J640" s="48" t="str">
        <f t="shared" si="131"/>
        <v>N/C</v>
      </c>
      <c r="K640" s="118" t="str">
        <f t="shared" si="132"/>
        <v>N/C</v>
      </c>
      <c r="L640" s="39" t="str">
        <f t="shared" si="133"/>
        <v>N / C</v>
      </c>
      <c r="O640" s="74" t="e">
        <f t="shared" si="134"/>
        <v>#DIV/0!</v>
      </c>
      <c r="P640" s="27" t="e">
        <f t="shared" si="135"/>
        <v>#DIV/0!</v>
      </c>
      <c r="Q640">
        <f t="shared" si="136"/>
        <v>1</v>
      </c>
      <c r="R640" s="35">
        <f t="shared" si="137"/>
        <v>631</v>
      </c>
      <c r="S640" s="43"/>
      <c r="T640" s="46"/>
      <c r="U640" s="46"/>
      <c r="V640" s="47"/>
      <c r="W640" s="48" t="e">
        <f t="shared" si="138"/>
        <v>#N/A</v>
      </c>
      <c r="X640" s="49" t="e">
        <f t="shared" si="139"/>
        <v>#N/A</v>
      </c>
      <c r="Y640" s="39" t="str">
        <f t="shared" si="140"/>
        <v>N / C</v>
      </c>
    </row>
    <row r="641" spans="2:25" ht="12.9" customHeight="1">
      <c r="B641" s="39">
        <v>4177000</v>
      </c>
      <c r="C641" s="39">
        <v>217041770</v>
      </c>
      <c r="D641" s="50" t="s">
        <v>1055</v>
      </c>
      <c r="E641" s="51" t="s">
        <v>666</v>
      </c>
      <c r="F641" s="43">
        <f t="shared" si="127"/>
        <v>0</v>
      </c>
      <c r="G641" s="46">
        <f t="shared" si="128"/>
        <v>0</v>
      </c>
      <c r="H641" s="46">
        <f t="shared" si="129"/>
        <v>0</v>
      </c>
      <c r="I641" s="118">
        <f t="shared" si="130"/>
        <v>0</v>
      </c>
      <c r="J641" s="48" t="str">
        <f t="shared" si="131"/>
        <v>N/C</v>
      </c>
      <c r="K641" s="118" t="str">
        <f t="shared" si="132"/>
        <v>N/C</v>
      </c>
      <c r="L641" s="39" t="str">
        <f t="shared" si="133"/>
        <v>N / C</v>
      </c>
      <c r="O641" s="74" t="e">
        <f t="shared" si="134"/>
        <v>#DIV/0!</v>
      </c>
      <c r="P641" s="27" t="e">
        <f t="shared" si="135"/>
        <v>#DIV/0!</v>
      </c>
      <c r="Q641">
        <f t="shared" si="136"/>
        <v>1</v>
      </c>
      <c r="R641" s="35">
        <f t="shared" si="137"/>
        <v>632</v>
      </c>
      <c r="S641" s="43"/>
      <c r="T641" s="46"/>
      <c r="U641" s="46"/>
      <c r="V641" s="47"/>
      <c r="W641" s="48" t="e">
        <f t="shared" si="138"/>
        <v>#N/A</v>
      </c>
      <c r="X641" s="49" t="e">
        <f t="shared" si="139"/>
        <v>#N/A</v>
      </c>
      <c r="Y641" s="39" t="str">
        <f t="shared" si="140"/>
        <v>N / C</v>
      </c>
    </row>
    <row r="642" spans="2:25" ht="12.9" customHeight="1">
      <c r="B642" s="39">
        <v>4179100</v>
      </c>
      <c r="C642" s="39">
        <v>219141791</v>
      </c>
      <c r="D642" s="50" t="s">
        <v>1056</v>
      </c>
      <c r="E642" s="51" t="s">
        <v>666</v>
      </c>
      <c r="F642" s="43">
        <f t="shared" si="127"/>
        <v>0</v>
      </c>
      <c r="G642" s="46">
        <f t="shared" si="128"/>
        <v>0</v>
      </c>
      <c r="H642" s="46">
        <f t="shared" si="129"/>
        <v>0</v>
      </c>
      <c r="I642" s="118">
        <f t="shared" si="130"/>
        <v>0</v>
      </c>
      <c r="J642" s="48" t="str">
        <f t="shared" si="131"/>
        <v>N/C</v>
      </c>
      <c r="K642" s="118" t="str">
        <f t="shared" si="132"/>
        <v>N/C</v>
      </c>
      <c r="L642" s="39" t="str">
        <f t="shared" si="133"/>
        <v>N / C</v>
      </c>
      <c r="O642" s="74" t="e">
        <f t="shared" si="134"/>
        <v>#DIV/0!</v>
      </c>
      <c r="P642" s="27" t="e">
        <f t="shared" si="135"/>
        <v>#DIV/0!</v>
      </c>
      <c r="Q642">
        <f t="shared" si="136"/>
        <v>1</v>
      </c>
      <c r="R642" s="35">
        <f t="shared" si="137"/>
        <v>633</v>
      </c>
      <c r="S642" s="43"/>
      <c r="T642" s="46"/>
      <c r="U642" s="46"/>
      <c r="V642" s="47"/>
      <c r="W642" s="48" t="e">
        <f t="shared" si="138"/>
        <v>#N/A</v>
      </c>
      <c r="X642" s="49" t="e">
        <f t="shared" si="139"/>
        <v>#N/A</v>
      </c>
      <c r="Y642" s="39" t="str">
        <f t="shared" si="140"/>
        <v>N / C</v>
      </c>
    </row>
    <row r="643" spans="2:25" ht="12.9" customHeight="1">
      <c r="B643" s="39">
        <v>4179700</v>
      </c>
      <c r="C643" s="39">
        <v>219741797</v>
      </c>
      <c r="D643" s="50" t="s">
        <v>1057</v>
      </c>
      <c r="E643" s="51" t="s">
        <v>666</v>
      </c>
      <c r="F643" s="43">
        <f t="shared" si="127"/>
        <v>0</v>
      </c>
      <c r="G643" s="46">
        <f t="shared" si="128"/>
        <v>0</v>
      </c>
      <c r="H643" s="46">
        <f t="shared" si="129"/>
        <v>0</v>
      </c>
      <c r="I643" s="118">
        <f t="shared" si="130"/>
        <v>0</v>
      </c>
      <c r="J643" s="48" t="str">
        <f t="shared" si="131"/>
        <v>N/C</v>
      </c>
      <c r="K643" s="118" t="str">
        <f t="shared" si="132"/>
        <v>N/C</v>
      </c>
      <c r="L643" s="39" t="str">
        <f t="shared" si="133"/>
        <v>N / C</v>
      </c>
      <c r="O643" s="74" t="e">
        <f t="shared" si="134"/>
        <v>#DIV/0!</v>
      </c>
      <c r="P643" s="27" t="e">
        <f t="shared" si="135"/>
        <v>#DIV/0!</v>
      </c>
      <c r="Q643">
        <f t="shared" si="136"/>
        <v>1</v>
      </c>
      <c r="R643" s="35">
        <f t="shared" si="137"/>
        <v>634</v>
      </c>
      <c r="S643" s="43"/>
      <c r="T643" s="46"/>
      <c r="U643" s="46"/>
      <c r="V643" s="47"/>
      <c r="W643" s="48" t="e">
        <f t="shared" si="138"/>
        <v>#N/A</v>
      </c>
      <c r="X643" s="49" t="e">
        <f t="shared" si="139"/>
        <v>#N/A</v>
      </c>
      <c r="Y643" s="39" t="str">
        <f t="shared" si="140"/>
        <v>N / C</v>
      </c>
    </row>
    <row r="644" spans="2:25" ht="12.9" customHeight="1">
      <c r="B644" s="39">
        <v>4179900</v>
      </c>
      <c r="C644" s="39">
        <v>219941799</v>
      </c>
      <c r="D644" s="50" t="s">
        <v>1058</v>
      </c>
      <c r="E644" s="51" t="s">
        <v>666</v>
      </c>
      <c r="F644" s="43">
        <f t="shared" si="127"/>
        <v>0</v>
      </c>
      <c r="G644" s="46">
        <f t="shared" si="128"/>
        <v>0</v>
      </c>
      <c r="H644" s="46">
        <f t="shared" si="129"/>
        <v>0</v>
      </c>
      <c r="I644" s="118">
        <f t="shared" si="130"/>
        <v>0</v>
      </c>
      <c r="J644" s="48" t="str">
        <f t="shared" si="131"/>
        <v>N/C</v>
      </c>
      <c r="K644" s="118" t="str">
        <f t="shared" si="132"/>
        <v>N/C</v>
      </c>
      <c r="L644" s="39" t="str">
        <f t="shared" si="133"/>
        <v>N / C</v>
      </c>
      <c r="O644" s="74" t="e">
        <f t="shared" si="134"/>
        <v>#DIV/0!</v>
      </c>
      <c r="P644" s="27" t="e">
        <f t="shared" si="135"/>
        <v>#DIV/0!</v>
      </c>
      <c r="Q644">
        <f t="shared" si="136"/>
        <v>1</v>
      </c>
      <c r="R644" s="35">
        <f t="shared" si="137"/>
        <v>635</v>
      </c>
      <c r="S644" s="43"/>
      <c r="T644" s="46"/>
      <c r="U644" s="46"/>
      <c r="V644" s="47"/>
      <c r="W644" s="48" t="e">
        <f t="shared" si="138"/>
        <v>#N/A</v>
      </c>
      <c r="X644" s="49" t="e">
        <f t="shared" si="139"/>
        <v>#N/A</v>
      </c>
      <c r="Y644" s="39" t="str">
        <f t="shared" si="140"/>
        <v>N / C</v>
      </c>
    </row>
    <row r="645" spans="2:25" ht="12.9" customHeight="1">
      <c r="B645" s="39">
        <v>4180100</v>
      </c>
      <c r="C645" s="39">
        <v>210141801</v>
      </c>
      <c r="D645" s="50" t="s">
        <v>1059</v>
      </c>
      <c r="E645" s="51" t="s">
        <v>666</v>
      </c>
      <c r="F645" s="43">
        <f t="shared" si="127"/>
        <v>0</v>
      </c>
      <c r="G645" s="46">
        <f t="shared" si="128"/>
        <v>0</v>
      </c>
      <c r="H645" s="46">
        <f t="shared" si="129"/>
        <v>0</v>
      </c>
      <c r="I645" s="118">
        <f t="shared" si="130"/>
        <v>0</v>
      </c>
      <c r="J645" s="48" t="str">
        <f t="shared" si="131"/>
        <v>N/C</v>
      </c>
      <c r="K645" s="118" t="str">
        <f t="shared" si="132"/>
        <v>N/C</v>
      </c>
      <c r="L645" s="39" t="str">
        <f t="shared" si="133"/>
        <v>N / C</v>
      </c>
      <c r="O645" s="74" t="e">
        <f t="shared" si="134"/>
        <v>#DIV/0!</v>
      </c>
      <c r="P645" s="27" t="e">
        <f t="shared" si="135"/>
        <v>#DIV/0!</v>
      </c>
      <c r="Q645">
        <f t="shared" si="136"/>
        <v>1</v>
      </c>
      <c r="R645" s="35">
        <f t="shared" si="137"/>
        <v>636</v>
      </c>
      <c r="S645" s="43"/>
      <c r="T645" s="46"/>
      <c r="U645" s="46"/>
      <c r="V645" s="47"/>
      <c r="W645" s="48" t="e">
        <f t="shared" si="138"/>
        <v>#N/A</v>
      </c>
      <c r="X645" s="49" t="e">
        <f t="shared" si="139"/>
        <v>#N/A</v>
      </c>
      <c r="Y645" s="39" t="str">
        <f t="shared" si="140"/>
        <v>N / C</v>
      </c>
    </row>
    <row r="646" spans="2:25" ht="12.9" customHeight="1">
      <c r="B646" s="39">
        <v>4180700</v>
      </c>
      <c r="C646" s="39">
        <v>210741807</v>
      </c>
      <c r="D646" s="53" t="s">
        <v>1538</v>
      </c>
      <c r="E646" s="54" t="s">
        <v>666</v>
      </c>
      <c r="F646" s="43">
        <f t="shared" si="127"/>
        <v>0</v>
      </c>
      <c r="G646" s="46">
        <f t="shared" si="128"/>
        <v>0</v>
      </c>
      <c r="H646" s="46">
        <f t="shared" si="129"/>
        <v>0</v>
      </c>
      <c r="I646" s="118">
        <f t="shared" si="130"/>
        <v>0</v>
      </c>
      <c r="J646" s="48" t="str">
        <f t="shared" si="131"/>
        <v>N/C</v>
      </c>
      <c r="K646" s="118" t="str">
        <f t="shared" si="132"/>
        <v>N/C</v>
      </c>
      <c r="L646" s="39" t="str">
        <f t="shared" si="133"/>
        <v>N / C</v>
      </c>
      <c r="O646" s="74" t="e">
        <f t="shared" si="134"/>
        <v>#DIV/0!</v>
      </c>
      <c r="P646" s="27" t="e">
        <f t="shared" si="135"/>
        <v>#DIV/0!</v>
      </c>
      <c r="Q646">
        <f t="shared" si="136"/>
        <v>1</v>
      </c>
      <c r="R646" s="35">
        <f t="shared" si="137"/>
        <v>637</v>
      </c>
      <c r="S646" s="43"/>
      <c r="T646" s="46"/>
      <c r="U646" s="46"/>
      <c r="V646" s="47"/>
      <c r="W646" s="48" t="e">
        <f t="shared" si="138"/>
        <v>#N/A</v>
      </c>
      <c r="X646" s="49" t="e">
        <f t="shared" si="139"/>
        <v>#N/A</v>
      </c>
      <c r="Y646" s="39" t="str">
        <f t="shared" si="140"/>
        <v>N / C</v>
      </c>
    </row>
    <row r="647" spans="2:25" ht="12.9" customHeight="1">
      <c r="B647" s="39">
        <v>4187200</v>
      </c>
      <c r="C647" s="39">
        <v>217241872</v>
      </c>
      <c r="D647" s="50" t="s">
        <v>1256</v>
      </c>
      <c r="E647" s="51" t="s">
        <v>666</v>
      </c>
      <c r="F647" s="43">
        <f t="shared" si="127"/>
        <v>0</v>
      </c>
      <c r="G647" s="46">
        <f t="shared" si="128"/>
        <v>0</v>
      </c>
      <c r="H647" s="46">
        <f t="shared" si="129"/>
        <v>0</v>
      </c>
      <c r="I647" s="118">
        <f t="shared" si="130"/>
        <v>0</v>
      </c>
      <c r="J647" s="48" t="str">
        <f t="shared" si="131"/>
        <v>N/C</v>
      </c>
      <c r="K647" s="118" t="str">
        <f t="shared" si="132"/>
        <v>N/C</v>
      </c>
      <c r="L647" s="39" t="str">
        <f t="shared" si="133"/>
        <v>N / C</v>
      </c>
      <c r="O647" s="74" t="e">
        <f t="shared" si="134"/>
        <v>#DIV/0!</v>
      </c>
      <c r="P647" s="27" t="e">
        <f t="shared" si="135"/>
        <v>#DIV/0!</v>
      </c>
      <c r="Q647">
        <f t="shared" si="136"/>
        <v>1</v>
      </c>
      <c r="R647" s="35">
        <f t="shared" si="137"/>
        <v>638</v>
      </c>
      <c r="S647" s="43"/>
      <c r="T647" s="46"/>
      <c r="U647" s="46"/>
      <c r="V647" s="47"/>
      <c r="W647" s="48" t="e">
        <f t="shared" si="138"/>
        <v>#N/A</v>
      </c>
      <c r="X647" s="49" t="e">
        <f t="shared" si="139"/>
        <v>#N/A</v>
      </c>
      <c r="Y647" s="39" t="str">
        <f t="shared" si="140"/>
        <v>N / C</v>
      </c>
    </row>
    <row r="648" spans="2:25" ht="12.9" customHeight="1">
      <c r="B648" s="39">
        <v>4188500</v>
      </c>
      <c r="C648" s="39">
        <v>218541885</v>
      </c>
      <c r="D648" s="50" t="s">
        <v>1257</v>
      </c>
      <c r="E648" s="51" t="s">
        <v>666</v>
      </c>
      <c r="F648" s="43">
        <f t="shared" si="127"/>
        <v>0</v>
      </c>
      <c r="G648" s="46">
        <f t="shared" si="128"/>
        <v>0</v>
      </c>
      <c r="H648" s="46">
        <f t="shared" si="129"/>
        <v>0</v>
      </c>
      <c r="I648" s="118">
        <f t="shared" si="130"/>
        <v>0</v>
      </c>
      <c r="J648" s="48" t="str">
        <f t="shared" si="131"/>
        <v>N/C</v>
      </c>
      <c r="K648" s="118" t="str">
        <f t="shared" si="132"/>
        <v>N/C</v>
      </c>
      <c r="L648" s="39" t="str">
        <f t="shared" si="133"/>
        <v>N / C</v>
      </c>
      <c r="O648" s="74" t="e">
        <f t="shared" si="134"/>
        <v>#DIV/0!</v>
      </c>
      <c r="P648" s="27" t="e">
        <f t="shared" si="135"/>
        <v>#DIV/0!</v>
      </c>
      <c r="Q648">
        <f t="shared" si="136"/>
        <v>1</v>
      </c>
      <c r="R648" s="35">
        <f t="shared" si="137"/>
        <v>639</v>
      </c>
      <c r="S648" s="43"/>
      <c r="T648" s="46"/>
      <c r="U648" s="46"/>
      <c r="V648" s="47"/>
      <c r="W648" s="48" t="e">
        <f t="shared" si="138"/>
        <v>#N/A</v>
      </c>
      <c r="X648" s="49" t="e">
        <f t="shared" si="139"/>
        <v>#N/A</v>
      </c>
      <c r="Y648" s="39" t="str">
        <f t="shared" si="140"/>
        <v>N / C</v>
      </c>
    </row>
    <row r="649" spans="2:25" ht="12.9" customHeight="1">
      <c r="B649" s="39">
        <v>4400100</v>
      </c>
      <c r="C649" s="39">
        <v>210144001</v>
      </c>
      <c r="D649" s="50" t="s">
        <v>1285</v>
      </c>
      <c r="E649" s="51" t="s">
        <v>165</v>
      </c>
      <c r="F649" s="43">
        <f t="shared" si="127"/>
        <v>0</v>
      </c>
      <c r="G649" s="46">
        <f t="shared" si="128"/>
        <v>0</v>
      </c>
      <c r="H649" s="46">
        <f t="shared" si="129"/>
        <v>0</v>
      </c>
      <c r="I649" s="118">
        <f t="shared" si="130"/>
        <v>0</v>
      </c>
      <c r="J649" s="48" t="str">
        <f t="shared" si="131"/>
        <v>N/C</v>
      </c>
      <c r="K649" s="118" t="str">
        <f t="shared" si="132"/>
        <v>N/C</v>
      </c>
      <c r="L649" s="39" t="str">
        <f t="shared" si="133"/>
        <v>N / C</v>
      </c>
      <c r="O649" s="74" t="e">
        <f t="shared" si="134"/>
        <v>#DIV/0!</v>
      </c>
      <c r="P649" s="27" t="e">
        <f t="shared" si="135"/>
        <v>#DIV/0!</v>
      </c>
      <c r="Q649">
        <f t="shared" si="136"/>
        <v>1</v>
      </c>
      <c r="R649" s="35">
        <f t="shared" si="137"/>
        <v>640</v>
      </c>
      <c r="S649" s="43"/>
      <c r="T649" s="46"/>
      <c r="U649" s="46"/>
      <c r="V649" s="47"/>
      <c r="W649" s="48" t="e">
        <f t="shared" si="138"/>
        <v>#N/A</v>
      </c>
      <c r="X649" s="49" t="e">
        <f t="shared" si="139"/>
        <v>#N/A</v>
      </c>
      <c r="Y649" s="39" t="str">
        <f t="shared" si="140"/>
        <v>N / C</v>
      </c>
    </row>
    <row r="650" spans="2:25" ht="12.9" customHeight="1">
      <c r="B650" s="39">
        <v>4403500</v>
      </c>
      <c r="C650" s="39">
        <v>213544035</v>
      </c>
      <c r="D650" s="50" t="s">
        <v>851</v>
      </c>
      <c r="E650" s="51" t="s">
        <v>165</v>
      </c>
      <c r="F650" s="43">
        <f t="shared" si="127"/>
        <v>0</v>
      </c>
      <c r="G650" s="46">
        <f t="shared" si="128"/>
        <v>0</v>
      </c>
      <c r="H650" s="46">
        <f t="shared" si="129"/>
        <v>0</v>
      </c>
      <c r="I650" s="118">
        <f t="shared" si="130"/>
        <v>0</v>
      </c>
      <c r="J650" s="48" t="str">
        <f t="shared" si="131"/>
        <v>N/C</v>
      </c>
      <c r="K650" s="118" t="str">
        <f t="shared" si="132"/>
        <v>N/C</v>
      </c>
      <c r="L650" s="39" t="str">
        <f t="shared" si="133"/>
        <v>N / C</v>
      </c>
      <c r="O650" s="74" t="e">
        <f t="shared" si="134"/>
        <v>#DIV/0!</v>
      </c>
      <c r="P650" s="27" t="e">
        <f t="shared" si="135"/>
        <v>#DIV/0!</v>
      </c>
      <c r="Q650">
        <f t="shared" si="136"/>
        <v>1</v>
      </c>
      <c r="R650" s="35">
        <f t="shared" si="137"/>
        <v>641</v>
      </c>
      <c r="S650" s="43"/>
      <c r="T650" s="46"/>
      <c r="U650" s="46"/>
      <c r="V650" s="47"/>
      <c r="W650" s="48" t="e">
        <f t="shared" si="138"/>
        <v>#N/A</v>
      </c>
      <c r="X650" s="49" t="e">
        <f t="shared" si="139"/>
        <v>#N/A</v>
      </c>
      <c r="Y650" s="39" t="str">
        <f t="shared" si="140"/>
        <v>N / C</v>
      </c>
    </row>
    <row r="651" spans="2:25" ht="12.9" customHeight="1">
      <c r="B651" s="39">
        <v>4407800</v>
      </c>
      <c r="C651" s="39">
        <v>217844078</v>
      </c>
      <c r="D651" s="50" t="s">
        <v>1286</v>
      </c>
      <c r="E651" s="51" t="s">
        <v>165</v>
      </c>
      <c r="F651" s="43">
        <f t="shared" ref="F651:F714" si="141">IF(ISERROR(S651)=TRUE,"N/C",S651)</f>
        <v>0</v>
      </c>
      <c r="G651" s="129">
        <f t="shared" ref="G651:G714" si="142">IF(ISERROR(T651)=TRUE,"N/C",T651)</f>
        <v>0</v>
      </c>
      <c r="H651" s="129">
        <f t="shared" ref="H651:H714" si="143">IF(ISERROR(U651)=TRUE,"N/C",U651)</f>
        <v>0</v>
      </c>
      <c r="I651" s="118">
        <f t="shared" ref="I651:I714" si="144">IF(ISERROR(V651)=TRUE,"N/C",V651)</f>
        <v>0</v>
      </c>
      <c r="J651" s="48" t="str">
        <f t="shared" ref="J651:J714" si="145">IF(ISERROR(W651)=TRUE,"N/C",W651)</f>
        <v>N/C</v>
      </c>
      <c r="K651" s="118" t="str">
        <f t="shared" ref="K651:K714" si="146">IF(ISERROR(X651)=TRUE,"N/C",X651)</f>
        <v>N/C</v>
      </c>
      <c r="L651" s="39" t="str">
        <f t="shared" ref="L651:L714" si="147">IF(ISERROR(Y651)=TRUE,"N/C",Y651)</f>
        <v>N / C</v>
      </c>
      <c r="O651" s="74" t="e">
        <f t="shared" ref="O651:O714" si="148">+H651/G651</f>
        <v>#DIV/0!</v>
      </c>
      <c r="P651" s="27" t="e">
        <f t="shared" ref="P651:P714" si="149">+I651-O651</f>
        <v>#DIV/0!</v>
      </c>
      <c r="Q651">
        <f t="shared" ref="Q651:Q714" si="150">IF(L651="N / C",1,0)</f>
        <v>1</v>
      </c>
      <c r="R651" s="35">
        <f t="shared" ref="R651:R714" si="151">IF(Q651=1,R650+1,R650)</f>
        <v>642</v>
      </c>
      <c r="S651" s="43"/>
      <c r="T651" s="46"/>
      <c r="U651" s="46"/>
      <c r="V651" s="47"/>
      <c r="W651" s="48" t="e">
        <f t="shared" ref="W651:W714" si="152">VLOOKUP($F651,$M$10:$N$16,2,0)</f>
        <v>#N/A</v>
      </c>
      <c r="X651" s="49" t="e">
        <f t="shared" ref="X651:X714" si="153">+W651-V651</f>
        <v>#N/A</v>
      </c>
      <c r="Y651" s="39" t="str">
        <f t="shared" ref="Y651:Y714" si="154">IF(ISERROR(IF(X651&lt;0,"NO","SI")=TRUE),"N / C",(IF(X651&lt;0,"NO","SI")))</f>
        <v>N / C</v>
      </c>
    </row>
    <row r="652" spans="2:25" ht="12.9" customHeight="1">
      <c r="B652" s="39">
        <v>4409000</v>
      </c>
      <c r="C652" s="39">
        <v>219044090</v>
      </c>
      <c r="D652" s="50" t="s">
        <v>664</v>
      </c>
      <c r="E652" s="51" t="s">
        <v>165</v>
      </c>
      <c r="F652" s="43">
        <f t="shared" si="141"/>
        <v>0</v>
      </c>
      <c r="G652" s="129">
        <f t="shared" si="142"/>
        <v>0</v>
      </c>
      <c r="H652" s="129">
        <f t="shared" si="143"/>
        <v>0</v>
      </c>
      <c r="I652" s="118">
        <f t="shared" si="144"/>
        <v>0</v>
      </c>
      <c r="J652" s="48" t="str">
        <f t="shared" si="145"/>
        <v>N/C</v>
      </c>
      <c r="K652" s="118" t="str">
        <f t="shared" si="146"/>
        <v>N/C</v>
      </c>
      <c r="L652" s="39" t="str">
        <f t="shared" si="147"/>
        <v>N / C</v>
      </c>
      <c r="O652" s="74" t="e">
        <f t="shared" si="148"/>
        <v>#DIV/0!</v>
      </c>
      <c r="P652" s="27" t="e">
        <f t="shared" si="149"/>
        <v>#DIV/0!</v>
      </c>
      <c r="Q652">
        <f t="shared" si="150"/>
        <v>1</v>
      </c>
      <c r="R652" s="35">
        <f t="shared" si="151"/>
        <v>643</v>
      </c>
      <c r="S652" s="43"/>
      <c r="T652" s="46"/>
      <c r="U652" s="46"/>
      <c r="V652" s="47"/>
      <c r="W652" s="48" t="e">
        <f t="shared" si="152"/>
        <v>#N/A</v>
      </c>
      <c r="X652" s="49" t="e">
        <f t="shared" si="153"/>
        <v>#N/A</v>
      </c>
      <c r="Y652" s="39" t="str">
        <f t="shared" si="154"/>
        <v>N / C</v>
      </c>
    </row>
    <row r="653" spans="2:25" ht="12.9" customHeight="1">
      <c r="B653" s="39">
        <v>4409800</v>
      </c>
      <c r="C653" s="39">
        <v>219844098</v>
      </c>
      <c r="D653" s="50" t="s">
        <v>570</v>
      </c>
      <c r="E653" s="51" t="s">
        <v>165</v>
      </c>
      <c r="F653" s="43">
        <f t="shared" si="141"/>
        <v>0</v>
      </c>
      <c r="G653" s="129">
        <f t="shared" si="142"/>
        <v>0</v>
      </c>
      <c r="H653" s="129">
        <f t="shared" si="143"/>
        <v>0</v>
      </c>
      <c r="I653" s="118">
        <f t="shared" si="144"/>
        <v>0</v>
      </c>
      <c r="J653" s="48" t="str">
        <f t="shared" si="145"/>
        <v>N/C</v>
      </c>
      <c r="K653" s="118" t="str">
        <f t="shared" si="146"/>
        <v>N/C</v>
      </c>
      <c r="L653" s="39" t="str">
        <f t="shared" si="147"/>
        <v>N / C</v>
      </c>
      <c r="O653" s="74" t="e">
        <f t="shared" si="148"/>
        <v>#DIV/0!</v>
      </c>
      <c r="P653" s="27" t="e">
        <f t="shared" si="149"/>
        <v>#DIV/0!</v>
      </c>
      <c r="Q653">
        <f t="shared" si="150"/>
        <v>1</v>
      </c>
      <c r="R653" s="35">
        <f t="shared" si="151"/>
        <v>644</v>
      </c>
      <c r="S653" s="43"/>
      <c r="T653" s="46"/>
      <c r="U653" s="46"/>
      <c r="V653" s="47"/>
      <c r="W653" s="48" t="e">
        <f t="shared" si="152"/>
        <v>#N/A</v>
      </c>
      <c r="X653" s="49" t="e">
        <f t="shared" si="153"/>
        <v>#N/A</v>
      </c>
      <c r="Y653" s="39" t="str">
        <f t="shared" si="154"/>
        <v>N / C</v>
      </c>
    </row>
    <row r="654" spans="2:25" ht="12.9" customHeight="1">
      <c r="B654" s="39">
        <v>4411000</v>
      </c>
      <c r="C654" s="39">
        <v>211044110</v>
      </c>
      <c r="D654" s="50" t="s">
        <v>1287</v>
      </c>
      <c r="E654" s="51" t="s">
        <v>165</v>
      </c>
      <c r="F654" s="43">
        <f t="shared" si="141"/>
        <v>0</v>
      </c>
      <c r="G654" s="46">
        <f t="shared" si="142"/>
        <v>0</v>
      </c>
      <c r="H654" s="46">
        <f t="shared" si="143"/>
        <v>0</v>
      </c>
      <c r="I654" s="118">
        <f t="shared" si="144"/>
        <v>0</v>
      </c>
      <c r="J654" s="48" t="str">
        <f t="shared" si="145"/>
        <v>N/C</v>
      </c>
      <c r="K654" s="118" t="str">
        <f t="shared" si="146"/>
        <v>N/C</v>
      </c>
      <c r="L654" s="39" t="str">
        <f t="shared" si="147"/>
        <v>N / C</v>
      </c>
      <c r="O654" s="74" t="e">
        <f t="shared" si="148"/>
        <v>#DIV/0!</v>
      </c>
      <c r="P654" s="27" t="e">
        <f t="shared" si="149"/>
        <v>#DIV/0!</v>
      </c>
      <c r="Q654">
        <f t="shared" si="150"/>
        <v>1</v>
      </c>
      <c r="R654" s="35">
        <f t="shared" si="151"/>
        <v>645</v>
      </c>
      <c r="S654" s="43"/>
      <c r="T654" s="46"/>
      <c r="U654" s="46"/>
      <c r="V654" s="47"/>
      <c r="W654" s="48" t="e">
        <f t="shared" si="152"/>
        <v>#N/A</v>
      </c>
      <c r="X654" s="49" t="e">
        <f t="shared" si="153"/>
        <v>#N/A</v>
      </c>
      <c r="Y654" s="39" t="str">
        <f t="shared" si="154"/>
        <v>N / C</v>
      </c>
    </row>
    <row r="655" spans="2:25" ht="12.9" customHeight="1">
      <c r="B655" s="39">
        <v>4427900</v>
      </c>
      <c r="C655" s="39">
        <v>217944279</v>
      </c>
      <c r="D655" s="53" t="s">
        <v>164</v>
      </c>
      <c r="E655" s="51" t="s">
        <v>165</v>
      </c>
      <c r="F655" s="43">
        <f t="shared" si="141"/>
        <v>0</v>
      </c>
      <c r="G655" s="46">
        <f t="shared" si="142"/>
        <v>0</v>
      </c>
      <c r="H655" s="46">
        <f t="shared" si="143"/>
        <v>0</v>
      </c>
      <c r="I655" s="118">
        <f t="shared" si="144"/>
        <v>0</v>
      </c>
      <c r="J655" s="48" t="str">
        <f t="shared" si="145"/>
        <v>N/C</v>
      </c>
      <c r="K655" s="118" t="str">
        <f t="shared" si="146"/>
        <v>N/C</v>
      </c>
      <c r="L655" s="39" t="str">
        <f t="shared" si="147"/>
        <v>N / C</v>
      </c>
      <c r="O655" s="74" t="e">
        <f t="shared" si="148"/>
        <v>#DIV/0!</v>
      </c>
      <c r="P655" s="27" t="e">
        <f t="shared" si="149"/>
        <v>#DIV/0!</v>
      </c>
      <c r="Q655">
        <f t="shared" si="150"/>
        <v>1</v>
      </c>
      <c r="R655" s="35">
        <f t="shared" si="151"/>
        <v>646</v>
      </c>
      <c r="S655" s="43"/>
      <c r="T655" s="46"/>
      <c r="U655" s="46"/>
      <c r="V655" s="47"/>
      <c r="W655" s="48" t="e">
        <f t="shared" si="152"/>
        <v>#N/A</v>
      </c>
      <c r="X655" s="49" t="e">
        <f t="shared" si="153"/>
        <v>#N/A</v>
      </c>
      <c r="Y655" s="39" t="str">
        <f t="shared" si="154"/>
        <v>N / C</v>
      </c>
    </row>
    <row r="656" spans="2:25" ht="12.9" customHeight="1">
      <c r="B656" s="39">
        <v>4437800</v>
      </c>
      <c r="C656" s="39">
        <v>217844378</v>
      </c>
      <c r="D656" s="50" t="s">
        <v>548</v>
      </c>
      <c r="E656" s="51" t="s">
        <v>165</v>
      </c>
      <c r="F656" s="43">
        <f t="shared" si="141"/>
        <v>0</v>
      </c>
      <c r="G656" s="46">
        <f t="shared" si="142"/>
        <v>0</v>
      </c>
      <c r="H656" s="46">
        <f t="shared" si="143"/>
        <v>0</v>
      </c>
      <c r="I656" s="118">
        <f t="shared" si="144"/>
        <v>0</v>
      </c>
      <c r="J656" s="48" t="str">
        <f t="shared" si="145"/>
        <v>N/C</v>
      </c>
      <c r="K656" s="118" t="str">
        <f t="shared" si="146"/>
        <v>N/C</v>
      </c>
      <c r="L656" s="39" t="str">
        <f t="shared" si="147"/>
        <v>N / C</v>
      </c>
      <c r="O656" s="74" t="e">
        <f t="shared" si="148"/>
        <v>#DIV/0!</v>
      </c>
      <c r="P656" s="27" t="e">
        <f t="shared" si="149"/>
        <v>#DIV/0!</v>
      </c>
      <c r="Q656">
        <f t="shared" si="150"/>
        <v>1</v>
      </c>
      <c r="R656" s="35">
        <f t="shared" si="151"/>
        <v>647</v>
      </c>
      <c r="S656" s="43"/>
      <c r="T656" s="46"/>
      <c r="U656" s="46"/>
      <c r="V656" s="47"/>
      <c r="W656" s="48" t="e">
        <f t="shared" si="152"/>
        <v>#N/A</v>
      </c>
      <c r="X656" s="49" t="e">
        <f t="shared" si="153"/>
        <v>#N/A</v>
      </c>
      <c r="Y656" s="39" t="str">
        <f t="shared" si="154"/>
        <v>N / C</v>
      </c>
    </row>
    <row r="657" spans="2:25" ht="12.9" customHeight="1">
      <c r="B657" s="39">
        <v>4442000</v>
      </c>
      <c r="C657" s="39">
        <v>212044420</v>
      </c>
      <c r="D657" s="53" t="s">
        <v>166</v>
      </c>
      <c r="E657" s="51" t="s">
        <v>165</v>
      </c>
      <c r="F657" s="43">
        <f t="shared" si="141"/>
        <v>0</v>
      </c>
      <c r="G657" s="46">
        <f t="shared" si="142"/>
        <v>0</v>
      </c>
      <c r="H657" s="46">
        <f t="shared" si="143"/>
        <v>0</v>
      </c>
      <c r="I657" s="118">
        <f t="shared" si="144"/>
        <v>0</v>
      </c>
      <c r="J657" s="48" t="str">
        <f t="shared" si="145"/>
        <v>N/C</v>
      </c>
      <c r="K657" s="118" t="str">
        <f t="shared" si="146"/>
        <v>N/C</v>
      </c>
      <c r="L657" s="39" t="str">
        <f t="shared" si="147"/>
        <v>N / C</v>
      </c>
      <c r="O657" s="74" t="e">
        <f t="shared" si="148"/>
        <v>#DIV/0!</v>
      </c>
      <c r="P657" s="27" t="e">
        <f t="shared" si="149"/>
        <v>#DIV/0!</v>
      </c>
      <c r="Q657">
        <f t="shared" si="150"/>
        <v>1</v>
      </c>
      <c r="R657" s="35">
        <f t="shared" si="151"/>
        <v>648</v>
      </c>
      <c r="S657" s="43"/>
      <c r="T657" s="46"/>
      <c r="U657" s="46"/>
      <c r="V657" s="47"/>
      <c r="W657" s="48" t="e">
        <f t="shared" si="152"/>
        <v>#N/A</v>
      </c>
      <c r="X657" s="49" t="e">
        <f t="shared" si="153"/>
        <v>#N/A</v>
      </c>
      <c r="Y657" s="39" t="str">
        <f t="shared" si="154"/>
        <v>N / C</v>
      </c>
    </row>
    <row r="658" spans="2:25" ht="12.9" customHeight="1">
      <c r="B658" s="39">
        <v>4443000</v>
      </c>
      <c r="C658" s="39">
        <v>213044430</v>
      </c>
      <c r="D658" s="50" t="s">
        <v>1436</v>
      </c>
      <c r="E658" s="51" t="s">
        <v>165</v>
      </c>
      <c r="F658" s="43">
        <f t="shared" si="141"/>
        <v>0</v>
      </c>
      <c r="G658" s="46">
        <f t="shared" si="142"/>
        <v>0</v>
      </c>
      <c r="H658" s="46">
        <f t="shared" si="143"/>
        <v>0</v>
      </c>
      <c r="I658" s="118">
        <f t="shared" si="144"/>
        <v>0</v>
      </c>
      <c r="J658" s="48" t="str">
        <f t="shared" si="145"/>
        <v>N/C</v>
      </c>
      <c r="K658" s="118" t="str">
        <f t="shared" si="146"/>
        <v>N/C</v>
      </c>
      <c r="L658" s="39" t="str">
        <f t="shared" si="147"/>
        <v>N / C</v>
      </c>
      <c r="O658" s="74" t="e">
        <f t="shared" si="148"/>
        <v>#DIV/0!</v>
      </c>
      <c r="P658" s="27" t="e">
        <f t="shared" si="149"/>
        <v>#DIV/0!</v>
      </c>
      <c r="Q658">
        <f t="shared" si="150"/>
        <v>1</v>
      </c>
      <c r="R658" s="35">
        <f t="shared" si="151"/>
        <v>649</v>
      </c>
      <c r="S658" s="43"/>
      <c r="T658" s="46"/>
      <c r="U658" s="46"/>
      <c r="V658" s="47"/>
      <c r="W658" s="48" t="e">
        <f t="shared" si="152"/>
        <v>#N/A</v>
      </c>
      <c r="X658" s="49" t="e">
        <f t="shared" si="153"/>
        <v>#N/A</v>
      </c>
      <c r="Y658" s="39" t="str">
        <f t="shared" si="154"/>
        <v>N / C</v>
      </c>
    </row>
    <row r="659" spans="2:25" ht="12.9" customHeight="1">
      <c r="B659" s="39">
        <v>4456000</v>
      </c>
      <c r="C659" s="39">
        <v>216044560</v>
      </c>
      <c r="D659" s="50" t="s">
        <v>1437</v>
      </c>
      <c r="E659" s="51" t="s">
        <v>165</v>
      </c>
      <c r="F659" s="43">
        <f t="shared" si="141"/>
        <v>0</v>
      </c>
      <c r="G659" s="129">
        <f t="shared" si="142"/>
        <v>0</v>
      </c>
      <c r="H659" s="129">
        <f t="shared" si="143"/>
        <v>0</v>
      </c>
      <c r="I659" s="118">
        <f t="shared" si="144"/>
        <v>0</v>
      </c>
      <c r="J659" s="48" t="str">
        <f t="shared" si="145"/>
        <v>N/C</v>
      </c>
      <c r="K659" s="118" t="str">
        <f t="shared" si="146"/>
        <v>N/C</v>
      </c>
      <c r="L659" s="39" t="str">
        <f t="shared" si="147"/>
        <v>N / C</v>
      </c>
      <c r="O659" s="74" t="e">
        <f t="shared" si="148"/>
        <v>#DIV/0!</v>
      </c>
      <c r="P659" s="27" t="e">
        <f t="shared" si="149"/>
        <v>#DIV/0!</v>
      </c>
      <c r="Q659">
        <f t="shared" si="150"/>
        <v>1</v>
      </c>
      <c r="R659" s="35">
        <f t="shared" si="151"/>
        <v>650</v>
      </c>
      <c r="S659" s="43"/>
      <c r="T659" s="46"/>
      <c r="U659" s="46"/>
      <c r="V659" s="47"/>
      <c r="W659" s="48" t="e">
        <f t="shared" si="152"/>
        <v>#N/A</v>
      </c>
      <c r="X659" s="49" t="e">
        <f t="shared" si="153"/>
        <v>#N/A</v>
      </c>
      <c r="Y659" s="39" t="str">
        <f t="shared" si="154"/>
        <v>N / C</v>
      </c>
    </row>
    <row r="660" spans="2:25" ht="12.9" customHeight="1">
      <c r="B660" s="39">
        <v>4465000</v>
      </c>
      <c r="C660" s="39">
        <v>215044650</v>
      </c>
      <c r="D660" s="50" t="s">
        <v>667</v>
      </c>
      <c r="E660" s="51" t="s">
        <v>165</v>
      </c>
      <c r="F660" s="43">
        <f t="shared" si="141"/>
        <v>0</v>
      </c>
      <c r="G660" s="46">
        <f t="shared" si="142"/>
        <v>0</v>
      </c>
      <c r="H660" s="46">
        <f t="shared" si="143"/>
        <v>0</v>
      </c>
      <c r="I660" s="118">
        <f t="shared" si="144"/>
        <v>0</v>
      </c>
      <c r="J660" s="48" t="str">
        <f t="shared" si="145"/>
        <v>N/C</v>
      </c>
      <c r="K660" s="118" t="str">
        <f t="shared" si="146"/>
        <v>N/C</v>
      </c>
      <c r="L660" s="39" t="str">
        <f t="shared" si="147"/>
        <v>N / C</v>
      </c>
      <c r="O660" s="74" t="e">
        <f t="shared" si="148"/>
        <v>#DIV/0!</v>
      </c>
      <c r="P660" s="27" t="e">
        <f t="shared" si="149"/>
        <v>#DIV/0!</v>
      </c>
      <c r="Q660">
        <f t="shared" si="150"/>
        <v>1</v>
      </c>
      <c r="R660" s="35">
        <f t="shared" si="151"/>
        <v>651</v>
      </c>
      <c r="S660" s="43"/>
      <c r="T660" s="46"/>
      <c r="U660" s="46"/>
      <c r="V660" s="47"/>
      <c r="W660" s="48" t="e">
        <f t="shared" si="152"/>
        <v>#N/A</v>
      </c>
      <c r="X660" s="49" t="e">
        <f t="shared" si="153"/>
        <v>#N/A</v>
      </c>
      <c r="Y660" s="39" t="str">
        <f t="shared" si="154"/>
        <v>N / C</v>
      </c>
    </row>
    <row r="661" spans="2:25" ht="12.9" customHeight="1">
      <c r="B661" s="39">
        <v>4484700</v>
      </c>
      <c r="C661" s="39">
        <v>214744847</v>
      </c>
      <c r="D661" s="53" t="s">
        <v>167</v>
      </c>
      <c r="E661" s="51" t="s">
        <v>165</v>
      </c>
      <c r="F661" s="43">
        <f t="shared" si="141"/>
        <v>0</v>
      </c>
      <c r="G661" s="46">
        <f t="shared" si="142"/>
        <v>0</v>
      </c>
      <c r="H661" s="46">
        <f t="shared" si="143"/>
        <v>0</v>
      </c>
      <c r="I661" s="118">
        <f t="shared" si="144"/>
        <v>0</v>
      </c>
      <c r="J661" s="48" t="str">
        <f t="shared" si="145"/>
        <v>N/C</v>
      </c>
      <c r="K661" s="118" t="str">
        <f t="shared" si="146"/>
        <v>N/C</v>
      </c>
      <c r="L661" s="39" t="str">
        <f t="shared" si="147"/>
        <v>N / C</v>
      </c>
      <c r="O661" s="74" t="e">
        <f t="shared" si="148"/>
        <v>#DIV/0!</v>
      </c>
      <c r="P661" s="27" t="e">
        <f t="shared" si="149"/>
        <v>#DIV/0!</v>
      </c>
      <c r="Q661">
        <f t="shared" si="150"/>
        <v>1</v>
      </c>
      <c r="R661" s="35">
        <f t="shared" si="151"/>
        <v>652</v>
      </c>
      <c r="S661" s="43"/>
      <c r="T661" s="46"/>
      <c r="U661" s="46"/>
      <c r="V661" s="47"/>
      <c r="W661" s="48" t="e">
        <f t="shared" si="152"/>
        <v>#N/A</v>
      </c>
      <c r="X661" s="49" t="e">
        <f t="shared" si="153"/>
        <v>#N/A</v>
      </c>
      <c r="Y661" s="39" t="str">
        <f t="shared" si="154"/>
        <v>N / C</v>
      </c>
    </row>
    <row r="662" spans="2:25" ht="12.9" customHeight="1">
      <c r="B662" s="39">
        <v>4485500</v>
      </c>
      <c r="C662" s="39">
        <v>215544855</v>
      </c>
      <c r="D662" s="50" t="s">
        <v>920</v>
      </c>
      <c r="E662" s="51" t="s">
        <v>165</v>
      </c>
      <c r="F662" s="43">
        <f t="shared" si="141"/>
        <v>0</v>
      </c>
      <c r="G662" s="46">
        <f t="shared" si="142"/>
        <v>0</v>
      </c>
      <c r="H662" s="46">
        <f t="shared" si="143"/>
        <v>0</v>
      </c>
      <c r="I662" s="118">
        <f t="shared" si="144"/>
        <v>0</v>
      </c>
      <c r="J662" s="48" t="str">
        <f t="shared" si="145"/>
        <v>N/C</v>
      </c>
      <c r="K662" s="118" t="str">
        <f t="shared" si="146"/>
        <v>N/C</v>
      </c>
      <c r="L662" s="39" t="str">
        <f t="shared" si="147"/>
        <v>N / C</v>
      </c>
      <c r="O662" s="74" t="e">
        <f t="shared" si="148"/>
        <v>#DIV/0!</v>
      </c>
      <c r="P662" s="27" t="e">
        <f t="shared" si="149"/>
        <v>#DIV/0!</v>
      </c>
      <c r="Q662">
        <f t="shared" si="150"/>
        <v>1</v>
      </c>
      <c r="R662" s="35">
        <f t="shared" si="151"/>
        <v>653</v>
      </c>
      <c r="S662" s="43"/>
      <c r="T662" s="46"/>
      <c r="U662" s="46"/>
      <c r="V662" s="47"/>
      <c r="W662" s="48" t="e">
        <f t="shared" si="152"/>
        <v>#N/A</v>
      </c>
      <c r="X662" s="49" t="e">
        <f t="shared" si="153"/>
        <v>#N/A</v>
      </c>
      <c r="Y662" s="39" t="str">
        <f t="shared" si="154"/>
        <v>N / C</v>
      </c>
    </row>
    <row r="663" spans="2:25" ht="12.9" customHeight="1">
      <c r="B663" s="39">
        <v>4487400</v>
      </c>
      <c r="C663" s="39">
        <v>217444874</v>
      </c>
      <c r="D663" s="50" t="s">
        <v>940</v>
      </c>
      <c r="E663" s="51" t="s">
        <v>165</v>
      </c>
      <c r="F663" s="43">
        <f t="shared" si="141"/>
        <v>0</v>
      </c>
      <c r="G663" s="46">
        <f t="shared" si="142"/>
        <v>0</v>
      </c>
      <c r="H663" s="46">
        <f t="shared" si="143"/>
        <v>0</v>
      </c>
      <c r="I663" s="118">
        <f t="shared" si="144"/>
        <v>0</v>
      </c>
      <c r="J663" s="48" t="str">
        <f t="shared" si="145"/>
        <v>N/C</v>
      </c>
      <c r="K663" s="118" t="str">
        <f t="shared" si="146"/>
        <v>N/C</v>
      </c>
      <c r="L663" s="39" t="str">
        <f t="shared" si="147"/>
        <v>N / C</v>
      </c>
      <c r="O663" s="74" t="e">
        <f t="shared" si="148"/>
        <v>#DIV/0!</v>
      </c>
      <c r="P663" s="27" t="e">
        <f t="shared" si="149"/>
        <v>#DIV/0!</v>
      </c>
      <c r="Q663">
        <f t="shared" si="150"/>
        <v>1</v>
      </c>
      <c r="R663" s="35">
        <f t="shared" si="151"/>
        <v>654</v>
      </c>
      <c r="S663" s="43"/>
      <c r="T663" s="46"/>
      <c r="U663" s="46"/>
      <c r="V663" s="47"/>
      <c r="W663" s="48" t="e">
        <f t="shared" si="152"/>
        <v>#N/A</v>
      </c>
      <c r="X663" s="49" t="e">
        <f t="shared" si="153"/>
        <v>#N/A</v>
      </c>
      <c r="Y663" s="39" t="str">
        <f t="shared" si="154"/>
        <v>N / C</v>
      </c>
    </row>
    <row r="664" spans="2:25" ht="12.9" customHeight="1">
      <c r="B664" s="39">
        <v>4700100</v>
      </c>
      <c r="C664" s="39">
        <v>210147001</v>
      </c>
      <c r="D664" s="50" t="s">
        <v>743</v>
      </c>
      <c r="E664" s="51" t="s">
        <v>744</v>
      </c>
      <c r="F664" s="43">
        <f t="shared" si="141"/>
        <v>0</v>
      </c>
      <c r="G664" s="46">
        <f t="shared" si="142"/>
        <v>0</v>
      </c>
      <c r="H664" s="46">
        <f t="shared" si="143"/>
        <v>0</v>
      </c>
      <c r="I664" s="118">
        <f t="shared" si="144"/>
        <v>0</v>
      </c>
      <c r="J664" s="48" t="str">
        <f t="shared" si="145"/>
        <v>N/C</v>
      </c>
      <c r="K664" s="118" t="str">
        <f t="shared" si="146"/>
        <v>N/C</v>
      </c>
      <c r="L664" s="39" t="str">
        <f t="shared" si="147"/>
        <v>N / C</v>
      </c>
      <c r="O664" s="74" t="e">
        <f t="shared" si="148"/>
        <v>#DIV/0!</v>
      </c>
      <c r="P664" s="27" t="e">
        <f t="shared" si="149"/>
        <v>#DIV/0!</v>
      </c>
      <c r="Q664">
        <f t="shared" si="150"/>
        <v>1</v>
      </c>
      <c r="R664" s="35">
        <f t="shared" si="151"/>
        <v>655</v>
      </c>
      <c r="S664" s="43"/>
      <c r="T664" s="46"/>
      <c r="U664" s="46"/>
      <c r="V664" s="47"/>
      <c r="W664" s="48" t="e">
        <f t="shared" si="152"/>
        <v>#N/A</v>
      </c>
      <c r="X664" s="49" t="e">
        <f t="shared" si="153"/>
        <v>#N/A</v>
      </c>
      <c r="Y664" s="39" t="str">
        <f t="shared" si="154"/>
        <v>N / C</v>
      </c>
    </row>
    <row r="665" spans="2:25" ht="12.9" customHeight="1">
      <c r="B665" s="39">
        <v>4703000</v>
      </c>
      <c r="C665" s="39">
        <v>213047030</v>
      </c>
      <c r="D665" s="50" t="s">
        <v>1067</v>
      </c>
      <c r="E665" s="51" t="s">
        <v>744</v>
      </c>
      <c r="F665" s="43">
        <f t="shared" si="141"/>
        <v>0</v>
      </c>
      <c r="G665" s="129">
        <f t="shared" si="142"/>
        <v>0</v>
      </c>
      <c r="H665" s="129">
        <f t="shared" si="143"/>
        <v>0</v>
      </c>
      <c r="I665" s="118">
        <f t="shared" si="144"/>
        <v>0</v>
      </c>
      <c r="J665" s="48" t="str">
        <f t="shared" si="145"/>
        <v>N/C</v>
      </c>
      <c r="K665" s="118" t="str">
        <f t="shared" si="146"/>
        <v>N/C</v>
      </c>
      <c r="L665" s="39" t="str">
        <f t="shared" si="147"/>
        <v>N / C</v>
      </c>
      <c r="O665" s="74" t="e">
        <f t="shared" si="148"/>
        <v>#DIV/0!</v>
      </c>
      <c r="P665" s="27" t="e">
        <f t="shared" si="149"/>
        <v>#DIV/0!</v>
      </c>
      <c r="Q665">
        <f t="shared" si="150"/>
        <v>1</v>
      </c>
      <c r="R665" s="35">
        <f t="shared" si="151"/>
        <v>656</v>
      </c>
      <c r="S665" s="43"/>
      <c r="T665" s="46"/>
      <c r="U665" s="46"/>
      <c r="V665" s="47"/>
      <c r="W665" s="48" t="e">
        <f t="shared" si="152"/>
        <v>#N/A</v>
      </c>
      <c r="X665" s="49" t="e">
        <f t="shared" si="153"/>
        <v>#N/A</v>
      </c>
      <c r="Y665" s="39" t="str">
        <f t="shared" si="154"/>
        <v>N / C</v>
      </c>
    </row>
    <row r="666" spans="2:25" ht="12.9" customHeight="1">
      <c r="B666" s="39">
        <v>4705300</v>
      </c>
      <c r="C666" s="39">
        <v>215347053</v>
      </c>
      <c r="D666" s="50" t="s">
        <v>1288</v>
      </c>
      <c r="E666" s="51" t="s">
        <v>744</v>
      </c>
      <c r="F666" s="43">
        <f t="shared" si="141"/>
        <v>0</v>
      </c>
      <c r="G666" s="46">
        <f t="shared" si="142"/>
        <v>0</v>
      </c>
      <c r="H666" s="46">
        <f t="shared" si="143"/>
        <v>0</v>
      </c>
      <c r="I666" s="118">
        <f t="shared" si="144"/>
        <v>0</v>
      </c>
      <c r="J666" s="48" t="str">
        <f t="shared" si="145"/>
        <v>N/C</v>
      </c>
      <c r="K666" s="118" t="str">
        <f t="shared" si="146"/>
        <v>N/C</v>
      </c>
      <c r="L666" s="39" t="str">
        <f t="shared" si="147"/>
        <v>N / C</v>
      </c>
      <c r="O666" s="74" t="e">
        <f t="shared" si="148"/>
        <v>#DIV/0!</v>
      </c>
      <c r="P666" s="27" t="e">
        <f t="shared" si="149"/>
        <v>#DIV/0!</v>
      </c>
      <c r="Q666">
        <f t="shared" si="150"/>
        <v>1</v>
      </c>
      <c r="R666" s="35">
        <f t="shared" si="151"/>
        <v>657</v>
      </c>
      <c r="S666" s="43"/>
      <c r="T666" s="46"/>
      <c r="U666" s="46"/>
      <c r="V666" s="47"/>
      <c r="W666" s="48" t="e">
        <f t="shared" si="152"/>
        <v>#N/A</v>
      </c>
      <c r="X666" s="49" t="e">
        <f t="shared" si="153"/>
        <v>#N/A</v>
      </c>
      <c r="Y666" s="39" t="str">
        <f t="shared" si="154"/>
        <v>N / C</v>
      </c>
    </row>
    <row r="667" spans="2:25" ht="12.9" customHeight="1">
      <c r="B667" s="39">
        <v>4705800</v>
      </c>
      <c r="C667" s="39">
        <v>215847058</v>
      </c>
      <c r="D667" s="58" t="s">
        <v>989</v>
      </c>
      <c r="E667" s="51" t="s">
        <v>744</v>
      </c>
      <c r="F667" s="43">
        <f t="shared" si="141"/>
        <v>0</v>
      </c>
      <c r="G667" s="129">
        <f t="shared" si="142"/>
        <v>0</v>
      </c>
      <c r="H667" s="129">
        <f t="shared" si="143"/>
        <v>0</v>
      </c>
      <c r="I667" s="118">
        <f t="shared" si="144"/>
        <v>0</v>
      </c>
      <c r="J667" s="48" t="str">
        <f t="shared" si="145"/>
        <v>N/C</v>
      </c>
      <c r="K667" s="118" t="str">
        <f t="shared" si="146"/>
        <v>N/C</v>
      </c>
      <c r="L667" s="39" t="str">
        <f t="shared" si="147"/>
        <v>N / C</v>
      </c>
      <c r="O667" s="74" t="e">
        <f t="shared" si="148"/>
        <v>#DIV/0!</v>
      </c>
      <c r="P667" s="27" t="e">
        <f t="shared" si="149"/>
        <v>#DIV/0!</v>
      </c>
      <c r="Q667">
        <f t="shared" si="150"/>
        <v>1</v>
      </c>
      <c r="R667" s="35">
        <f t="shared" si="151"/>
        <v>658</v>
      </c>
      <c r="S667" s="43"/>
      <c r="T667" s="46"/>
      <c r="U667" s="46"/>
      <c r="V667" s="47"/>
      <c r="W667" s="48" t="e">
        <f t="shared" si="152"/>
        <v>#N/A</v>
      </c>
      <c r="X667" s="49" t="e">
        <f t="shared" si="153"/>
        <v>#N/A</v>
      </c>
      <c r="Y667" s="39" t="str">
        <f t="shared" si="154"/>
        <v>N / C</v>
      </c>
    </row>
    <row r="668" spans="2:25" ht="12.9" customHeight="1">
      <c r="B668" s="39">
        <v>4716100</v>
      </c>
      <c r="C668" s="39">
        <v>216147161</v>
      </c>
      <c r="D668" s="50" t="s">
        <v>1289</v>
      </c>
      <c r="E668" s="51" t="s">
        <v>744</v>
      </c>
      <c r="F668" s="43">
        <f t="shared" si="141"/>
        <v>0</v>
      </c>
      <c r="G668" s="46">
        <f t="shared" si="142"/>
        <v>0</v>
      </c>
      <c r="H668" s="46">
        <f t="shared" si="143"/>
        <v>0</v>
      </c>
      <c r="I668" s="118">
        <f t="shared" si="144"/>
        <v>0</v>
      </c>
      <c r="J668" s="48" t="str">
        <f t="shared" si="145"/>
        <v>N/C</v>
      </c>
      <c r="K668" s="118" t="str">
        <f t="shared" si="146"/>
        <v>N/C</v>
      </c>
      <c r="L668" s="39" t="str">
        <f t="shared" si="147"/>
        <v>N / C</v>
      </c>
      <c r="O668" s="74" t="e">
        <f t="shared" si="148"/>
        <v>#DIV/0!</v>
      </c>
      <c r="P668" s="27" t="e">
        <f t="shared" si="149"/>
        <v>#DIV/0!</v>
      </c>
      <c r="Q668">
        <f t="shared" si="150"/>
        <v>1</v>
      </c>
      <c r="R668" s="35">
        <f t="shared" si="151"/>
        <v>659</v>
      </c>
      <c r="S668" s="43"/>
      <c r="T668" s="46"/>
      <c r="U668" s="46"/>
      <c r="V668" s="47"/>
      <c r="W668" s="48" t="e">
        <f t="shared" si="152"/>
        <v>#N/A</v>
      </c>
      <c r="X668" s="49" t="e">
        <f t="shared" si="153"/>
        <v>#N/A</v>
      </c>
      <c r="Y668" s="39" t="str">
        <f t="shared" si="154"/>
        <v>N / C</v>
      </c>
    </row>
    <row r="669" spans="2:25" ht="12.9" customHeight="1">
      <c r="B669" s="39">
        <v>4717000</v>
      </c>
      <c r="C669" s="39">
        <v>217047170</v>
      </c>
      <c r="D669" s="50" t="s">
        <v>613</v>
      </c>
      <c r="E669" s="51" t="s">
        <v>744</v>
      </c>
      <c r="F669" s="43">
        <f t="shared" si="141"/>
        <v>0</v>
      </c>
      <c r="G669" s="46">
        <f t="shared" si="142"/>
        <v>0</v>
      </c>
      <c r="H669" s="46">
        <f t="shared" si="143"/>
        <v>0</v>
      </c>
      <c r="I669" s="118">
        <f t="shared" si="144"/>
        <v>0</v>
      </c>
      <c r="J669" s="48" t="str">
        <f t="shared" si="145"/>
        <v>N/C</v>
      </c>
      <c r="K669" s="118" t="str">
        <f t="shared" si="146"/>
        <v>N/C</v>
      </c>
      <c r="L669" s="39" t="str">
        <f t="shared" si="147"/>
        <v>N / C</v>
      </c>
      <c r="O669" s="74" t="e">
        <f t="shared" si="148"/>
        <v>#DIV/0!</v>
      </c>
      <c r="P669" s="27" t="e">
        <f t="shared" si="149"/>
        <v>#DIV/0!</v>
      </c>
      <c r="Q669">
        <f t="shared" si="150"/>
        <v>1</v>
      </c>
      <c r="R669" s="35">
        <f t="shared" si="151"/>
        <v>660</v>
      </c>
      <c r="S669" s="43"/>
      <c r="T669" s="46"/>
      <c r="U669" s="46"/>
      <c r="V669" s="47"/>
      <c r="W669" s="48" t="e">
        <f t="shared" si="152"/>
        <v>#N/A</v>
      </c>
      <c r="X669" s="49" t="e">
        <f t="shared" si="153"/>
        <v>#N/A</v>
      </c>
      <c r="Y669" s="39" t="str">
        <f t="shared" si="154"/>
        <v>N / C</v>
      </c>
    </row>
    <row r="670" spans="2:25" ht="12.9" customHeight="1">
      <c r="B670" s="39">
        <v>4718900</v>
      </c>
      <c r="C670" s="39">
        <v>218947189</v>
      </c>
      <c r="D670" s="50" t="s">
        <v>1290</v>
      </c>
      <c r="E670" s="51" t="s">
        <v>744</v>
      </c>
      <c r="F670" s="43">
        <f t="shared" si="141"/>
        <v>0</v>
      </c>
      <c r="G670" s="46">
        <f t="shared" si="142"/>
        <v>0</v>
      </c>
      <c r="H670" s="46">
        <f t="shared" si="143"/>
        <v>0</v>
      </c>
      <c r="I670" s="118">
        <f t="shared" si="144"/>
        <v>0</v>
      </c>
      <c r="J670" s="48" t="str">
        <f t="shared" si="145"/>
        <v>N/C</v>
      </c>
      <c r="K670" s="118" t="str">
        <f t="shared" si="146"/>
        <v>N/C</v>
      </c>
      <c r="L670" s="39" t="str">
        <f t="shared" si="147"/>
        <v>N / C</v>
      </c>
      <c r="O670" s="74" t="e">
        <f t="shared" si="148"/>
        <v>#DIV/0!</v>
      </c>
      <c r="P670" s="27" t="e">
        <f t="shared" si="149"/>
        <v>#DIV/0!</v>
      </c>
      <c r="Q670">
        <f t="shared" si="150"/>
        <v>1</v>
      </c>
      <c r="R670" s="35">
        <f t="shared" si="151"/>
        <v>661</v>
      </c>
      <c r="S670" s="43"/>
      <c r="T670" s="46"/>
      <c r="U670" s="46"/>
      <c r="V670" s="47"/>
      <c r="W670" s="48" t="e">
        <f t="shared" si="152"/>
        <v>#N/A</v>
      </c>
      <c r="X670" s="49" t="e">
        <f t="shared" si="153"/>
        <v>#N/A</v>
      </c>
      <c r="Y670" s="39" t="str">
        <f t="shared" si="154"/>
        <v>N / C</v>
      </c>
    </row>
    <row r="671" spans="2:25" ht="12.9" customHeight="1">
      <c r="B671" s="39">
        <v>4720500</v>
      </c>
      <c r="C671" s="39">
        <v>210547205</v>
      </c>
      <c r="D671" s="58" t="s">
        <v>990</v>
      </c>
      <c r="E671" s="51" t="s">
        <v>744</v>
      </c>
      <c r="F671" s="43">
        <f t="shared" si="141"/>
        <v>0</v>
      </c>
      <c r="G671" s="46">
        <f t="shared" si="142"/>
        <v>0</v>
      </c>
      <c r="H671" s="46">
        <f t="shared" si="143"/>
        <v>0</v>
      </c>
      <c r="I671" s="118">
        <f t="shared" si="144"/>
        <v>0</v>
      </c>
      <c r="J671" s="48" t="str">
        <f t="shared" si="145"/>
        <v>N/C</v>
      </c>
      <c r="K671" s="118" t="str">
        <f t="shared" si="146"/>
        <v>N/C</v>
      </c>
      <c r="L671" s="39" t="str">
        <f t="shared" si="147"/>
        <v>N / C</v>
      </c>
      <c r="O671" s="74" t="e">
        <f t="shared" si="148"/>
        <v>#DIV/0!</v>
      </c>
      <c r="P671" s="27" t="e">
        <f t="shared" si="149"/>
        <v>#DIV/0!</v>
      </c>
      <c r="Q671">
        <f t="shared" si="150"/>
        <v>1</v>
      </c>
      <c r="R671" s="35">
        <f t="shared" si="151"/>
        <v>662</v>
      </c>
      <c r="S671" s="43"/>
      <c r="T671" s="46"/>
      <c r="U671" s="46"/>
      <c r="V671" s="47"/>
      <c r="W671" s="48" t="e">
        <f t="shared" si="152"/>
        <v>#N/A</v>
      </c>
      <c r="X671" s="49" t="e">
        <f t="shared" si="153"/>
        <v>#N/A</v>
      </c>
      <c r="Y671" s="39" t="str">
        <f t="shared" si="154"/>
        <v>N / C</v>
      </c>
    </row>
    <row r="672" spans="2:25" ht="12.9" customHeight="1">
      <c r="B672" s="39">
        <v>4724500</v>
      </c>
      <c r="C672" s="39">
        <v>214547245</v>
      </c>
      <c r="D672" s="50" t="s">
        <v>745</v>
      </c>
      <c r="E672" s="51" t="s">
        <v>744</v>
      </c>
      <c r="F672" s="43">
        <f t="shared" si="141"/>
        <v>0</v>
      </c>
      <c r="G672" s="46">
        <f t="shared" si="142"/>
        <v>0</v>
      </c>
      <c r="H672" s="46">
        <f t="shared" si="143"/>
        <v>0</v>
      </c>
      <c r="I672" s="118">
        <f t="shared" si="144"/>
        <v>0</v>
      </c>
      <c r="J672" s="48" t="str">
        <f t="shared" si="145"/>
        <v>N/C</v>
      </c>
      <c r="K672" s="118" t="str">
        <f t="shared" si="146"/>
        <v>N/C</v>
      </c>
      <c r="L672" s="39" t="str">
        <f t="shared" si="147"/>
        <v>N / C</v>
      </c>
      <c r="O672" s="74" t="e">
        <f t="shared" si="148"/>
        <v>#DIV/0!</v>
      </c>
      <c r="P672" s="27" t="e">
        <f t="shared" si="149"/>
        <v>#DIV/0!</v>
      </c>
      <c r="Q672">
        <f t="shared" si="150"/>
        <v>1</v>
      </c>
      <c r="R672" s="35">
        <f t="shared" si="151"/>
        <v>663</v>
      </c>
      <c r="S672" s="43"/>
      <c r="T672" s="46"/>
      <c r="U672" s="46"/>
      <c r="V672" s="47"/>
      <c r="W672" s="48" t="e">
        <f t="shared" si="152"/>
        <v>#N/A</v>
      </c>
      <c r="X672" s="49" t="e">
        <f t="shared" si="153"/>
        <v>#N/A</v>
      </c>
      <c r="Y672" s="39" t="str">
        <f t="shared" si="154"/>
        <v>N / C</v>
      </c>
    </row>
    <row r="673" spans="2:25" ht="12.9" customHeight="1">
      <c r="B673" s="39">
        <v>4725800</v>
      </c>
      <c r="C673" s="39">
        <v>215847258</v>
      </c>
      <c r="D673" s="50" t="s">
        <v>1291</v>
      </c>
      <c r="E673" s="51" t="s">
        <v>744</v>
      </c>
      <c r="F673" s="43">
        <f t="shared" si="141"/>
        <v>0</v>
      </c>
      <c r="G673" s="129">
        <f t="shared" si="142"/>
        <v>0</v>
      </c>
      <c r="H673" s="129">
        <f t="shared" si="143"/>
        <v>0</v>
      </c>
      <c r="I673" s="118">
        <f t="shared" si="144"/>
        <v>0</v>
      </c>
      <c r="J673" s="48" t="str">
        <f t="shared" si="145"/>
        <v>N/C</v>
      </c>
      <c r="K673" s="118" t="str">
        <f t="shared" si="146"/>
        <v>N/C</v>
      </c>
      <c r="L673" s="39" t="str">
        <f t="shared" si="147"/>
        <v>N / C</v>
      </c>
      <c r="O673" s="74" t="e">
        <f t="shared" si="148"/>
        <v>#DIV/0!</v>
      </c>
      <c r="P673" s="27" t="e">
        <f t="shared" si="149"/>
        <v>#DIV/0!</v>
      </c>
      <c r="Q673">
        <f t="shared" si="150"/>
        <v>1</v>
      </c>
      <c r="R673" s="35">
        <f t="shared" si="151"/>
        <v>664</v>
      </c>
      <c r="S673" s="43"/>
      <c r="T673" s="46"/>
      <c r="U673" s="46"/>
      <c r="V673" s="47"/>
      <c r="W673" s="48" t="e">
        <f t="shared" si="152"/>
        <v>#N/A</v>
      </c>
      <c r="X673" s="49" t="e">
        <f t="shared" si="153"/>
        <v>#N/A</v>
      </c>
      <c r="Y673" s="39" t="str">
        <f t="shared" si="154"/>
        <v>N / C</v>
      </c>
    </row>
    <row r="674" spans="2:25" ht="12.9" customHeight="1">
      <c r="B674" s="39">
        <v>4726800</v>
      </c>
      <c r="C674" s="39">
        <v>216847268</v>
      </c>
      <c r="D674" s="50" t="s">
        <v>746</v>
      </c>
      <c r="E674" s="51" t="s">
        <v>744</v>
      </c>
      <c r="F674" s="43">
        <f t="shared" si="141"/>
        <v>0</v>
      </c>
      <c r="G674" s="46">
        <f t="shared" si="142"/>
        <v>0</v>
      </c>
      <c r="H674" s="46">
        <f t="shared" si="143"/>
        <v>0</v>
      </c>
      <c r="I674" s="118">
        <f t="shared" si="144"/>
        <v>0</v>
      </c>
      <c r="J674" s="48" t="str">
        <f t="shared" si="145"/>
        <v>N/C</v>
      </c>
      <c r="K674" s="118" t="str">
        <f t="shared" si="146"/>
        <v>N/C</v>
      </c>
      <c r="L674" s="39" t="str">
        <f t="shared" si="147"/>
        <v>N / C</v>
      </c>
      <c r="O674" s="74" t="e">
        <f t="shared" si="148"/>
        <v>#DIV/0!</v>
      </c>
      <c r="P674" s="27" t="e">
        <f t="shared" si="149"/>
        <v>#DIV/0!</v>
      </c>
      <c r="Q674">
        <f t="shared" si="150"/>
        <v>1</v>
      </c>
      <c r="R674" s="35">
        <f t="shared" si="151"/>
        <v>665</v>
      </c>
      <c r="S674" s="43"/>
      <c r="T674" s="46"/>
      <c r="U674" s="46"/>
      <c r="V674" s="47"/>
      <c r="W674" s="48" t="e">
        <f t="shared" si="152"/>
        <v>#N/A</v>
      </c>
      <c r="X674" s="49" t="e">
        <f t="shared" si="153"/>
        <v>#N/A</v>
      </c>
      <c r="Y674" s="39" t="str">
        <f t="shared" si="154"/>
        <v>N / C</v>
      </c>
    </row>
    <row r="675" spans="2:25" ht="12.9" customHeight="1">
      <c r="B675" s="39">
        <v>4728800</v>
      </c>
      <c r="C675" s="39">
        <v>218847288</v>
      </c>
      <c r="D675" s="50" t="s">
        <v>1438</v>
      </c>
      <c r="E675" s="51" t="s">
        <v>744</v>
      </c>
      <c r="F675" s="43">
        <f t="shared" si="141"/>
        <v>0</v>
      </c>
      <c r="G675" s="46">
        <f t="shared" si="142"/>
        <v>0</v>
      </c>
      <c r="H675" s="46">
        <f t="shared" si="143"/>
        <v>0</v>
      </c>
      <c r="I675" s="118">
        <f t="shared" si="144"/>
        <v>0</v>
      </c>
      <c r="J675" s="48" t="str">
        <f t="shared" si="145"/>
        <v>N/C</v>
      </c>
      <c r="K675" s="118" t="str">
        <f t="shared" si="146"/>
        <v>N/C</v>
      </c>
      <c r="L675" s="39" t="str">
        <f t="shared" si="147"/>
        <v>N / C</v>
      </c>
      <c r="O675" s="74" t="e">
        <f t="shared" si="148"/>
        <v>#DIV/0!</v>
      </c>
      <c r="P675" s="27" t="e">
        <f t="shared" si="149"/>
        <v>#DIV/0!</v>
      </c>
      <c r="Q675">
        <f t="shared" si="150"/>
        <v>1</v>
      </c>
      <c r="R675" s="35">
        <f t="shared" si="151"/>
        <v>666</v>
      </c>
      <c r="S675" s="43"/>
      <c r="T675" s="46"/>
      <c r="U675" s="46"/>
      <c r="V675" s="47"/>
      <c r="W675" s="48" t="e">
        <f t="shared" si="152"/>
        <v>#N/A</v>
      </c>
      <c r="X675" s="49" t="e">
        <f t="shared" si="153"/>
        <v>#N/A</v>
      </c>
      <c r="Y675" s="39" t="str">
        <f t="shared" si="154"/>
        <v>N / C</v>
      </c>
    </row>
    <row r="676" spans="2:25" ht="12.9" customHeight="1">
      <c r="B676" s="39">
        <v>4731800</v>
      </c>
      <c r="C676" s="39">
        <v>211847318</v>
      </c>
      <c r="D676" s="146" t="s">
        <v>1260</v>
      </c>
      <c r="E676" s="51" t="s">
        <v>744</v>
      </c>
      <c r="F676" s="43">
        <f t="shared" si="141"/>
        <v>0</v>
      </c>
      <c r="G676" s="129">
        <f t="shared" si="142"/>
        <v>0</v>
      </c>
      <c r="H676" s="129">
        <f t="shared" si="143"/>
        <v>0</v>
      </c>
      <c r="I676" s="118">
        <f t="shared" si="144"/>
        <v>0</v>
      </c>
      <c r="J676" s="48" t="str">
        <f t="shared" si="145"/>
        <v>N/C</v>
      </c>
      <c r="K676" s="118" t="str">
        <f t="shared" si="146"/>
        <v>N/C</v>
      </c>
      <c r="L676" s="39" t="str">
        <f t="shared" si="147"/>
        <v>N / C</v>
      </c>
      <c r="O676" s="74" t="e">
        <f t="shared" si="148"/>
        <v>#DIV/0!</v>
      </c>
      <c r="P676" s="27" t="e">
        <f t="shared" si="149"/>
        <v>#DIV/0!</v>
      </c>
      <c r="Q676">
        <f t="shared" si="150"/>
        <v>1</v>
      </c>
      <c r="R676" s="35">
        <f t="shared" si="151"/>
        <v>667</v>
      </c>
      <c r="S676" s="43"/>
      <c r="T676" s="46"/>
      <c r="U676" s="46"/>
      <c r="V676" s="47"/>
      <c r="W676" s="48" t="e">
        <f t="shared" si="152"/>
        <v>#N/A</v>
      </c>
      <c r="X676" s="49" t="e">
        <f t="shared" si="153"/>
        <v>#N/A</v>
      </c>
      <c r="Y676" s="39" t="str">
        <f t="shared" si="154"/>
        <v>N / C</v>
      </c>
    </row>
    <row r="677" spans="2:25" ht="12.9" customHeight="1">
      <c r="B677" s="39">
        <v>4746000</v>
      </c>
      <c r="C677" s="39">
        <v>216047460</v>
      </c>
      <c r="D677" s="50" t="s">
        <v>1292</v>
      </c>
      <c r="E677" s="51" t="s">
        <v>744</v>
      </c>
      <c r="F677" s="43">
        <f t="shared" si="141"/>
        <v>0</v>
      </c>
      <c r="G677" s="129">
        <f t="shared" si="142"/>
        <v>0</v>
      </c>
      <c r="H677" s="129">
        <f t="shared" si="143"/>
        <v>0</v>
      </c>
      <c r="I677" s="118">
        <f t="shared" si="144"/>
        <v>0</v>
      </c>
      <c r="J677" s="48" t="str">
        <f t="shared" si="145"/>
        <v>N/C</v>
      </c>
      <c r="K677" s="118" t="str">
        <f t="shared" si="146"/>
        <v>N/C</v>
      </c>
      <c r="L677" s="39" t="str">
        <f t="shared" si="147"/>
        <v>N / C</v>
      </c>
      <c r="O677" s="74" t="e">
        <f t="shared" si="148"/>
        <v>#DIV/0!</v>
      </c>
      <c r="P677" s="27" t="e">
        <f t="shared" si="149"/>
        <v>#DIV/0!</v>
      </c>
      <c r="Q677">
        <f t="shared" si="150"/>
        <v>1</v>
      </c>
      <c r="R677" s="35">
        <f t="shared" si="151"/>
        <v>668</v>
      </c>
      <c r="S677" s="43"/>
      <c r="T677" s="46"/>
      <c r="U677" s="46"/>
      <c r="V677" s="47"/>
      <c r="W677" s="48" t="e">
        <f t="shared" si="152"/>
        <v>#N/A</v>
      </c>
      <c r="X677" s="49" t="e">
        <f t="shared" si="153"/>
        <v>#N/A</v>
      </c>
      <c r="Y677" s="39" t="str">
        <f t="shared" si="154"/>
        <v>N / C</v>
      </c>
    </row>
    <row r="678" spans="2:25" ht="12.9" customHeight="1">
      <c r="B678" s="39">
        <v>4754100</v>
      </c>
      <c r="C678" s="39">
        <v>214147541</v>
      </c>
      <c r="D678" s="50" t="s">
        <v>991</v>
      </c>
      <c r="E678" s="51" t="s">
        <v>744</v>
      </c>
      <c r="F678" s="43">
        <f t="shared" si="141"/>
        <v>0</v>
      </c>
      <c r="G678" s="46">
        <f t="shared" si="142"/>
        <v>0</v>
      </c>
      <c r="H678" s="46">
        <f t="shared" si="143"/>
        <v>0</v>
      </c>
      <c r="I678" s="118">
        <f t="shared" si="144"/>
        <v>0</v>
      </c>
      <c r="J678" s="48" t="str">
        <f t="shared" si="145"/>
        <v>N/C</v>
      </c>
      <c r="K678" s="118" t="str">
        <f t="shared" si="146"/>
        <v>N/C</v>
      </c>
      <c r="L678" s="39" t="str">
        <f t="shared" si="147"/>
        <v>N / C</v>
      </c>
      <c r="O678" s="74" t="e">
        <f t="shared" si="148"/>
        <v>#DIV/0!</v>
      </c>
      <c r="P678" s="27" t="e">
        <f t="shared" si="149"/>
        <v>#DIV/0!</v>
      </c>
      <c r="Q678">
        <f t="shared" si="150"/>
        <v>1</v>
      </c>
      <c r="R678" s="35">
        <f t="shared" si="151"/>
        <v>669</v>
      </c>
      <c r="S678" s="43"/>
      <c r="T678" s="46"/>
      <c r="U678" s="46"/>
      <c r="V678" s="47"/>
      <c r="W678" s="48" t="e">
        <f t="shared" si="152"/>
        <v>#N/A</v>
      </c>
      <c r="X678" s="49" t="e">
        <f t="shared" si="153"/>
        <v>#N/A</v>
      </c>
      <c r="Y678" s="39" t="str">
        <f t="shared" si="154"/>
        <v>N / C</v>
      </c>
    </row>
    <row r="679" spans="2:25" ht="12.9" customHeight="1">
      <c r="B679" s="39">
        <v>4754500</v>
      </c>
      <c r="C679" s="39">
        <v>214547545</v>
      </c>
      <c r="D679" s="50" t="s">
        <v>992</v>
      </c>
      <c r="E679" s="51" t="s">
        <v>744</v>
      </c>
      <c r="F679" s="43">
        <f t="shared" si="141"/>
        <v>0</v>
      </c>
      <c r="G679" s="46">
        <f t="shared" si="142"/>
        <v>0</v>
      </c>
      <c r="H679" s="46">
        <f t="shared" si="143"/>
        <v>0</v>
      </c>
      <c r="I679" s="118">
        <f t="shared" si="144"/>
        <v>0</v>
      </c>
      <c r="J679" s="48" t="str">
        <f t="shared" si="145"/>
        <v>N/C</v>
      </c>
      <c r="K679" s="118" t="str">
        <f t="shared" si="146"/>
        <v>N/C</v>
      </c>
      <c r="L679" s="39" t="str">
        <f t="shared" si="147"/>
        <v>N / C</v>
      </c>
      <c r="O679" s="74" t="e">
        <f t="shared" si="148"/>
        <v>#DIV/0!</v>
      </c>
      <c r="P679" s="27" t="e">
        <f t="shared" si="149"/>
        <v>#DIV/0!</v>
      </c>
      <c r="Q679">
        <f t="shared" si="150"/>
        <v>1</v>
      </c>
      <c r="R679" s="35">
        <f t="shared" si="151"/>
        <v>670</v>
      </c>
      <c r="S679" s="43"/>
      <c r="T679" s="46"/>
      <c r="U679" s="46"/>
      <c r="V679" s="47"/>
      <c r="W679" s="48" t="e">
        <f t="shared" si="152"/>
        <v>#N/A</v>
      </c>
      <c r="X679" s="49" t="e">
        <f t="shared" si="153"/>
        <v>#N/A</v>
      </c>
      <c r="Y679" s="39" t="str">
        <f t="shared" si="154"/>
        <v>N / C</v>
      </c>
    </row>
    <row r="680" spans="2:25" ht="12.9" customHeight="1">
      <c r="B680" s="39">
        <v>4755100</v>
      </c>
      <c r="C680" s="39">
        <v>215147551</v>
      </c>
      <c r="D680" s="50" t="s">
        <v>747</v>
      </c>
      <c r="E680" s="51" t="s">
        <v>744</v>
      </c>
      <c r="F680" s="43">
        <f t="shared" si="141"/>
        <v>0</v>
      </c>
      <c r="G680" s="46">
        <f t="shared" si="142"/>
        <v>0</v>
      </c>
      <c r="H680" s="46">
        <f t="shared" si="143"/>
        <v>0</v>
      </c>
      <c r="I680" s="118">
        <f t="shared" si="144"/>
        <v>0</v>
      </c>
      <c r="J680" s="48" t="str">
        <f t="shared" si="145"/>
        <v>N/C</v>
      </c>
      <c r="K680" s="118" t="str">
        <f t="shared" si="146"/>
        <v>N/C</v>
      </c>
      <c r="L680" s="39" t="str">
        <f t="shared" si="147"/>
        <v>N / C</v>
      </c>
      <c r="O680" s="74" t="e">
        <f t="shared" si="148"/>
        <v>#DIV/0!</v>
      </c>
      <c r="P680" s="27" t="e">
        <f t="shared" si="149"/>
        <v>#DIV/0!</v>
      </c>
      <c r="Q680">
        <f t="shared" si="150"/>
        <v>1</v>
      </c>
      <c r="R680" s="35">
        <f t="shared" si="151"/>
        <v>671</v>
      </c>
      <c r="S680" s="43"/>
      <c r="T680" s="46"/>
      <c r="U680" s="46"/>
      <c r="V680" s="47"/>
      <c r="W680" s="48" t="e">
        <f t="shared" si="152"/>
        <v>#N/A</v>
      </c>
      <c r="X680" s="49" t="e">
        <f t="shared" si="153"/>
        <v>#N/A</v>
      </c>
      <c r="Y680" s="39" t="str">
        <f t="shared" si="154"/>
        <v>N / C</v>
      </c>
    </row>
    <row r="681" spans="2:25" ht="12.9" customHeight="1">
      <c r="B681" s="39">
        <v>4755500</v>
      </c>
      <c r="C681" s="39">
        <v>215547555</v>
      </c>
      <c r="D681" s="50" t="s">
        <v>1293</v>
      </c>
      <c r="E681" s="51" t="s">
        <v>744</v>
      </c>
      <c r="F681" s="43">
        <f t="shared" si="141"/>
        <v>0</v>
      </c>
      <c r="G681" s="129">
        <f t="shared" si="142"/>
        <v>0</v>
      </c>
      <c r="H681" s="129">
        <f t="shared" si="143"/>
        <v>0</v>
      </c>
      <c r="I681" s="118">
        <f t="shared" si="144"/>
        <v>0</v>
      </c>
      <c r="J681" s="48" t="str">
        <f t="shared" si="145"/>
        <v>N/C</v>
      </c>
      <c r="K681" s="118" t="str">
        <f t="shared" si="146"/>
        <v>N/C</v>
      </c>
      <c r="L681" s="39" t="str">
        <f t="shared" si="147"/>
        <v>N / C</v>
      </c>
      <c r="O681" s="74" t="e">
        <f t="shared" si="148"/>
        <v>#DIV/0!</v>
      </c>
      <c r="P681" s="27" t="e">
        <f t="shared" si="149"/>
        <v>#DIV/0!</v>
      </c>
      <c r="Q681">
        <f t="shared" si="150"/>
        <v>1</v>
      </c>
      <c r="R681" s="35">
        <f t="shared" si="151"/>
        <v>672</v>
      </c>
      <c r="S681" s="43"/>
      <c r="T681" s="46"/>
      <c r="U681" s="46"/>
      <c r="V681" s="47"/>
      <c r="W681" s="48" t="e">
        <f t="shared" si="152"/>
        <v>#N/A</v>
      </c>
      <c r="X681" s="49" t="e">
        <f t="shared" si="153"/>
        <v>#N/A</v>
      </c>
      <c r="Y681" s="39" t="str">
        <f t="shared" si="154"/>
        <v>N / C</v>
      </c>
    </row>
    <row r="682" spans="2:25" ht="12.9" customHeight="1">
      <c r="B682" s="39">
        <v>4757000</v>
      </c>
      <c r="C682" s="39">
        <v>217047570</v>
      </c>
      <c r="D682" s="50" t="s">
        <v>614</v>
      </c>
      <c r="E682" s="51" t="s">
        <v>744</v>
      </c>
      <c r="F682" s="43">
        <f t="shared" si="141"/>
        <v>0</v>
      </c>
      <c r="G682" s="46">
        <f t="shared" si="142"/>
        <v>0</v>
      </c>
      <c r="H682" s="46">
        <f t="shared" si="143"/>
        <v>0</v>
      </c>
      <c r="I682" s="118">
        <f t="shared" si="144"/>
        <v>0</v>
      </c>
      <c r="J682" s="48" t="str">
        <f t="shared" si="145"/>
        <v>N/C</v>
      </c>
      <c r="K682" s="118" t="str">
        <f t="shared" si="146"/>
        <v>N/C</v>
      </c>
      <c r="L682" s="39" t="str">
        <f t="shared" si="147"/>
        <v>N / C</v>
      </c>
      <c r="O682" s="74" t="e">
        <f t="shared" si="148"/>
        <v>#DIV/0!</v>
      </c>
      <c r="P682" s="27" t="e">
        <f t="shared" si="149"/>
        <v>#DIV/0!</v>
      </c>
      <c r="Q682">
        <f t="shared" si="150"/>
        <v>1</v>
      </c>
      <c r="R682" s="35">
        <f t="shared" si="151"/>
        <v>673</v>
      </c>
      <c r="S682" s="43"/>
      <c r="T682" s="46"/>
      <c r="U682" s="46"/>
      <c r="V682" s="47"/>
      <c r="W682" s="48" t="e">
        <f t="shared" si="152"/>
        <v>#N/A</v>
      </c>
      <c r="X682" s="49" t="e">
        <f t="shared" si="153"/>
        <v>#N/A</v>
      </c>
      <c r="Y682" s="39" t="str">
        <f t="shared" si="154"/>
        <v>N / C</v>
      </c>
    </row>
    <row r="683" spans="2:25" ht="12.9" customHeight="1">
      <c r="B683" s="39">
        <v>4760500</v>
      </c>
      <c r="C683" s="39">
        <v>210547605</v>
      </c>
      <c r="D683" s="50" t="s">
        <v>1068</v>
      </c>
      <c r="E683" s="51" t="s">
        <v>744</v>
      </c>
      <c r="F683" s="43">
        <f t="shared" si="141"/>
        <v>0</v>
      </c>
      <c r="G683" s="129">
        <f t="shared" si="142"/>
        <v>0</v>
      </c>
      <c r="H683" s="129">
        <f t="shared" si="143"/>
        <v>0</v>
      </c>
      <c r="I683" s="118">
        <f t="shared" si="144"/>
        <v>0</v>
      </c>
      <c r="J683" s="48" t="str">
        <f t="shared" si="145"/>
        <v>N/C</v>
      </c>
      <c r="K683" s="118" t="str">
        <f t="shared" si="146"/>
        <v>N/C</v>
      </c>
      <c r="L683" s="39" t="str">
        <f t="shared" si="147"/>
        <v>N / C</v>
      </c>
      <c r="O683" s="74" t="e">
        <f t="shared" si="148"/>
        <v>#DIV/0!</v>
      </c>
      <c r="P683" s="27" t="e">
        <f t="shared" si="149"/>
        <v>#DIV/0!</v>
      </c>
      <c r="Q683">
        <f t="shared" si="150"/>
        <v>1</v>
      </c>
      <c r="R683" s="35">
        <f t="shared" si="151"/>
        <v>674</v>
      </c>
      <c r="S683" s="43"/>
      <c r="T683" s="46"/>
      <c r="U683" s="46"/>
      <c r="V683" s="47"/>
      <c r="W683" s="48" t="e">
        <f t="shared" si="152"/>
        <v>#N/A</v>
      </c>
      <c r="X683" s="49" t="e">
        <f t="shared" si="153"/>
        <v>#N/A</v>
      </c>
      <c r="Y683" s="39" t="str">
        <f t="shared" si="154"/>
        <v>N / C</v>
      </c>
    </row>
    <row r="684" spans="2:25" ht="12.9" customHeight="1">
      <c r="B684" s="39">
        <v>4766000</v>
      </c>
      <c r="C684" s="39">
        <v>216047660</v>
      </c>
      <c r="D684" s="50" t="s">
        <v>1294</v>
      </c>
      <c r="E684" s="51" t="s">
        <v>744</v>
      </c>
      <c r="F684" s="43">
        <f t="shared" si="141"/>
        <v>0</v>
      </c>
      <c r="G684" s="46">
        <f t="shared" si="142"/>
        <v>0</v>
      </c>
      <c r="H684" s="46">
        <f t="shared" si="143"/>
        <v>0</v>
      </c>
      <c r="I684" s="118">
        <f t="shared" si="144"/>
        <v>0</v>
      </c>
      <c r="J684" s="48" t="str">
        <f t="shared" si="145"/>
        <v>N/C</v>
      </c>
      <c r="K684" s="118" t="str">
        <f t="shared" si="146"/>
        <v>N/C</v>
      </c>
      <c r="L684" s="39" t="str">
        <f t="shared" si="147"/>
        <v>N / C</v>
      </c>
      <c r="O684" s="74" t="e">
        <f t="shared" si="148"/>
        <v>#DIV/0!</v>
      </c>
      <c r="P684" s="27" t="e">
        <f t="shared" si="149"/>
        <v>#DIV/0!</v>
      </c>
      <c r="Q684">
        <f t="shared" si="150"/>
        <v>1</v>
      </c>
      <c r="R684" s="35">
        <f t="shared" si="151"/>
        <v>675</v>
      </c>
      <c r="S684" s="43"/>
      <c r="T684" s="46"/>
      <c r="U684" s="46"/>
      <c r="V684" s="47"/>
      <c r="W684" s="48" t="e">
        <f t="shared" si="152"/>
        <v>#N/A</v>
      </c>
      <c r="X684" s="49" t="e">
        <f t="shared" si="153"/>
        <v>#N/A</v>
      </c>
      <c r="Y684" s="39" t="str">
        <f t="shared" si="154"/>
        <v>N / C</v>
      </c>
    </row>
    <row r="685" spans="2:25" ht="12.9" customHeight="1">
      <c r="B685" s="39">
        <v>4767500</v>
      </c>
      <c r="C685" s="39">
        <v>217547675</v>
      </c>
      <c r="D685" s="50" t="s">
        <v>993</v>
      </c>
      <c r="E685" s="51" t="s">
        <v>744</v>
      </c>
      <c r="F685" s="43">
        <f t="shared" si="141"/>
        <v>0</v>
      </c>
      <c r="G685" s="46">
        <f t="shared" si="142"/>
        <v>0</v>
      </c>
      <c r="H685" s="46">
        <f t="shared" si="143"/>
        <v>0</v>
      </c>
      <c r="I685" s="118">
        <f t="shared" si="144"/>
        <v>0</v>
      </c>
      <c r="J685" s="48" t="str">
        <f t="shared" si="145"/>
        <v>N/C</v>
      </c>
      <c r="K685" s="118" t="str">
        <f t="shared" si="146"/>
        <v>N/C</v>
      </c>
      <c r="L685" s="39" t="str">
        <f t="shared" si="147"/>
        <v>N / C</v>
      </c>
      <c r="O685" s="74" t="e">
        <f t="shared" si="148"/>
        <v>#DIV/0!</v>
      </c>
      <c r="P685" s="27" t="e">
        <f t="shared" si="149"/>
        <v>#DIV/0!</v>
      </c>
      <c r="Q685">
        <f t="shared" si="150"/>
        <v>1</v>
      </c>
      <c r="R685" s="35">
        <f t="shared" si="151"/>
        <v>676</v>
      </c>
      <c r="S685" s="43"/>
      <c r="T685" s="46"/>
      <c r="U685" s="46"/>
      <c r="V685" s="47"/>
      <c r="W685" s="48" t="e">
        <f t="shared" si="152"/>
        <v>#N/A</v>
      </c>
      <c r="X685" s="49" t="e">
        <f t="shared" si="153"/>
        <v>#N/A</v>
      </c>
      <c r="Y685" s="39" t="str">
        <f t="shared" si="154"/>
        <v>N / C</v>
      </c>
    </row>
    <row r="686" spans="2:25" ht="12.9" customHeight="1">
      <c r="B686" s="39">
        <v>4769200</v>
      </c>
      <c r="C686" s="39">
        <v>219247692</v>
      </c>
      <c r="D686" s="50" t="s">
        <v>786</v>
      </c>
      <c r="E686" s="51" t="s">
        <v>744</v>
      </c>
      <c r="F686" s="43">
        <f t="shared" si="141"/>
        <v>0</v>
      </c>
      <c r="G686" s="46">
        <f t="shared" si="142"/>
        <v>0</v>
      </c>
      <c r="H686" s="46">
        <f t="shared" si="143"/>
        <v>0</v>
      </c>
      <c r="I686" s="118">
        <f t="shared" si="144"/>
        <v>0</v>
      </c>
      <c r="J686" s="48" t="str">
        <f t="shared" si="145"/>
        <v>N/C</v>
      </c>
      <c r="K686" s="118" t="str">
        <f t="shared" si="146"/>
        <v>N/C</v>
      </c>
      <c r="L686" s="39" t="str">
        <f t="shared" si="147"/>
        <v>N / C</v>
      </c>
      <c r="O686" s="74" t="e">
        <f t="shared" si="148"/>
        <v>#DIV/0!</v>
      </c>
      <c r="P686" s="27" t="e">
        <f t="shared" si="149"/>
        <v>#DIV/0!</v>
      </c>
      <c r="Q686">
        <f t="shared" si="150"/>
        <v>1</v>
      </c>
      <c r="R686" s="35">
        <f t="shared" si="151"/>
        <v>677</v>
      </c>
      <c r="S686" s="43"/>
      <c r="T686" s="46"/>
      <c r="U686" s="46"/>
      <c r="V686" s="47"/>
      <c r="W686" s="48" t="e">
        <f t="shared" si="152"/>
        <v>#N/A</v>
      </c>
      <c r="X686" s="49" t="e">
        <f t="shared" si="153"/>
        <v>#N/A</v>
      </c>
      <c r="Y686" s="39" t="str">
        <f t="shared" si="154"/>
        <v>N / C</v>
      </c>
    </row>
    <row r="687" spans="2:25" ht="12.9" customHeight="1">
      <c r="B687" s="39">
        <v>4770300</v>
      </c>
      <c r="C687" s="39">
        <v>210347703</v>
      </c>
      <c r="D687" s="50" t="s">
        <v>615</v>
      </c>
      <c r="E687" s="51" t="s">
        <v>744</v>
      </c>
      <c r="F687" s="43">
        <f t="shared" si="141"/>
        <v>0</v>
      </c>
      <c r="G687" s="129">
        <f t="shared" si="142"/>
        <v>0</v>
      </c>
      <c r="H687" s="129">
        <f t="shared" si="143"/>
        <v>0</v>
      </c>
      <c r="I687" s="118">
        <f t="shared" si="144"/>
        <v>0</v>
      </c>
      <c r="J687" s="48" t="str">
        <f t="shared" si="145"/>
        <v>N/C</v>
      </c>
      <c r="K687" s="118" t="str">
        <f t="shared" si="146"/>
        <v>N/C</v>
      </c>
      <c r="L687" s="39" t="str">
        <f t="shared" si="147"/>
        <v>N / C</v>
      </c>
      <c r="O687" s="74" t="e">
        <f t="shared" si="148"/>
        <v>#DIV/0!</v>
      </c>
      <c r="P687" s="27" t="e">
        <f t="shared" si="149"/>
        <v>#DIV/0!</v>
      </c>
      <c r="Q687">
        <f t="shared" si="150"/>
        <v>1</v>
      </c>
      <c r="R687" s="35">
        <f t="shared" si="151"/>
        <v>678</v>
      </c>
      <c r="S687" s="43"/>
      <c r="T687" s="46"/>
      <c r="U687" s="46"/>
      <c r="V687" s="47"/>
      <c r="W687" s="48" t="e">
        <f t="shared" si="152"/>
        <v>#N/A</v>
      </c>
      <c r="X687" s="49" t="e">
        <f t="shared" si="153"/>
        <v>#N/A</v>
      </c>
      <c r="Y687" s="39" t="str">
        <f t="shared" si="154"/>
        <v>N / C</v>
      </c>
    </row>
    <row r="688" spans="2:25" ht="12.9" customHeight="1">
      <c r="B688" s="39">
        <v>4770700</v>
      </c>
      <c r="C688" s="39">
        <v>210747707</v>
      </c>
      <c r="D688" s="50" t="s">
        <v>1295</v>
      </c>
      <c r="E688" s="51" t="s">
        <v>744</v>
      </c>
      <c r="F688" s="43">
        <f t="shared" si="141"/>
        <v>0</v>
      </c>
      <c r="G688" s="46">
        <f t="shared" si="142"/>
        <v>0</v>
      </c>
      <c r="H688" s="46">
        <f t="shared" si="143"/>
        <v>0</v>
      </c>
      <c r="I688" s="118">
        <f t="shared" si="144"/>
        <v>0</v>
      </c>
      <c r="J688" s="48" t="str">
        <f t="shared" si="145"/>
        <v>N/C</v>
      </c>
      <c r="K688" s="118" t="str">
        <f t="shared" si="146"/>
        <v>N/C</v>
      </c>
      <c r="L688" s="39" t="str">
        <f t="shared" si="147"/>
        <v>N / C</v>
      </c>
      <c r="O688" s="74" t="e">
        <f t="shared" si="148"/>
        <v>#DIV/0!</v>
      </c>
      <c r="P688" s="27" t="e">
        <f t="shared" si="149"/>
        <v>#DIV/0!</v>
      </c>
      <c r="Q688">
        <f t="shared" si="150"/>
        <v>1</v>
      </c>
      <c r="R688" s="35">
        <f t="shared" si="151"/>
        <v>679</v>
      </c>
      <c r="S688" s="43"/>
      <c r="T688" s="46"/>
      <c r="U688" s="46"/>
      <c r="V688" s="47"/>
      <c r="W688" s="48" t="e">
        <f t="shared" si="152"/>
        <v>#N/A</v>
      </c>
      <c r="X688" s="49" t="e">
        <f t="shared" si="153"/>
        <v>#N/A</v>
      </c>
      <c r="Y688" s="39" t="str">
        <f t="shared" si="154"/>
        <v>N / C</v>
      </c>
    </row>
    <row r="689" spans="2:25" ht="12.9" customHeight="1">
      <c r="B689" s="39">
        <v>4772000</v>
      </c>
      <c r="C689" s="39">
        <v>212047720</v>
      </c>
      <c r="D689" s="50" t="s">
        <v>1069</v>
      </c>
      <c r="E689" s="51" t="s">
        <v>744</v>
      </c>
      <c r="F689" s="43">
        <f t="shared" si="141"/>
        <v>0</v>
      </c>
      <c r="G689" s="46">
        <f t="shared" si="142"/>
        <v>0</v>
      </c>
      <c r="H689" s="46">
        <f t="shared" si="143"/>
        <v>0</v>
      </c>
      <c r="I689" s="118">
        <f t="shared" si="144"/>
        <v>0</v>
      </c>
      <c r="J689" s="48" t="str">
        <f t="shared" si="145"/>
        <v>N/C</v>
      </c>
      <c r="K689" s="118" t="str">
        <f t="shared" si="146"/>
        <v>N/C</v>
      </c>
      <c r="L689" s="39" t="str">
        <f t="shared" si="147"/>
        <v>N / C</v>
      </c>
      <c r="O689" s="74" t="e">
        <f t="shared" si="148"/>
        <v>#DIV/0!</v>
      </c>
      <c r="P689" s="27" t="e">
        <f t="shared" si="149"/>
        <v>#DIV/0!</v>
      </c>
      <c r="Q689">
        <f t="shared" si="150"/>
        <v>1</v>
      </c>
      <c r="R689" s="35">
        <f t="shared" si="151"/>
        <v>680</v>
      </c>
      <c r="S689" s="43"/>
      <c r="T689" s="46"/>
      <c r="U689" s="46"/>
      <c r="V689" s="47"/>
      <c r="W689" s="48" t="e">
        <f t="shared" si="152"/>
        <v>#N/A</v>
      </c>
      <c r="X689" s="49" t="e">
        <f t="shared" si="153"/>
        <v>#N/A</v>
      </c>
      <c r="Y689" s="39" t="str">
        <f t="shared" si="154"/>
        <v>N / C</v>
      </c>
    </row>
    <row r="690" spans="2:25" ht="12.9" customHeight="1">
      <c r="B690" s="39">
        <v>4774500</v>
      </c>
      <c r="C690" s="39">
        <v>214547745</v>
      </c>
      <c r="D690" s="53" t="s">
        <v>168</v>
      </c>
      <c r="E690" s="54" t="s">
        <v>744</v>
      </c>
      <c r="F690" s="43">
        <f t="shared" si="141"/>
        <v>0</v>
      </c>
      <c r="G690" s="129">
        <f t="shared" si="142"/>
        <v>0</v>
      </c>
      <c r="H690" s="129">
        <f t="shared" si="143"/>
        <v>0</v>
      </c>
      <c r="I690" s="118">
        <f t="shared" si="144"/>
        <v>0</v>
      </c>
      <c r="J690" s="48" t="str">
        <f t="shared" si="145"/>
        <v>N/C</v>
      </c>
      <c r="K690" s="118" t="str">
        <f t="shared" si="146"/>
        <v>N/C</v>
      </c>
      <c r="L690" s="39" t="str">
        <f t="shared" si="147"/>
        <v>N / C</v>
      </c>
      <c r="O690" s="74" t="e">
        <f t="shared" si="148"/>
        <v>#DIV/0!</v>
      </c>
      <c r="P690" s="27" t="e">
        <f t="shared" si="149"/>
        <v>#DIV/0!</v>
      </c>
      <c r="Q690">
        <f t="shared" si="150"/>
        <v>1</v>
      </c>
      <c r="R690" s="35">
        <f t="shared" si="151"/>
        <v>681</v>
      </c>
      <c r="S690" s="43"/>
      <c r="T690" s="46"/>
      <c r="U690" s="46"/>
      <c r="V690" s="47"/>
      <c r="W690" s="48" t="e">
        <f t="shared" si="152"/>
        <v>#N/A</v>
      </c>
      <c r="X690" s="49" t="e">
        <f t="shared" si="153"/>
        <v>#N/A</v>
      </c>
      <c r="Y690" s="39" t="str">
        <f t="shared" si="154"/>
        <v>N / C</v>
      </c>
    </row>
    <row r="691" spans="2:25" ht="12.9" customHeight="1">
      <c r="B691" s="39">
        <v>4779800</v>
      </c>
      <c r="C691" s="39">
        <v>219847798</v>
      </c>
      <c r="D691" s="50" t="s">
        <v>1296</v>
      </c>
      <c r="E691" s="51" t="s">
        <v>744</v>
      </c>
      <c r="F691" s="43">
        <f t="shared" si="141"/>
        <v>0</v>
      </c>
      <c r="G691" s="46">
        <f t="shared" si="142"/>
        <v>0</v>
      </c>
      <c r="H691" s="46">
        <f t="shared" si="143"/>
        <v>0</v>
      </c>
      <c r="I691" s="118">
        <f t="shared" si="144"/>
        <v>0</v>
      </c>
      <c r="J691" s="48" t="str">
        <f t="shared" si="145"/>
        <v>N/C</v>
      </c>
      <c r="K691" s="118" t="str">
        <f t="shared" si="146"/>
        <v>N/C</v>
      </c>
      <c r="L691" s="39" t="str">
        <f t="shared" si="147"/>
        <v>N / C</v>
      </c>
      <c r="O691" s="74" t="e">
        <f t="shared" si="148"/>
        <v>#DIV/0!</v>
      </c>
      <c r="P691" s="27" t="e">
        <f t="shared" si="149"/>
        <v>#DIV/0!</v>
      </c>
      <c r="Q691">
        <f t="shared" si="150"/>
        <v>1</v>
      </c>
      <c r="R691" s="35">
        <f t="shared" si="151"/>
        <v>682</v>
      </c>
      <c r="S691" s="43"/>
      <c r="T691" s="46"/>
      <c r="U691" s="46"/>
      <c r="V691" s="47"/>
      <c r="W691" s="48" t="e">
        <f t="shared" si="152"/>
        <v>#N/A</v>
      </c>
      <c r="X691" s="49" t="e">
        <f t="shared" si="153"/>
        <v>#N/A</v>
      </c>
      <c r="Y691" s="39" t="str">
        <f t="shared" si="154"/>
        <v>N / C</v>
      </c>
    </row>
    <row r="692" spans="2:25" ht="12.9" customHeight="1">
      <c r="B692" s="39">
        <v>4796000</v>
      </c>
      <c r="C692" s="39">
        <v>216047960</v>
      </c>
      <c r="D692" s="50" t="s">
        <v>1297</v>
      </c>
      <c r="E692" s="51" t="s">
        <v>744</v>
      </c>
      <c r="F692" s="43">
        <f t="shared" si="141"/>
        <v>0</v>
      </c>
      <c r="G692" s="46">
        <f t="shared" si="142"/>
        <v>0</v>
      </c>
      <c r="H692" s="46">
        <f t="shared" si="143"/>
        <v>0</v>
      </c>
      <c r="I692" s="118">
        <f t="shared" si="144"/>
        <v>0</v>
      </c>
      <c r="J692" s="48" t="str">
        <f t="shared" si="145"/>
        <v>N/C</v>
      </c>
      <c r="K692" s="118" t="str">
        <f t="shared" si="146"/>
        <v>N/C</v>
      </c>
      <c r="L692" s="39" t="str">
        <f t="shared" si="147"/>
        <v>N / C</v>
      </c>
      <c r="O692" s="74" t="e">
        <f t="shared" si="148"/>
        <v>#DIV/0!</v>
      </c>
      <c r="P692" s="27" t="e">
        <f t="shared" si="149"/>
        <v>#DIV/0!</v>
      </c>
      <c r="Q692">
        <f t="shared" si="150"/>
        <v>1</v>
      </c>
      <c r="R692" s="35">
        <f t="shared" si="151"/>
        <v>683</v>
      </c>
      <c r="S692" s="43"/>
      <c r="T692" s="46"/>
      <c r="U692" s="46"/>
      <c r="V692" s="47"/>
      <c r="W692" s="48" t="e">
        <f t="shared" si="152"/>
        <v>#N/A</v>
      </c>
      <c r="X692" s="49" t="e">
        <f t="shared" si="153"/>
        <v>#N/A</v>
      </c>
      <c r="Y692" s="39" t="str">
        <f t="shared" si="154"/>
        <v>N / C</v>
      </c>
    </row>
    <row r="693" spans="2:25" ht="12.9" customHeight="1">
      <c r="B693" s="39">
        <v>4798000</v>
      </c>
      <c r="C693" s="39">
        <v>218047980</v>
      </c>
      <c r="D693" s="50" t="s">
        <v>748</v>
      </c>
      <c r="E693" s="51" t="s">
        <v>744</v>
      </c>
      <c r="F693" s="43">
        <f t="shared" si="141"/>
        <v>0</v>
      </c>
      <c r="G693" s="46">
        <f t="shared" si="142"/>
        <v>0</v>
      </c>
      <c r="H693" s="46">
        <f t="shared" si="143"/>
        <v>0</v>
      </c>
      <c r="I693" s="118">
        <f t="shared" si="144"/>
        <v>0</v>
      </c>
      <c r="J693" s="48" t="str">
        <f t="shared" si="145"/>
        <v>N/C</v>
      </c>
      <c r="K693" s="118" t="str">
        <f t="shared" si="146"/>
        <v>N/C</v>
      </c>
      <c r="L693" s="39" t="str">
        <f t="shared" si="147"/>
        <v>N / C</v>
      </c>
      <c r="O693" s="74" t="e">
        <f t="shared" si="148"/>
        <v>#DIV/0!</v>
      </c>
      <c r="P693" s="27" t="e">
        <f t="shared" si="149"/>
        <v>#DIV/0!</v>
      </c>
      <c r="Q693">
        <f t="shared" si="150"/>
        <v>1</v>
      </c>
      <c r="R693" s="35">
        <f t="shared" si="151"/>
        <v>684</v>
      </c>
      <c r="S693" s="43"/>
      <c r="T693" s="46"/>
      <c r="U693" s="46"/>
      <c r="V693" s="47"/>
      <c r="W693" s="48" t="e">
        <f t="shared" si="152"/>
        <v>#N/A</v>
      </c>
      <c r="X693" s="49" t="e">
        <f t="shared" si="153"/>
        <v>#N/A</v>
      </c>
      <c r="Y693" s="39" t="str">
        <f t="shared" si="154"/>
        <v>N / C</v>
      </c>
    </row>
    <row r="694" spans="2:25" ht="12.9" customHeight="1">
      <c r="B694" s="39">
        <v>5000100</v>
      </c>
      <c r="C694" s="39">
        <v>210150001</v>
      </c>
      <c r="D694" s="50" t="s">
        <v>776</v>
      </c>
      <c r="E694" s="51" t="s">
        <v>777</v>
      </c>
      <c r="F694" s="43">
        <f t="shared" si="141"/>
        <v>0</v>
      </c>
      <c r="G694" s="46">
        <f t="shared" si="142"/>
        <v>0</v>
      </c>
      <c r="H694" s="46">
        <f t="shared" si="143"/>
        <v>0</v>
      </c>
      <c r="I694" s="118">
        <f t="shared" si="144"/>
        <v>0</v>
      </c>
      <c r="J694" s="48" t="str">
        <f t="shared" si="145"/>
        <v>N/C</v>
      </c>
      <c r="K694" s="118" t="str">
        <f t="shared" si="146"/>
        <v>N/C</v>
      </c>
      <c r="L694" s="39" t="str">
        <f t="shared" si="147"/>
        <v>N / C</v>
      </c>
      <c r="O694" s="74" t="e">
        <f t="shared" si="148"/>
        <v>#DIV/0!</v>
      </c>
      <c r="P694" s="27" t="e">
        <f t="shared" si="149"/>
        <v>#DIV/0!</v>
      </c>
      <c r="Q694">
        <f t="shared" si="150"/>
        <v>1</v>
      </c>
      <c r="R694" s="35">
        <f t="shared" si="151"/>
        <v>685</v>
      </c>
      <c r="S694" s="43"/>
      <c r="T694" s="46"/>
      <c r="U694" s="46"/>
      <c r="V694" s="47"/>
      <c r="W694" s="48" t="e">
        <f t="shared" si="152"/>
        <v>#N/A</v>
      </c>
      <c r="X694" s="49" t="e">
        <f t="shared" si="153"/>
        <v>#N/A</v>
      </c>
      <c r="Y694" s="39" t="str">
        <f t="shared" si="154"/>
        <v>N / C</v>
      </c>
    </row>
    <row r="695" spans="2:25" ht="12.9" customHeight="1">
      <c r="B695" s="39">
        <v>5000600</v>
      </c>
      <c r="C695" s="39">
        <v>210650006</v>
      </c>
      <c r="D695" s="50" t="s">
        <v>1258</v>
      </c>
      <c r="E695" s="51" t="s">
        <v>777</v>
      </c>
      <c r="F695" s="43">
        <f t="shared" si="141"/>
        <v>0</v>
      </c>
      <c r="G695" s="46">
        <f t="shared" si="142"/>
        <v>0</v>
      </c>
      <c r="H695" s="46">
        <f t="shared" si="143"/>
        <v>0</v>
      </c>
      <c r="I695" s="118">
        <f t="shared" si="144"/>
        <v>0</v>
      </c>
      <c r="J695" s="48" t="str">
        <f t="shared" si="145"/>
        <v>N/C</v>
      </c>
      <c r="K695" s="118" t="str">
        <f t="shared" si="146"/>
        <v>N/C</v>
      </c>
      <c r="L695" s="39" t="str">
        <f t="shared" si="147"/>
        <v>N / C</v>
      </c>
      <c r="O695" s="74" t="e">
        <f t="shared" si="148"/>
        <v>#DIV/0!</v>
      </c>
      <c r="P695" s="27" t="e">
        <f t="shared" si="149"/>
        <v>#DIV/0!</v>
      </c>
      <c r="Q695">
        <f t="shared" si="150"/>
        <v>1</v>
      </c>
      <c r="R695" s="35">
        <f t="shared" si="151"/>
        <v>686</v>
      </c>
      <c r="S695" s="43"/>
      <c r="T695" s="46"/>
      <c r="U695" s="46"/>
      <c r="V695" s="47"/>
      <c r="W695" s="48" t="e">
        <f t="shared" si="152"/>
        <v>#N/A</v>
      </c>
      <c r="X695" s="49" t="e">
        <f t="shared" si="153"/>
        <v>#N/A</v>
      </c>
      <c r="Y695" s="39" t="str">
        <f t="shared" si="154"/>
        <v>N / C</v>
      </c>
    </row>
    <row r="696" spans="2:25" ht="12.9" customHeight="1">
      <c r="B696" s="39">
        <v>5011000</v>
      </c>
      <c r="C696" s="39">
        <v>211050110</v>
      </c>
      <c r="D696" s="50" t="s">
        <v>1440</v>
      </c>
      <c r="E696" s="51" t="s">
        <v>777</v>
      </c>
      <c r="F696" s="43">
        <f t="shared" si="141"/>
        <v>0</v>
      </c>
      <c r="G696" s="46">
        <f t="shared" si="142"/>
        <v>0</v>
      </c>
      <c r="H696" s="46">
        <f t="shared" si="143"/>
        <v>0</v>
      </c>
      <c r="I696" s="118">
        <f t="shared" si="144"/>
        <v>0</v>
      </c>
      <c r="J696" s="48" t="str">
        <f t="shared" si="145"/>
        <v>N/C</v>
      </c>
      <c r="K696" s="118" t="str">
        <f t="shared" si="146"/>
        <v>N/C</v>
      </c>
      <c r="L696" s="39" t="str">
        <f t="shared" si="147"/>
        <v>N / C</v>
      </c>
      <c r="O696" s="74" t="e">
        <f t="shared" si="148"/>
        <v>#DIV/0!</v>
      </c>
      <c r="P696" s="27" t="e">
        <f t="shared" si="149"/>
        <v>#DIV/0!</v>
      </c>
      <c r="Q696">
        <f t="shared" si="150"/>
        <v>1</v>
      </c>
      <c r="R696" s="35">
        <f t="shared" si="151"/>
        <v>687</v>
      </c>
      <c r="S696" s="43"/>
      <c r="T696" s="46"/>
      <c r="U696" s="46"/>
      <c r="V696" s="47"/>
      <c r="W696" s="48" t="e">
        <f t="shared" si="152"/>
        <v>#N/A</v>
      </c>
      <c r="X696" s="49" t="e">
        <f t="shared" si="153"/>
        <v>#N/A</v>
      </c>
      <c r="Y696" s="39" t="str">
        <f t="shared" si="154"/>
        <v>N / C</v>
      </c>
    </row>
    <row r="697" spans="2:25" ht="12.9" customHeight="1">
      <c r="B697" s="39">
        <v>5012400</v>
      </c>
      <c r="C697" s="39">
        <v>212450124</v>
      </c>
      <c r="D697" s="50" t="s">
        <v>1441</v>
      </c>
      <c r="E697" s="51" t="s">
        <v>777</v>
      </c>
      <c r="F697" s="43">
        <f t="shared" si="141"/>
        <v>0</v>
      </c>
      <c r="G697" s="46">
        <f t="shared" si="142"/>
        <v>0</v>
      </c>
      <c r="H697" s="46">
        <f t="shared" si="143"/>
        <v>0</v>
      </c>
      <c r="I697" s="118">
        <f t="shared" si="144"/>
        <v>0</v>
      </c>
      <c r="J697" s="48" t="str">
        <f t="shared" si="145"/>
        <v>N/C</v>
      </c>
      <c r="K697" s="118" t="str">
        <f t="shared" si="146"/>
        <v>N/C</v>
      </c>
      <c r="L697" s="39" t="str">
        <f t="shared" si="147"/>
        <v>N / C</v>
      </c>
      <c r="O697" s="74" t="e">
        <f t="shared" si="148"/>
        <v>#DIV/0!</v>
      </c>
      <c r="P697" s="27" t="e">
        <f t="shared" si="149"/>
        <v>#DIV/0!</v>
      </c>
      <c r="Q697">
        <f t="shared" si="150"/>
        <v>1</v>
      </c>
      <c r="R697" s="35">
        <f t="shared" si="151"/>
        <v>688</v>
      </c>
      <c r="S697" s="43"/>
      <c r="T697" s="46"/>
      <c r="U697" s="46"/>
      <c r="V697" s="47"/>
      <c r="W697" s="48" t="e">
        <f t="shared" si="152"/>
        <v>#N/A</v>
      </c>
      <c r="X697" s="49" t="e">
        <f t="shared" si="153"/>
        <v>#N/A</v>
      </c>
      <c r="Y697" s="39" t="str">
        <f t="shared" si="154"/>
        <v>N / C</v>
      </c>
    </row>
    <row r="698" spans="2:25" ht="12.9" customHeight="1">
      <c r="B698" s="39">
        <v>5015000</v>
      </c>
      <c r="C698" s="39">
        <v>215050150</v>
      </c>
      <c r="D698" s="50" t="s">
        <v>1442</v>
      </c>
      <c r="E698" s="51" t="s">
        <v>777</v>
      </c>
      <c r="F698" s="43">
        <f t="shared" si="141"/>
        <v>0</v>
      </c>
      <c r="G698" s="46">
        <f t="shared" si="142"/>
        <v>0</v>
      </c>
      <c r="H698" s="46">
        <f t="shared" si="143"/>
        <v>0</v>
      </c>
      <c r="I698" s="118">
        <f t="shared" si="144"/>
        <v>0</v>
      </c>
      <c r="J698" s="48" t="str">
        <f t="shared" si="145"/>
        <v>N/C</v>
      </c>
      <c r="K698" s="118" t="str">
        <f t="shared" si="146"/>
        <v>N/C</v>
      </c>
      <c r="L698" s="39" t="str">
        <f t="shared" si="147"/>
        <v>N / C</v>
      </c>
      <c r="O698" s="74" t="e">
        <f t="shared" si="148"/>
        <v>#DIV/0!</v>
      </c>
      <c r="P698" s="27" t="e">
        <f t="shared" si="149"/>
        <v>#DIV/0!</v>
      </c>
      <c r="Q698">
        <f t="shared" si="150"/>
        <v>1</v>
      </c>
      <c r="R698" s="35">
        <f t="shared" si="151"/>
        <v>689</v>
      </c>
      <c r="S698" s="43"/>
      <c r="T698" s="46"/>
      <c r="U698" s="46"/>
      <c r="V698" s="47"/>
      <c r="W698" s="48" t="e">
        <f t="shared" si="152"/>
        <v>#N/A</v>
      </c>
      <c r="X698" s="49" t="e">
        <f t="shared" si="153"/>
        <v>#N/A</v>
      </c>
      <c r="Y698" s="39" t="str">
        <f t="shared" si="154"/>
        <v>N / C</v>
      </c>
    </row>
    <row r="699" spans="2:25" ht="12.9" customHeight="1">
      <c r="B699" s="39">
        <v>5022300</v>
      </c>
      <c r="C699" s="39">
        <v>212350223</v>
      </c>
      <c r="D699" s="50" t="s">
        <v>1443</v>
      </c>
      <c r="E699" s="51" t="s">
        <v>777</v>
      </c>
      <c r="F699" s="43">
        <f t="shared" si="141"/>
        <v>0</v>
      </c>
      <c r="G699" s="129">
        <f t="shared" si="142"/>
        <v>0</v>
      </c>
      <c r="H699" s="129">
        <f t="shared" si="143"/>
        <v>0</v>
      </c>
      <c r="I699" s="118">
        <f t="shared" si="144"/>
        <v>0</v>
      </c>
      <c r="J699" s="48" t="str">
        <f t="shared" si="145"/>
        <v>N/C</v>
      </c>
      <c r="K699" s="118" t="str">
        <f t="shared" si="146"/>
        <v>N/C</v>
      </c>
      <c r="L699" s="39" t="str">
        <f t="shared" si="147"/>
        <v>N / C</v>
      </c>
      <c r="O699" s="74" t="e">
        <f t="shared" si="148"/>
        <v>#DIV/0!</v>
      </c>
      <c r="P699" s="27" t="e">
        <f t="shared" si="149"/>
        <v>#DIV/0!</v>
      </c>
      <c r="Q699">
        <f t="shared" si="150"/>
        <v>1</v>
      </c>
      <c r="R699" s="35">
        <f t="shared" si="151"/>
        <v>690</v>
      </c>
      <c r="S699" s="43"/>
      <c r="T699" s="46"/>
      <c r="U699" s="46"/>
      <c r="V699" s="47"/>
      <c r="W699" s="48" t="e">
        <f t="shared" si="152"/>
        <v>#N/A</v>
      </c>
      <c r="X699" s="49" t="e">
        <f t="shared" si="153"/>
        <v>#N/A</v>
      </c>
      <c r="Y699" s="39" t="str">
        <f t="shared" si="154"/>
        <v>N / C</v>
      </c>
    </row>
    <row r="700" spans="2:25" ht="12.9" customHeight="1">
      <c r="B700" s="39">
        <v>5022600</v>
      </c>
      <c r="C700" s="39">
        <v>212650226</v>
      </c>
      <c r="D700" s="50" t="s">
        <v>1444</v>
      </c>
      <c r="E700" s="51" t="s">
        <v>777</v>
      </c>
      <c r="F700" s="43">
        <f t="shared" si="141"/>
        <v>0</v>
      </c>
      <c r="G700" s="46">
        <f t="shared" si="142"/>
        <v>0</v>
      </c>
      <c r="H700" s="46">
        <f t="shared" si="143"/>
        <v>0</v>
      </c>
      <c r="I700" s="118">
        <f t="shared" si="144"/>
        <v>0</v>
      </c>
      <c r="J700" s="48" t="str">
        <f t="shared" si="145"/>
        <v>N/C</v>
      </c>
      <c r="K700" s="118" t="str">
        <f t="shared" si="146"/>
        <v>N/C</v>
      </c>
      <c r="L700" s="39" t="str">
        <f t="shared" si="147"/>
        <v>N / C</v>
      </c>
      <c r="O700" s="74" t="e">
        <f t="shared" si="148"/>
        <v>#DIV/0!</v>
      </c>
      <c r="P700" s="27" t="e">
        <f t="shared" si="149"/>
        <v>#DIV/0!</v>
      </c>
      <c r="Q700">
        <f t="shared" si="150"/>
        <v>1</v>
      </c>
      <c r="R700" s="35">
        <f t="shared" si="151"/>
        <v>691</v>
      </c>
      <c r="S700" s="43"/>
      <c r="T700" s="46"/>
      <c r="U700" s="46"/>
      <c r="V700" s="47"/>
      <c r="W700" s="48" t="e">
        <f t="shared" si="152"/>
        <v>#N/A</v>
      </c>
      <c r="X700" s="49" t="e">
        <f t="shared" si="153"/>
        <v>#N/A</v>
      </c>
      <c r="Y700" s="39" t="str">
        <f t="shared" si="154"/>
        <v>N / C</v>
      </c>
    </row>
    <row r="701" spans="2:25" ht="12.9" customHeight="1">
      <c r="B701" s="39">
        <v>5024500</v>
      </c>
      <c r="C701" s="39">
        <v>214550245</v>
      </c>
      <c r="D701" s="50" t="s">
        <v>778</v>
      </c>
      <c r="E701" s="51" t="s">
        <v>777</v>
      </c>
      <c r="F701" s="43">
        <f t="shared" si="141"/>
        <v>0</v>
      </c>
      <c r="G701" s="46">
        <f t="shared" si="142"/>
        <v>0</v>
      </c>
      <c r="H701" s="46">
        <f t="shared" si="143"/>
        <v>0</v>
      </c>
      <c r="I701" s="118">
        <f t="shared" si="144"/>
        <v>0</v>
      </c>
      <c r="J701" s="48" t="str">
        <f t="shared" si="145"/>
        <v>N/C</v>
      </c>
      <c r="K701" s="118" t="str">
        <f t="shared" si="146"/>
        <v>N/C</v>
      </c>
      <c r="L701" s="39" t="str">
        <f t="shared" si="147"/>
        <v>N / C</v>
      </c>
      <c r="O701" s="74" t="e">
        <f t="shared" si="148"/>
        <v>#DIV/0!</v>
      </c>
      <c r="P701" s="27" t="e">
        <f t="shared" si="149"/>
        <v>#DIV/0!</v>
      </c>
      <c r="Q701">
        <f t="shared" si="150"/>
        <v>1</v>
      </c>
      <c r="R701" s="35">
        <f t="shared" si="151"/>
        <v>692</v>
      </c>
      <c r="S701" s="43"/>
      <c r="T701" s="46"/>
      <c r="U701" s="46"/>
      <c r="V701" s="47"/>
      <c r="W701" s="48" t="e">
        <f t="shared" si="152"/>
        <v>#N/A</v>
      </c>
      <c r="X701" s="49" t="e">
        <f t="shared" si="153"/>
        <v>#N/A</v>
      </c>
      <c r="Y701" s="39" t="str">
        <f t="shared" si="154"/>
        <v>N / C</v>
      </c>
    </row>
    <row r="702" spans="2:25" ht="12.9" customHeight="1">
      <c r="B702" s="39">
        <v>5025100</v>
      </c>
      <c r="C702" s="39">
        <v>215150251</v>
      </c>
      <c r="D702" s="50" t="s">
        <v>779</v>
      </c>
      <c r="E702" s="51" t="s">
        <v>777</v>
      </c>
      <c r="F702" s="43">
        <f t="shared" si="141"/>
        <v>0</v>
      </c>
      <c r="G702" s="46">
        <f t="shared" si="142"/>
        <v>0</v>
      </c>
      <c r="H702" s="46">
        <f t="shared" si="143"/>
        <v>0</v>
      </c>
      <c r="I702" s="118">
        <f t="shared" si="144"/>
        <v>0</v>
      </c>
      <c r="J702" s="48" t="str">
        <f t="shared" si="145"/>
        <v>N/C</v>
      </c>
      <c r="K702" s="118" t="str">
        <f t="shared" si="146"/>
        <v>N/C</v>
      </c>
      <c r="L702" s="39" t="str">
        <f t="shared" si="147"/>
        <v>N / C</v>
      </c>
      <c r="O702" s="74" t="e">
        <f t="shared" si="148"/>
        <v>#DIV/0!</v>
      </c>
      <c r="P702" s="27" t="e">
        <f t="shared" si="149"/>
        <v>#DIV/0!</v>
      </c>
      <c r="Q702">
        <f t="shared" si="150"/>
        <v>1</v>
      </c>
      <c r="R702" s="35">
        <f t="shared" si="151"/>
        <v>693</v>
      </c>
      <c r="S702" s="43"/>
      <c r="T702" s="46"/>
      <c r="U702" s="46"/>
      <c r="V702" s="47"/>
      <c r="W702" s="48" t="e">
        <f t="shared" si="152"/>
        <v>#N/A</v>
      </c>
      <c r="X702" s="49" t="e">
        <f t="shared" si="153"/>
        <v>#N/A</v>
      </c>
      <c r="Y702" s="39" t="str">
        <f t="shared" si="154"/>
        <v>N / C</v>
      </c>
    </row>
    <row r="703" spans="2:25" ht="12.9" customHeight="1">
      <c r="B703" s="39">
        <v>5027000</v>
      </c>
      <c r="C703" s="39">
        <v>217050270</v>
      </c>
      <c r="D703" s="50" t="s">
        <v>1259</v>
      </c>
      <c r="E703" s="51" t="s">
        <v>777</v>
      </c>
      <c r="F703" s="43">
        <f t="shared" si="141"/>
        <v>0</v>
      </c>
      <c r="G703" s="46">
        <f t="shared" si="142"/>
        <v>0</v>
      </c>
      <c r="H703" s="46">
        <f t="shared" si="143"/>
        <v>0</v>
      </c>
      <c r="I703" s="118">
        <f t="shared" si="144"/>
        <v>0</v>
      </c>
      <c r="J703" s="48" t="str">
        <f t="shared" si="145"/>
        <v>N/C</v>
      </c>
      <c r="K703" s="118" t="str">
        <f t="shared" si="146"/>
        <v>N/C</v>
      </c>
      <c r="L703" s="39" t="str">
        <f t="shared" si="147"/>
        <v>N / C</v>
      </c>
      <c r="O703" s="74" t="e">
        <f t="shared" si="148"/>
        <v>#DIV/0!</v>
      </c>
      <c r="P703" s="27" t="e">
        <f t="shared" si="149"/>
        <v>#DIV/0!</v>
      </c>
      <c r="Q703">
        <f t="shared" si="150"/>
        <v>1</v>
      </c>
      <c r="R703" s="35">
        <f t="shared" si="151"/>
        <v>694</v>
      </c>
      <c r="S703" s="43"/>
      <c r="T703" s="46"/>
      <c r="U703" s="46"/>
      <c r="V703" s="47"/>
      <c r="W703" s="48" t="e">
        <f t="shared" si="152"/>
        <v>#N/A</v>
      </c>
      <c r="X703" s="49" t="e">
        <f t="shared" si="153"/>
        <v>#N/A</v>
      </c>
      <c r="Y703" s="39" t="str">
        <f t="shared" si="154"/>
        <v>N / C</v>
      </c>
    </row>
    <row r="704" spans="2:25" ht="12.9" customHeight="1">
      <c r="B704" s="39">
        <v>5028700</v>
      </c>
      <c r="C704" s="39">
        <v>218750287</v>
      </c>
      <c r="D704" s="50" t="s">
        <v>780</v>
      </c>
      <c r="E704" s="51" t="s">
        <v>777</v>
      </c>
      <c r="F704" s="43">
        <f t="shared" si="141"/>
        <v>0</v>
      </c>
      <c r="G704" s="46">
        <f t="shared" si="142"/>
        <v>0</v>
      </c>
      <c r="H704" s="46">
        <f t="shared" si="143"/>
        <v>0</v>
      </c>
      <c r="I704" s="118">
        <f t="shared" si="144"/>
        <v>0</v>
      </c>
      <c r="J704" s="48" t="str">
        <f t="shared" si="145"/>
        <v>N/C</v>
      </c>
      <c r="K704" s="118" t="str">
        <f t="shared" si="146"/>
        <v>N/C</v>
      </c>
      <c r="L704" s="39" t="str">
        <f t="shared" si="147"/>
        <v>N / C</v>
      </c>
      <c r="O704" s="74" t="e">
        <f t="shared" si="148"/>
        <v>#DIV/0!</v>
      </c>
      <c r="P704" s="27" t="e">
        <f t="shared" si="149"/>
        <v>#DIV/0!</v>
      </c>
      <c r="Q704">
        <f t="shared" si="150"/>
        <v>1</v>
      </c>
      <c r="R704" s="35">
        <f t="shared" si="151"/>
        <v>695</v>
      </c>
      <c r="S704" s="43"/>
      <c r="T704" s="46"/>
      <c r="U704" s="46"/>
      <c r="V704" s="47"/>
      <c r="W704" s="48" t="e">
        <f t="shared" si="152"/>
        <v>#N/A</v>
      </c>
      <c r="X704" s="49" t="e">
        <f t="shared" si="153"/>
        <v>#N/A</v>
      </c>
      <c r="Y704" s="39" t="str">
        <f t="shared" si="154"/>
        <v>N / C</v>
      </c>
    </row>
    <row r="705" spans="2:25" ht="12.9" customHeight="1">
      <c r="B705" s="39">
        <v>5031300</v>
      </c>
      <c r="C705" s="39">
        <v>211350313</v>
      </c>
      <c r="D705" s="50" t="s">
        <v>791</v>
      </c>
      <c r="E705" s="51" t="s">
        <v>777</v>
      </c>
      <c r="F705" s="43">
        <f t="shared" si="141"/>
        <v>0</v>
      </c>
      <c r="G705" s="46">
        <f t="shared" si="142"/>
        <v>0</v>
      </c>
      <c r="H705" s="46">
        <f t="shared" si="143"/>
        <v>0</v>
      </c>
      <c r="I705" s="118">
        <f t="shared" si="144"/>
        <v>0</v>
      </c>
      <c r="J705" s="48" t="str">
        <f t="shared" si="145"/>
        <v>N/C</v>
      </c>
      <c r="K705" s="118" t="str">
        <f t="shared" si="146"/>
        <v>N/C</v>
      </c>
      <c r="L705" s="39" t="str">
        <f t="shared" si="147"/>
        <v>N / C</v>
      </c>
      <c r="O705" s="74" t="e">
        <f t="shared" si="148"/>
        <v>#DIV/0!</v>
      </c>
      <c r="P705" s="27" t="e">
        <f t="shared" si="149"/>
        <v>#DIV/0!</v>
      </c>
      <c r="Q705">
        <f t="shared" si="150"/>
        <v>1</v>
      </c>
      <c r="R705" s="35">
        <f t="shared" si="151"/>
        <v>696</v>
      </c>
      <c r="S705" s="43"/>
      <c r="T705" s="46"/>
      <c r="U705" s="46"/>
      <c r="V705" s="47"/>
      <c r="W705" s="48" t="e">
        <f t="shared" si="152"/>
        <v>#N/A</v>
      </c>
      <c r="X705" s="49" t="e">
        <f t="shared" si="153"/>
        <v>#N/A</v>
      </c>
      <c r="Y705" s="39" t="str">
        <f t="shared" si="154"/>
        <v>N / C</v>
      </c>
    </row>
    <row r="706" spans="2:25" ht="12.9" customHeight="1">
      <c r="B706" s="39">
        <v>5031800</v>
      </c>
      <c r="C706" s="39">
        <v>211850318</v>
      </c>
      <c r="D706" s="50" t="s">
        <v>1260</v>
      </c>
      <c r="E706" s="51" t="s">
        <v>777</v>
      </c>
      <c r="F706" s="43">
        <f t="shared" si="141"/>
        <v>0</v>
      </c>
      <c r="G706" s="129">
        <f t="shared" si="142"/>
        <v>0</v>
      </c>
      <c r="H706" s="129">
        <f t="shared" si="143"/>
        <v>0</v>
      </c>
      <c r="I706" s="118">
        <f t="shared" si="144"/>
        <v>0</v>
      </c>
      <c r="J706" s="48" t="str">
        <f t="shared" si="145"/>
        <v>N/C</v>
      </c>
      <c r="K706" s="118" t="str">
        <f t="shared" si="146"/>
        <v>N/C</v>
      </c>
      <c r="L706" s="39" t="str">
        <f t="shared" si="147"/>
        <v>N / C</v>
      </c>
      <c r="O706" s="74" t="e">
        <f t="shared" si="148"/>
        <v>#DIV/0!</v>
      </c>
      <c r="P706" s="27" t="e">
        <f t="shared" si="149"/>
        <v>#DIV/0!</v>
      </c>
      <c r="Q706">
        <f t="shared" si="150"/>
        <v>1</v>
      </c>
      <c r="R706" s="35">
        <f t="shared" si="151"/>
        <v>697</v>
      </c>
      <c r="S706" s="43"/>
      <c r="T706" s="46"/>
      <c r="U706" s="46"/>
      <c r="V706" s="47"/>
      <c r="W706" s="48" t="e">
        <f t="shared" si="152"/>
        <v>#N/A</v>
      </c>
      <c r="X706" s="49" t="e">
        <f t="shared" si="153"/>
        <v>#N/A</v>
      </c>
      <c r="Y706" s="39" t="str">
        <f t="shared" si="154"/>
        <v>N / C</v>
      </c>
    </row>
    <row r="707" spans="2:25" ht="12.9" customHeight="1">
      <c r="B707" s="39">
        <v>5032500</v>
      </c>
      <c r="C707" s="39">
        <v>212550325</v>
      </c>
      <c r="D707" s="50" t="s">
        <v>1261</v>
      </c>
      <c r="E707" s="51" t="s">
        <v>777</v>
      </c>
      <c r="F707" s="43">
        <f t="shared" si="141"/>
        <v>0</v>
      </c>
      <c r="G707" s="129">
        <f t="shared" si="142"/>
        <v>0</v>
      </c>
      <c r="H707" s="129">
        <f t="shared" si="143"/>
        <v>0</v>
      </c>
      <c r="I707" s="118">
        <f t="shared" si="144"/>
        <v>0</v>
      </c>
      <c r="J707" s="48" t="str">
        <f t="shared" si="145"/>
        <v>N/C</v>
      </c>
      <c r="K707" s="118" t="str">
        <f t="shared" si="146"/>
        <v>N/C</v>
      </c>
      <c r="L707" s="39" t="str">
        <f t="shared" si="147"/>
        <v>N / C</v>
      </c>
      <c r="O707" s="74" t="e">
        <f t="shared" si="148"/>
        <v>#DIV/0!</v>
      </c>
      <c r="P707" s="27" t="e">
        <f t="shared" si="149"/>
        <v>#DIV/0!</v>
      </c>
      <c r="Q707">
        <f t="shared" si="150"/>
        <v>1</v>
      </c>
      <c r="R707" s="35">
        <f t="shared" si="151"/>
        <v>698</v>
      </c>
      <c r="S707" s="43"/>
      <c r="T707" s="46"/>
      <c r="U707" s="46"/>
      <c r="V707" s="47"/>
      <c r="W707" s="48" t="e">
        <f t="shared" si="152"/>
        <v>#N/A</v>
      </c>
      <c r="X707" s="49" t="e">
        <f t="shared" si="153"/>
        <v>#N/A</v>
      </c>
      <c r="Y707" s="39" t="str">
        <f t="shared" si="154"/>
        <v>N / C</v>
      </c>
    </row>
    <row r="708" spans="2:25" ht="12.9" customHeight="1">
      <c r="B708" s="39">
        <v>5033000</v>
      </c>
      <c r="C708" s="39">
        <v>213050330</v>
      </c>
      <c r="D708" s="50" t="s">
        <v>1445</v>
      </c>
      <c r="E708" s="51" t="s">
        <v>777</v>
      </c>
      <c r="F708" s="43">
        <f t="shared" si="141"/>
        <v>0</v>
      </c>
      <c r="G708" s="46">
        <f t="shared" si="142"/>
        <v>0</v>
      </c>
      <c r="H708" s="46">
        <f t="shared" si="143"/>
        <v>0</v>
      </c>
      <c r="I708" s="118">
        <f t="shared" si="144"/>
        <v>0</v>
      </c>
      <c r="J708" s="48" t="str">
        <f t="shared" si="145"/>
        <v>N/C</v>
      </c>
      <c r="K708" s="118" t="str">
        <f t="shared" si="146"/>
        <v>N/C</v>
      </c>
      <c r="L708" s="39" t="str">
        <f t="shared" si="147"/>
        <v>N / C</v>
      </c>
      <c r="O708" s="74" t="e">
        <f t="shared" si="148"/>
        <v>#DIV/0!</v>
      </c>
      <c r="P708" s="27" t="e">
        <f t="shared" si="149"/>
        <v>#DIV/0!</v>
      </c>
      <c r="Q708">
        <f t="shared" si="150"/>
        <v>1</v>
      </c>
      <c r="R708" s="35">
        <f t="shared" si="151"/>
        <v>699</v>
      </c>
      <c r="S708" s="43"/>
      <c r="T708" s="46"/>
      <c r="U708" s="46"/>
      <c r="V708" s="47"/>
      <c r="W708" s="48" t="e">
        <f t="shared" si="152"/>
        <v>#N/A</v>
      </c>
      <c r="X708" s="49" t="e">
        <f t="shared" si="153"/>
        <v>#N/A</v>
      </c>
      <c r="Y708" s="39" t="str">
        <f t="shared" si="154"/>
        <v>N / C</v>
      </c>
    </row>
    <row r="709" spans="2:25" ht="12.9" customHeight="1">
      <c r="B709" s="39">
        <v>5035000</v>
      </c>
      <c r="C709" s="39">
        <v>215050350</v>
      </c>
      <c r="D709" s="50" t="s">
        <v>781</v>
      </c>
      <c r="E709" s="51" t="s">
        <v>777</v>
      </c>
      <c r="F709" s="43">
        <f t="shared" si="141"/>
        <v>0</v>
      </c>
      <c r="G709" s="46">
        <f t="shared" si="142"/>
        <v>0</v>
      </c>
      <c r="H709" s="46">
        <f t="shared" si="143"/>
        <v>0</v>
      </c>
      <c r="I709" s="118">
        <f t="shared" si="144"/>
        <v>0</v>
      </c>
      <c r="J709" s="48" t="str">
        <f t="shared" si="145"/>
        <v>N/C</v>
      </c>
      <c r="K709" s="118" t="str">
        <f t="shared" si="146"/>
        <v>N/C</v>
      </c>
      <c r="L709" s="39" t="str">
        <f t="shared" si="147"/>
        <v>N / C</v>
      </c>
      <c r="O709" s="74" t="e">
        <f t="shared" si="148"/>
        <v>#DIV/0!</v>
      </c>
      <c r="P709" s="27" t="e">
        <f t="shared" si="149"/>
        <v>#DIV/0!</v>
      </c>
      <c r="Q709">
        <f t="shared" si="150"/>
        <v>1</v>
      </c>
      <c r="R709" s="35">
        <f t="shared" si="151"/>
        <v>700</v>
      </c>
      <c r="S709" s="43"/>
      <c r="T709" s="46"/>
      <c r="U709" s="46"/>
      <c r="V709" s="47"/>
      <c r="W709" s="48" t="e">
        <f t="shared" si="152"/>
        <v>#N/A</v>
      </c>
      <c r="X709" s="49" t="e">
        <f t="shared" si="153"/>
        <v>#N/A</v>
      </c>
      <c r="Y709" s="39" t="str">
        <f t="shared" si="154"/>
        <v>N / C</v>
      </c>
    </row>
    <row r="710" spans="2:25" ht="12.9" customHeight="1">
      <c r="B710" s="39">
        <v>5037000</v>
      </c>
      <c r="C710" s="39">
        <v>217050370</v>
      </c>
      <c r="D710" s="50" t="s">
        <v>1262</v>
      </c>
      <c r="E710" s="51" t="s">
        <v>777</v>
      </c>
      <c r="F710" s="43">
        <f t="shared" si="141"/>
        <v>0</v>
      </c>
      <c r="G710" s="46">
        <f t="shared" si="142"/>
        <v>0</v>
      </c>
      <c r="H710" s="46">
        <f t="shared" si="143"/>
        <v>0</v>
      </c>
      <c r="I710" s="118">
        <f t="shared" si="144"/>
        <v>0</v>
      </c>
      <c r="J710" s="48" t="str">
        <f t="shared" si="145"/>
        <v>N/C</v>
      </c>
      <c r="K710" s="118" t="str">
        <f t="shared" si="146"/>
        <v>N/C</v>
      </c>
      <c r="L710" s="39" t="str">
        <f t="shared" si="147"/>
        <v>N / C</v>
      </c>
      <c r="O710" s="74" t="e">
        <f t="shared" si="148"/>
        <v>#DIV/0!</v>
      </c>
      <c r="P710" s="27" t="e">
        <f t="shared" si="149"/>
        <v>#DIV/0!</v>
      </c>
      <c r="Q710">
        <f t="shared" si="150"/>
        <v>1</v>
      </c>
      <c r="R710" s="35">
        <f t="shared" si="151"/>
        <v>701</v>
      </c>
      <c r="S710" s="43"/>
      <c r="T710" s="46"/>
      <c r="U710" s="46"/>
      <c r="V710" s="47"/>
      <c r="W710" s="48" t="e">
        <f t="shared" si="152"/>
        <v>#N/A</v>
      </c>
      <c r="X710" s="49" t="e">
        <f t="shared" si="153"/>
        <v>#N/A</v>
      </c>
      <c r="Y710" s="39" t="str">
        <f t="shared" si="154"/>
        <v>N / C</v>
      </c>
    </row>
    <row r="711" spans="2:25" ht="12.9" customHeight="1">
      <c r="B711" s="39">
        <v>5040000</v>
      </c>
      <c r="C711" s="39">
        <v>210050400</v>
      </c>
      <c r="D711" s="50" t="s">
        <v>1263</v>
      </c>
      <c r="E711" s="51" t="s">
        <v>777</v>
      </c>
      <c r="F711" s="43">
        <f t="shared" si="141"/>
        <v>0</v>
      </c>
      <c r="G711" s="46">
        <f t="shared" si="142"/>
        <v>0</v>
      </c>
      <c r="H711" s="46">
        <f t="shared" si="143"/>
        <v>0</v>
      </c>
      <c r="I711" s="118">
        <f t="shared" si="144"/>
        <v>0</v>
      </c>
      <c r="J711" s="48" t="str">
        <f t="shared" si="145"/>
        <v>N/C</v>
      </c>
      <c r="K711" s="118" t="str">
        <f t="shared" si="146"/>
        <v>N/C</v>
      </c>
      <c r="L711" s="39" t="str">
        <f t="shared" si="147"/>
        <v>N / C</v>
      </c>
      <c r="O711" s="74" t="e">
        <f t="shared" si="148"/>
        <v>#DIV/0!</v>
      </c>
      <c r="P711" s="27" t="e">
        <f t="shared" si="149"/>
        <v>#DIV/0!</v>
      </c>
      <c r="Q711">
        <f t="shared" si="150"/>
        <v>1</v>
      </c>
      <c r="R711" s="35">
        <f t="shared" si="151"/>
        <v>702</v>
      </c>
      <c r="S711" s="43"/>
      <c r="T711" s="46"/>
      <c r="U711" s="46"/>
      <c r="V711" s="47"/>
      <c r="W711" s="48" t="e">
        <f t="shared" si="152"/>
        <v>#N/A</v>
      </c>
      <c r="X711" s="49" t="e">
        <f t="shared" si="153"/>
        <v>#N/A</v>
      </c>
      <c r="Y711" s="39" t="str">
        <f t="shared" si="154"/>
        <v>N / C</v>
      </c>
    </row>
    <row r="712" spans="2:25" ht="12.9" customHeight="1">
      <c r="B712" s="39">
        <v>5045000</v>
      </c>
      <c r="C712" s="39">
        <v>215050450</v>
      </c>
      <c r="D712" s="50" t="s">
        <v>1264</v>
      </c>
      <c r="E712" s="51" t="s">
        <v>777</v>
      </c>
      <c r="F712" s="43">
        <f t="shared" si="141"/>
        <v>0</v>
      </c>
      <c r="G712" s="46">
        <f t="shared" si="142"/>
        <v>0</v>
      </c>
      <c r="H712" s="46">
        <f t="shared" si="143"/>
        <v>0</v>
      </c>
      <c r="I712" s="118">
        <f t="shared" si="144"/>
        <v>0</v>
      </c>
      <c r="J712" s="48" t="str">
        <f t="shared" si="145"/>
        <v>N/C</v>
      </c>
      <c r="K712" s="118" t="str">
        <f t="shared" si="146"/>
        <v>N/C</v>
      </c>
      <c r="L712" s="39" t="str">
        <f t="shared" si="147"/>
        <v>N / C</v>
      </c>
      <c r="O712" s="74" t="e">
        <f t="shared" si="148"/>
        <v>#DIV/0!</v>
      </c>
      <c r="P712" s="27" t="e">
        <f t="shared" si="149"/>
        <v>#DIV/0!</v>
      </c>
      <c r="Q712">
        <f t="shared" si="150"/>
        <v>1</v>
      </c>
      <c r="R712" s="35">
        <f t="shared" si="151"/>
        <v>703</v>
      </c>
      <c r="S712" s="43"/>
      <c r="T712" s="46"/>
      <c r="U712" s="46"/>
      <c r="V712" s="47"/>
      <c r="W712" s="48" t="e">
        <f t="shared" si="152"/>
        <v>#N/A</v>
      </c>
      <c r="X712" s="49" t="e">
        <f t="shared" si="153"/>
        <v>#N/A</v>
      </c>
      <c r="Y712" s="39" t="str">
        <f t="shared" si="154"/>
        <v>N / C</v>
      </c>
    </row>
    <row r="713" spans="2:25" ht="12.9" customHeight="1">
      <c r="B713" s="39">
        <v>5056800</v>
      </c>
      <c r="C713" s="39">
        <v>216850568</v>
      </c>
      <c r="D713" s="50" t="s">
        <v>571</v>
      </c>
      <c r="E713" s="51" t="s">
        <v>777</v>
      </c>
      <c r="F713" s="43">
        <f t="shared" si="141"/>
        <v>0</v>
      </c>
      <c r="G713" s="46">
        <f t="shared" si="142"/>
        <v>0</v>
      </c>
      <c r="H713" s="46">
        <f t="shared" si="143"/>
        <v>0</v>
      </c>
      <c r="I713" s="118">
        <f t="shared" si="144"/>
        <v>0</v>
      </c>
      <c r="J713" s="48" t="str">
        <f t="shared" si="145"/>
        <v>N/C</v>
      </c>
      <c r="K713" s="118" t="str">
        <f t="shared" si="146"/>
        <v>N/C</v>
      </c>
      <c r="L713" s="39" t="str">
        <f t="shared" si="147"/>
        <v>N / C</v>
      </c>
      <c r="O713" s="74" t="e">
        <f t="shared" si="148"/>
        <v>#DIV/0!</v>
      </c>
      <c r="P713" s="27" t="e">
        <f t="shared" si="149"/>
        <v>#DIV/0!</v>
      </c>
      <c r="Q713">
        <f t="shared" si="150"/>
        <v>1</v>
      </c>
      <c r="R713" s="35">
        <f t="shared" si="151"/>
        <v>704</v>
      </c>
      <c r="S713" s="43"/>
      <c r="T713" s="46"/>
      <c r="U713" s="46"/>
      <c r="V713" s="47"/>
      <c r="W713" s="48" t="e">
        <f t="shared" si="152"/>
        <v>#N/A</v>
      </c>
      <c r="X713" s="49" t="e">
        <f t="shared" si="153"/>
        <v>#N/A</v>
      </c>
      <c r="Y713" s="39" t="str">
        <f t="shared" si="154"/>
        <v>N / C</v>
      </c>
    </row>
    <row r="714" spans="2:25" ht="12.9" customHeight="1">
      <c r="B714" s="39">
        <v>5057300</v>
      </c>
      <c r="C714" s="39">
        <v>217350573</v>
      </c>
      <c r="D714" s="50" t="s">
        <v>1265</v>
      </c>
      <c r="E714" s="51" t="s">
        <v>777</v>
      </c>
      <c r="F714" s="43">
        <f t="shared" si="141"/>
        <v>0</v>
      </c>
      <c r="G714" s="46">
        <f t="shared" si="142"/>
        <v>0</v>
      </c>
      <c r="H714" s="46">
        <f t="shared" si="143"/>
        <v>0</v>
      </c>
      <c r="I714" s="118">
        <f t="shared" si="144"/>
        <v>0</v>
      </c>
      <c r="J714" s="48" t="str">
        <f t="shared" si="145"/>
        <v>N/C</v>
      </c>
      <c r="K714" s="118" t="str">
        <f t="shared" si="146"/>
        <v>N/C</v>
      </c>
      <c r="L714" s="39" t="str">
        <f t="shared" si="147"/>
        <v>N / C</v>
      </c>
      <c r="O714" s="74" t="e">
        <f t="shared" si="148"/>
        <v>#DIV/0!</v>
      </c>
      <c r="P714" s="27" t="e">
        <f t="shared" si="149"/>
        <v>#DIV/0!</v>
      </c>
      <c r="Q714">
        <f t="shared" si="150"/>
        <v>1</v>
      </c>
      <c r="R714" s="35">
        <f t="shared" si="151"/>
        <v>705</v>
      </c>
      <c r="S714" s="43"/>
      <c r="T714" s="46"/>
      <c r="U714" s="46"/>
      <c r="V714" s="47"/>
      <c r="W714" s="48" t="e">
        <f t="shared" si="152"/>
        <v>#N/A</v>
      </c>
      <c r="X714" s="49" t="e">
        <f t="shared" si="153"/>
        <v>#N/A</v>
      </c>
      <c r="Y714" s="39" t="str">
        <f t="shared" si="154"/>
        <v>N / C</v>
      </c>
    </row>
    <row r="715" spans="2:25" ht="12.9" customHeight="1">
      <c r="B715" s="39">
        <v>5057700</v>
      </c>
      <c r="C715" s="39">
        <v>217750577</v>
      </c>
      <c r="D715" s="50" t="s">
        <v>1446</v>
      </c>
      <c r="E715" s="51" t="s">
        <v>777</v>
      </c>
      <c r="F715" s="43">
        <f t="shared" ref="F715:F778" si="155">IF(ISERROR(S715)=TRUE,"N/C",S715)</f>
        <v>0</v>
      </c>
      <c r="G715" s="46">
        <f t="shared" ref="G715:G778" si="156">IF(ISERROR(T715)=TRUE,"N/C",T715)</f>
        <v>0</v>
      </c>
      <c r="H715" s="46">
        <f t="shared" ref="H715:H778" si="157">IF(ISERROR(U715)=TRUE,"N/C",U715)</f>
        <v>0</v>
      </c>
      <c r="I715" s="118">
        <f t="shared" ref="I715:I778" si="158">IF(ISERROR(V715)=TRUE,"N/C",V715)</f>
        <v>0</v>
      </c>
      <c r="J715" s="48" t="str">
        <f t="shared" ref="J715:J778" si="159">IF(ISERROR(W715)=TRUE,"N/C",W715)</f>
        <v>N/C</v>
      </c>
      <c r="K715" s="118" t="str">
        <f t="shared" ref="K715:K778" si="160">IF(ISERROR(X715)=TRUE,"N/C",X715)</f>
        <v>N/C</v>
      </c>
      <c r="L715" s="39" t="str">
        <f t="shared" ref="L715:L778" si="161">IF(ISERROR(Y715)=TRUE,"N/C",Y715)</f>
        <v>N / C</v>
      </c>
      <c r="O715" s="74" t="e">
        <f t="shared" ref="O715:O778" si="162">+H715/G715</f>
        <v>#DIV/0!</v>
      </c>
      <c r="P715" s="27" t="e">
        <f t="shared" ref="P715:P778" si="163">+I715-O715</f>
        <v>#DIV/0!</v>
      </c>
      <c r="Q715">
        <f t="shared" ref="Q715:Q778" si="164">IF(L715="N / C",1,0)</f>
        <v>1</v>
      </c>
      <c r="R715" s="35">
        <f t="shared" ref="R715:R778" si="165">IF(Q715=1,R714+1,R714)</f>
        <v>706</v>
      </c>
      <c r="S715" s="43"/>
      <c r="T715" s="46"/>
      <c r="U715" s="46"/>
      <c r="V715" s="47"/>
      <c r="W715" s="48" t="e">
        <f t="shared" ref="W715:W778" si="166">VLOOKUP($F715,$M$10:$N$16,2,0)</f>
        <v>#N/A</v>
      </c>
      <c r="X715" s="49" t="e">
        <f t="shared" ref="X715:X778" si="167">+W715-V715</f>
        <v>#N/A</v>
      </c>
      <c r="Y715" s="39" t="str">
        <f t="shared" ref="Y715:Y778" si="168">IF(ISERROR(IF(X715&lt;0,"NO","SI")=TRUE),"N / C",(IF(X715&lt;0,"NO","SI")))</f>
        <v>N / C</v>
      </c>
    </row>
    <row r="716" spans="2:25" ht="12.9" customHeight="1">
      <c r="B716" s="39">
        <v>5059000</v>
      </c>
      <c r="C716" s="39">
        <v>219050590</v>
      </c>
      <c r="D716" s="50" t="s">
        <v>782</v>
      </c>
      <c r="E716" s="51" t="s">
        <v>777</v>
      </c>
      <c r="F716" s="43">
        <f t="shared" si="155"/>
        <v>0</v>
      </c>
      <c r="G716" s="46">
        <f t="shared" si="156"/>
        <v>0</v>
      </c>
      <c r="H716" s="46">
        <f t="shared" si="157"/>
        <v>0</v>
      </c>
      <c r="I716" s="118">
        <f t="shared" si="158"/>
        <v>0</v>
      </c>
      <c r="J716" s="48" t="str">
        <f t="shared" si="159"/>
        <v>N/C</v>
      </c>
      <c r="K716" s="118" t="str">
        <f t="shared" si="160"/>
        <v>N/C</v>
      </c>
      <c r="L716" s="39" t="str">
        <f t="shared" si="161"/>
        <v>N / C</v>
      </c>
      <c r="O716" s="74" t="e">
        <f t="shared" si="162"/>
        <v>#DIV/0!</v>
      </c>
      <c r="P716" s="27" t="e">
        <f t="shared" si="163"/>
        <v>#DIV/0!</v>
      </c>
      <c r="Q716">
        <f t="shared" si="164"/>
        <v>1</v>
      </c>
      <c r="R716" s="35">
        <f t="shared" si="165"/>
        <v>707</v>
      </c>
      <c r="S716" s="43"/>
      <c r="T716" s="46"/>
      <c r="U716" s="46"/>
      <c r="V716" s="47"/>
      <c r="W716" s="48" t="e">
        <f t="shared" si="166"/>
        <v>#N/A</v>
      </c>
      <c r="X716" s="49" t="e">
        <f t="shared" si="167"/>
        <v>#N/A</v>
      </c>
      <c r="Y716" s="39" t="str">
        <f t="shared" si="168"/>
        <v>N / C</v>
      </c>
    </row>
    <row r="717" spans="2:25" ht="12.9" customHeight="1">
      <c r="B717" s="39">
        <v>5060600</v>
      </c>
      <c r="C717" s="39">
        <v>210650606</v>
      </c>
      <c r="D717" s="50" t="s">
        <v>1193</v>
      </c>
      <c r="E717" s="51" t="s">
        <v>777</v>
      </c>
      <c r="F717" s="43">
        <f t="shared" si="155"/>
        <v>0</v>
      </c>
      <c r="G717" s="46">
        <f t="shared" si="156"/>
        <v>0</v>
      </c>
      <c r="H717" s="46">
        <f t="shared" si="157"/>
        <v>0</v>
      </c>
      <c r="I717" s="118">
        <f t="shared" si="158"/>
        <v>0</v>
      </c>
      <c r="J717" s="48" t="str">
        <f t="shared" si="159"/>
        <v>N/C</v>
      </c>
      <c r="K717" s="118" t="str">
        <f t="shared" si="160"/>
        <v>N/C</v>
      </c>
      <c r="L717" s="39" t="str">
        <f t="shared" si="161"/>
        <v>N / C</v>
      </c>
      <c r="O717" s="74" t="e">
        <f t="shared" si="162"/>
        <v>#DIV/0!</v>
      </c>
      <c r="P717" s="27" t="e">
        <f t="shared" si="163"/>
        <v>#DIV/0!</v>
      </c>
      <c r="Q717">
        <f t="shared" si="164"/>
        <v>1</v>
      </c>
      <c r="R717" s="35">
        <f t="shared" si="165"/>
        <v>708</v>
      </c>
      <c r="S717" s="43"/>
      <c r="T717" s="46"/>
      <c r="U717" s="46"/>
      <c r="V717" s="47"/>
      <c r="W717" s="48" t="e">
        <f t="shared" si="166"/>
        <v>#N/A</v>
      </c>
      <c r="X717" s="49" t="e">
        <f t="shared" si="167"/>
        <v>#N/A</v>
      </c>
      <c r="Y717" s="39" t="str">
        <f t="shared" si="168"/>
        <v>N / C</v>
      </c>
    </row>
    <row r="718" spans="2:25" ht="12.9" customHeight="1">
      <c r="B718" s="39">
        <v>5068000</v>
      </c>
      <c r="C718" s="39">
        <v>218050680</v>
      </c>
      <c r="D718" s="50" t="s">
        <v>783</v>
      </c>
      <c r="E718" s="51" t="s">
        <v>777</v>
      </c>
      <c r="F718" s="43">
        <f t="shared" si="155"/>
        <v>0</v>
      </c>
      <c r="G718" s="46">
        <f t="shared" si="156"/>
        <v>0</v>
      </c>
      <c r="H718" s="46">
        <f t="shared" si="157"/>
        <v>0</v>
      </c>
      <c r="I718" s="118">
        <f t="shared" si="158"/>
        <v>0</v>
      </c>
      <c r="J718" s="48" t="str">
        <f t="shared" si="159"/>
        <v>N/C</v>
      </c>
      <c r="K718" s="118" t="str">
        <f t="shared" si="160"/>
        <v>N/C</v>
      </c>
      <c r="L718" s="39" t="str">
        <f t="shared" si="161"/>
        <v>N / C</v>
      </c>
      <c r="O718" s="74" t="e">
        <f t="shared" si="162"/>
        <v>#DIV/0!</v>
      </c>
      <c r="P718" s="27" t="e">
        <f t="shared" si="163"/>
        <v>#DIV/0!</v>
      </c>
      <c r="Q718">
        <f t="shared" si="164"/>
        <v>1</v>
      </c>
      <c r="R718" s="35">
        <f t="shared" si="165"/>
        <v>709</v>
      </c>
      <c r="S718" s="43"/>
      <c r="T718" s="46"/>
      <c r="U718" s="46"/>
      <c r="V718" s="47"/>
      <c r="W718" s="48" t="e">
        <f t="shared" si="166"/>
        <v>#N/A</v>
      </c>
      <c r="X718" s="49" t="e">
        <f t="shared" si="167"/>
        <v>#N/A</v>
      </c>
      <c r="Y718" s="39" t="str">
        <f t="shared" si="168"/>
        <v>N / C</v>
      </c>
    </row>
    <row r="719" spans="2:25" ht="12.9" customHeight="1">
      <c r="B719" s="39">
        <v>5068300</v>
      </c>
      <c r="C719" s="39">
        <v>218350683</v>
      </c>
      <c r="D719" s="50" t="s">
        <v>1266</v>
      </c>
      <c r="E719" s="51" t="s">
        <v>777</v>
      </c>
      <c r="F719" s="43">
        <f t="shared" si="155"/>
        <v>0</v>
      </c>
      <c r="G719" s="46">
        <f t="shared" si="156"/>
        <v>0</v>
      </c>
      <c r="H719" s="46">
        <f t="shared" si="157"/>
        <v>0</v>
      </c>
      <c r="I719" s="118">
        <f t="shared" si="158"/>
        <v>0</v>
      </c>
      <c r="J719" s="48" t="str">
        <f t="shared" si="159"/>
        <v>N/C</v>
      </c>
      <c r="K719" s="118" t="str">
        <f t="shared" si="160"/>
        <v>N/C</v>
      </c>
      <c r="L719" s="39" t="str">
        <f t="shared" si="161"/>
        <v>N / C</v>
      </c>
      <c r="O719" s="74" t="e">
        <f t="shared" si="162"/>
        <v>#DIV/0!</v>
      </c>
      <c r="P719" s="27" t="e">
        <f t="shared" si="163"/>
        <v>#DIV/0!</v>
      </c>
      <c r="Q719">
        <f t="shared" si="164"/>
        <v>1</v>
      </c>
      <c r="R719" s="35">
        <f t="shared" si="165"/>
        <v>710</v>
      </c>
      <c r="S719" s="43"/>
      <c r="T719" s="46"/>
      <c r="U719" s="46"/>
      <c r="V719" s="47"/>
      <c r="W719" s="48" t="e">
        <f t="shared" si="166"/>
        <v>#N/A</v>
      </c>
      <c r="X719" s="49" t="e">
        <f t="shared" si="167"/>
        <v>#N/A</v>
      </c>
      <c r="Y719" s="39" t="str">
        <f t="shared" si="168"/>
        <v>N / C</v>
      </c>
    </row>
    <row r="720" spans="2:25" ht="12.9" customHeight="1">
      <c r="B720" s="39">
        <v>5068600</v>
      </c>
      <c r="C720" s="39">
        <v>218650686</v>
      </c>
      <c r="D720" s="50" t="s">
        <v>784</v>
      </c>
      <c r="E720" s="51" t="s">
        <v>777</v>
      </c>
      <c r="F720" s="43">
        <f t="shared" si="155"/>
        <v>0</v>
      </c>
      <c r="G720" s="46">
        <f t="shared" si="156"/>
        <v>0</v>
      </c>
      <c r="H720" s="46">
        <f t="shared" si="157"/>
        <v>0</v>
      </c>
      <c r="I720" s="118">
        <f t="shared" si="158"/>
        <v>0</v>
      </c>
      <c r="J720" s="48" t="str">
        <f t="shared" si="159"/>
        <v>N/C</v>
      </c>
      <c r="K720" s="118" t="str">
        <f t="shared" si="160"/>
        <v>N/C</v>
      </c>
      <c r="L720" s="39" t="str">
        <f t="shared" si="161"/>
        <v>N / C</v>
      </c>
      <c r="O720" s="74" t="e">
        <f t="shared" si="162"/>
        <v>#DIV/0!</v>
      </c>
      <c r="P720" s="27" t="e">
        <f t="shared" si="163"/>
        <v>#DIV/0!</v>
      </c>
      <c r="Q720">
        <f t="shared" si="164"/>
        <v>1</v>
      </c>
      <c r="R720" s="35">
        <f t="shared" si="165"/>
        <v>711</v>
      </c>
      <c r="S720" s="43"/>
      <c r="T720" s="46"/>
      <c r="U720" s="46"/>
      <c r="V720" s="47"/>
      <c r="W720" s="48" t="e">
        <f t="shared" si="166"/>
        <v>#N/A</v>
      </c>
      <c r="X720" s="49" t="e">
        <f t="shared" si="167"/>
        <v>#N/A</v>
      </c>
      <c r="Y720" s="39" t="str">
        <f t="shared" si="168"/>
        <v>N / C</v>
      </c>
    </row>
    <row r="721" spans="2:25" ht="12.9" customHeight="1">
      <c r="B721" s="39">
        <v>5068900</v>
      </c>
      <c r="C721" s="39">
        <v>218950689</v>
      </c>
      <c r="D721" s="50" t="s">
        <v>1407</v>
      </c>
      <c r="E721" s="51" t="s">
        <v>777</v>
      </c>
      <c r="F721" s="43">
        <f t="shared" si="155"/>
        <v>0</v>
      </c>
      <c r="G721" s="46">
        <f t="shared" si="156"/>
        <v>0</v>
      </c>
      <c r="H721" s="46">
        <f t="shared" si="157"/>
        <v>0</v>
      </c>
      <c r="I721" s="118">
        <f t="shared" si="158"/>
        <v>0</v>
      </c>
      <c r="J721" s="48" t="str">
        <f t="shared" si="159"/>
        <v>N/C</v>
      </c>
      <c r="K721" s="118" t="str">
        <f t="shared" si="160"/>
        <v>N/C</v>
      </c>
      <c r="L721" s="39" t="str">
        <f t="shared" si="161"/>
        <v>N / C</v>
      </c>
      <c r="O721" s="74" t="e">
        <f t="shared" si="162"/>
        <v>#DIV/0!</v>
      </c>
      <c r="P721" s="27" t="e">
        <f t="shared" si="163"/>
        <v>#DIV/0!</v>
      </c>
      <c r="Q721">
        <f t="shared" si="164"/>
        <v>1</v>
      </c>
      <c r="R721" s="35">
        <f t="shared" si="165"/>
        <v>712</v>
      </c>
      <c r="S721" s="43"/>
      <c r="T721" s="46"/>
      <c r="U721" s="46"/>
      <c r="V721" s="47"/>
      <c r="W721" s="48" t="e">
        <f t="shared" si="166"/>
        <v>#N/A</v>
      </c>
      <c r="X721" s="49" t="e">
        <f t="shared" si="167"/>
        <v>#N/A</v>
      </c>
      <c r="Y721" s="39" t="str">
        <f t="shared" si="168"/>
        <v>N / C</v>
      </c>
    </row>
    <row r="722" spans="2:25" ht="12.9" customHeight="1">
      <c r="B722" s="39">
        <v>5071100</v>
      </c>
      <c r="C722" s="39">
        <v>211150711</v>
      </c>
      <c r="D722" s="50" t="s">
        <v>1447</v>
      </c>
      <c r="E722" s="51" t="s">
        <v>777</v>
      </c>
      <c r="F722" s="43">
        <f t="shared" si="155"/>
        <v>0</v>
      </c>
      <c r="G722" s="46">
        <f t="shared" si="156"/>
        <v>0</v>
      </c>
      <c r="H722" s="46">
        <f t="shared" si="157"/>
        <v>0</v>
      </c>
      <c r="I722" s="118">
        <f t="shared" si="158"/>
        <v>0</v>
      </c>
      <c r="J722" s="48" t="str">
        <f t="shared" si="159"/>
        <v>N/C</v>
      </c>
      <c r="K722" s="118" t="str">
        <f t="shared" si="160"/>
        <v>N/C</v>
      </c>
      <c r="L722" s="39" t="str">
        <f t="shared" si="161"/>
        <v>N / C</v>
      </c>
      <c r="O722" s="74" t="e">
        <f t="shared" si="162"/>
        <v>#DIV/0!</v>
      </c>
      <c r="P722" s="27" t="e">
        <f t="shared" si="163"/>
        <v>#DIV/0!</v>
      </c>
      <c r="Q722">
        <f t="shared" si="164"/>
        <v>1</v>
      </c>
      <c r="R722" s="35">
        <f t="shared" si="165"/>
        <v>713</v>
      </c>
      <c r="S722" s="43"/>
      <c r="T722" s="46"/>
      <c r="U722" s="46"/>
      <c r="V722" s="47"/>
      <c r="W722" s="48" t="e">
        <f t="shared" si="166"/>
        <v>#N/A</v>
      </c>
      <c r="X722" s="49" t="e">
        <f t="shared" si="167"/>
        <v>#N/A</v>
      </c>
      <c r="Y722" s="39" t="str">
        <f t="shared" si="168"/>
        <v>N / C</v>
      </c>
    </row>
    <row r="723" spans="2:25" ht="12.9" customHeight="1">
      <c r="B723" s="39">
        <v>5200100</v>
      </c>
      <c r="C723" s="39">
        <v>210152001</v>
      </c>
      <c r="D723" s="50" t="s">
        <v>670</v>
      </c>
      <c r="E723" s="51" t="s">
        <v>671</v>
      </c>
      <c r="F723" s="43">
        <f t="shared" si="155"/>
        <v>0</v>
      </c>
      <c r="G723" s="46">
        <f t="shared" si="156"/>
        <v>0</v>
      </c>
      <c r="H723" s="46">
        <f t="shared" si="157"/>
        <v>0</v>
      </c>
      <c r="I723" s="118">
        <f t="shared" si="158"/>
        <v>0</v>
      </c>
      <c r="J723" s="48" t="str">
        <f t="shared" si="159"/>
        <v>N/C</v>
      </c>
      <c r="K723" s="118" t="str">
        <f t="shared" si="160"/>
        <v>N/C</v>
      </c>
      <c r="L723" s="39" t="str">
        <f t="shared" si="161"/>
        <v>N / C</v>
      </c>
      <c r="O723" s="74" t="e">
        <f t="shared" si="162"/>
        <v>#DIV/0!</v>
      </c>
      <c r="P723" s="27" t="e">
        <f t="shared" si="163"/>
        <v>#DIV/0!</v>
      </c>
      <c r="Q723">
        <f t="shared" si="164"/>
        <v>1</v>
      </c>
      <c r="R723" s="35">
        <f t="shared" si="165"/>
        <v>714</v>
      </c>
      <c r="S723" s="43"/>
      <c r="T723" s="46"/>
      <c r="U723" s="46"/>
      <c r="V723" s="47"/>
      <c r="W723" s="48" t="e">
        <f t="shared" si="166"/>
        <v>#N/A</v>
      </c>
      <c r="X723" s="49" t="e">
        <f t="shared" si="167"/>
        <v>#N/A</v>
      </c>
      <c r="Y723" s="39" t="str">
        <f t="shared" si="168"/>
        <v>N / C</v>
      </c>
    </row>
    <row r="724" spans="2:25" ht="12.9" customHeight="1">
      <c r="B724" s="39">
        <v>5201900</v>
      </c>
      <c r="C724" s="39">
        <v>211952019</v>
      </c>
      <c r="D724" s="53" t="s">
        <v>1032</v>
      </c>
      <c r="E724" s="54" t="s">
        <v>671</v>
      </c>
      <c r="F724" s="43">
        <f t="shared" si="155"/>
        <v>0</v>
      </c>
      <c r="G724" s="46">
        <f t="shared" si="156"/>
        <v>0</v>
      </c>
      <c r="H724" s="46">
        <f t="shared" si="157"/>
        <v>0</v>
      </c>
      <c r="I724" s="118">
        <f t="shared" si="158"/>
        <v>0</v>
      </c>
      <c r="J724" s="48" t="str">
        <f t="shared" si="159"/>
        <v>N/C</v>
      </c>
      <c r="K724" s="118" t="str">
        <f t="shared" si="160"/>
        <v>N/C</v>
      </c>
      <c r="L724" s="39" t="str">
        <f t="shared" si="161"/>
        <v>N / C</v>
      </c>
      <c r="O724" s="74" t="e">
        <f t="shared" si="162"/>
        <v>#DIV/0!</v>
      </c>
      <c r="P724" s="27" t="e">
        <f t="shared" si="163"/>
        <v>#DIV/0!</v>
      </c>
      <c r="Q724">
        <f t="shared" si="164"/>
        <v>1</v>
      </c>
      <c r="R724" s="35">
        <f t="shared" si="165"/>
        <v>715</v>
      </c>
      <c r="S724" s="43"/>
      <c r="T724" s="46"/>
      <c r="U724" s="46"/>
      <c r="V724" s="47"/>
      <c r="W724" s="48" t="e">
        <f t="shared" si="166"/>
        <v>#N/A</v>
      </c>
      <c r="X724" s="49" t="e">
        <f t="shared" si="167"/>
        <v>#N/A</v>
      </c>
      <c r="Y724" s="39" t="str">
        <f t="shared" si="168"/>
        <v>N / C</v>
      </c>
    </row>
    <row r="725" spans="2:25" ht="12.9" customHeight="1">
      <c r="B725" s="39">
        <v>5202200</v>
      </c>
      <c r="C725" s="39">
        <v>212252022</v>
      </c>
      <c r="D725" s="53" t="s">
        <v>220</v>
      </c>
      <c r="E725" s="54" t="s">
        <v>671</v>
      </c>
      <c r="F725" s="43">
        <f t="shared" si="155"/>
        <v>0</v>
      </c>
      <c r="G725" s="46">
        <f t="shared" si="156"/>
        <v>0</v>
      </c>
      <c r="H725" s="46">
        <f t="shared" si="157"/>
        <v>0</v>
      </c>
      <c r="I725" s="118">
        <f t="shared" si="158"/>
        <v>0</v>
      </c>
      <c r="J725" s="48" t="str">
        <f t="shared" si="159"/>
        <v>N/C</v>
      </c>
      <c r="K725" s="118" t="str">
        <f t="shared" si="160"/>
        <v>N/C</v>
      </c>
      <c r="L725" s="39" t="str">
        <f t="shared" si="161"/>
        <v>N / C</v>
      </c>
      <c r="O725" s="74" t="e">
        <f t="shared" si="162"/>
        <v>#DIV/0!</v>
      </c>
      <c r="P725" s="27" t="e">
        <f t="shared" si="163"/>
        <v>#DIV/0!</v>
      </c>
      <c r="Q725">
        <f t="shared" si="164"/>
        <v>1</v>
      </c>
      <c r="R725" s="35">
        <f t="shared" si="165"/>
        <v>716</v>
      </c>
      <c r="S725" s="43"/>
      <c r="T725" s="46"/>
      <c r="U725" s="46"/>
      <c r="V725" s="47"/>
      <c r="W725" s="48" t="e">
        <f t="shared" si="166"/>
        <v>#N/A</v>
      </c>
      <c r="X725" s="49" t="e">
        <f t="shared" si="167"/>
        <v>#N/A</v>
      </c>
      <c r="Y725" s="39" t="str">
        <f t="shared" si="168"/>
        <v>N / C</v>
      </c>
    </row>
    <row r="726" spans="2:25" ht="12.9" customHeight="1">
      <c r="B726" s="39">
        <v>5203600</v>
      </c>
      <c r="C726" s="39">
        <v>213652036</v>
      </c>
      <c r="D726" s="53" t="s">
        <v>221</v>
      </c>
      <c r="E726" s="54" t="s">
        <v>671</v>
      </c>
      <c r="F726" s="43">
        <f t="shared" si="155"/>
        <v>0</v>
      </c>
      <c r="G726" s="129">
        <f t="shared" si="156"/>
        <v>0</v>
      </c>
      <c r="H726" s="129">
        <f t="shared" si="157"/>
        <v>0</v>
      </c>
      <c r="I726" s="118">
        <f t="shared" si="158"/>
        <v>0</v>
      </c>
      <c r="J726" s="48" t="str">
        <f t="shared" si="159"/>
        <v>N/C</v>
      </c>
      <c r="K726" s="118" t="str">
        <f t="shared" si="160"/>
        <v>N/C</v>
      </c>
      <c r="L726" s="39" t="str">
        <f t="shared" si="161"/>
        <v>N / C</v>
      </c>
      <c r="O726" s="74" t="e">
        <f t="shared" si="162"/>
        <v>#DIV/0!</v>
      </c>
      <c r="P726" s="27" t="e">
        <f t="shared" si="163"/>
        <v>#DIV/0!</v>
      </c>
      <c r="Q726">
        <f t="shared" si="164"/>
        <v>1</v>
      </c>
      <c r="R726" s="35">
        <f t="shared" si="165"/>
        <v>717</v>
      </c>
      <c r="S726" s="43"/>
      <c r="T726" s="46"/>
      <c r="U726" s="46"/>
      <c r="V726" s="47"/>
      <c r="W726" s="48" t="e">
        <f t="shared" si="166"/>
        <v>#N/A</v>
      </c>
      <c r="X726" s="49" t="e">
        <f t="shared" si="167"/>
        <v>#N/A</v>
      </c>
      <c r="Y726" s="39" t="str">
        <f t="shared" si="168"/>
        <v>N / C</v>
      </c>
    </row>
    <row r="727" spans="2:25" ht="12.9" customHeight="1">
      <c r="B727" s="39">
        <v>5205100</v>
      </c>
      <c r="C727" s="39">
        <v>215152051</v>
      </c>
      <c r="D727" s="53" t="s">
        <v>222</v>
      </c>
      <c r="E727" s="54" t="s">
        <v>671</v>
      </c>
      <c r="F727" s="43">
        <f t="shared" si="155"/>
        <v>0</v>
      </c>
      <c r="G727" s="46">
        <f t="shared" si="156"/>
        <v>0</v>
      </c>
      <c r="H727" s="46">
        <f t="shared" si="157"/>
        <v>0</v>
      </c>
      <c r="I727" s="118">
        <f t="shared" si="158"/>
        <v>0</v>
      </c>
      <c r="J727" s="48" t="str">
        <f t="shared" si="159"/>
        <v>N/C</v>
      </c>
      <c r="K727" s="118" t="str">
        <f t="shared" si="160"/>
        <v>N/C</v>
      </c>
      <c r="L727" s="39" t="str">
        <f t="shared" si="161"/>
        <v>N / C</v>
      </c>
      <c r="O727" s="74" t="e">
        <f t="shared" si="162"/>
        <v>#DIV/0!</v>
      </c>
      <c r="P727" s="27" t="e">
        <f t="shared" si="163"/>
        <v>#DIV/0!</v>
      </c>
      <c r="Q727">
        <f t="shared" si="164"/>
        <v>1</v>
      </c>
      <c r="R727" s="35">
        <f t="shared" si="165"/>
        <v>718</v>
      </c>
      <c r="S727" s="43"/>
      <c r="T727" s="46"/>
      <c r="U727" s="46"/>
      <c r="V727" s="47"/>
      <c r="W727" s="48" t="e">
        <f t="shared" si="166"/>
        <v>#N/A</v>
      </c>
      <c r="X727" s="49" t="e">
        <f t="shared" si="167"/>
        <v>#N/A</v>
      </c>
      <c r="Y727" s="39" t="str">
        <f t="shared" si="168"/>
        <v>N / C</v>
      </c>
    </row>
    <row r="728" spans="2:25" ht="12.9" customHeight="1">
      <c r="B728" s="39">
        <v>5207900</v>
      </c>
      <c r="C728" s="39">
        <v>217952079</v>
      </c>
      <c r="D728" s="50" t="s">
        <v>799</v>
      </c>
      <c r="E728" s="51" t="s">
        <v>671</v>
      </c>
      <c r="F728" s="43">
        <f t="shared" si="155"/>
        <v>0</v>
      </c>
      <c r="G728" s="46">
        <f t="shared" si="156"/>
        <v>0</v>
      </c>
      <c r="H728" s="46">
        <f t="shared" si="157"/>
        <v>0</v>
      </c>
      <c r="I728" s="118">
        <f t="shared" si="158"/>
        <v>0</v>
      </c>
      <c r="J728" s="48" t="str">
        <f t="shared" si="159"/>
        <v>N/C</v>
      </c>
      <c r="K728" s="118" t="str">
        <f t="shared" si="160"/>
        <v>N/C</v>
      </c>
      <c r="L728" s="39" t="str">
        <f t="shared" si="161"/>
        <v>N / C</v>
      </c>
      <c r="O728" s="74" t="e">
        <f t="shared" si="162"/>
        <v>#DIV/0!</v>
      </c>
      <c r="P728" s="27" t="e">
        <f t="shared" si="163"/>
        <v>#DIV/0!</v>
      </c>
      <c r="Q728">
        <f t="shared" si="164"/>
        <v>1</v>
      </c>
      <c r="R728" s="35">
        <f t="shared" si="165"/>
        <v>719</v>
      </c>
      <c r="S728" s="43"/>
      <c r="T728" s="46"/>
      <c r="U728" s="46"/>
      <c r="V728" s="47"/>
      <c r="W728" s="48" t="e">
        <f t="shared" si="166"/>
        <v>#N/A</v>
      </c>
      <c r="X728" s="49" t="e">
        <f t="shared" si="167"/>
        <v>#N/A</v>
      </c>
      <c r="Y728" s="39" t="str">
        <f t="shared" si="168"/>
        <v>N / C</v>
      </c>
    </row>
    <row r="729" spans="2:25" ht="12.9" customHeight="1">
      <c r="B729" s="39">
        <v>5208300</v>
      </c>
      <c r="C729" s="39">
        <v>218352083</v>
      </c>
      <c r="D729" s="53" t="s">
        <v>1095</v>
      </c>
      <c r="E729" s="54" t="s">
        <v>671</v>
      </c>
      <c r="F729" s="43">
        <f t="shared" si="155"/>
        <v>0</v>
      </c>
      <c r="G729" s="46">
        <f t="shared" si="156"/>
        <v>0</v>
      </c>
      <c r="H729" s="46">
        <f t="shared" si="157"/>
        <v>0</v>
      </c>
      <c r="I729" s="118">
        <f t="shared" si="158"/>
        <v>0</v>
      </c>
      <c r="J729" s="48" t="str">
        <f t="shared" si="159"/>
        <v>N/C</v>
      </c>
      <c r="K729" s="118" t="str">
        <f t="shared" si="160"/>
        <v>N/C</v>
      </c>
      <c r="L729" s="39" t="str">
        <f t="shared" si="161"/>
        <v>N / C</v>
      </c>
      <c r="O729" s="74" t="e">
        <f t="shared" si="162"/>
        <v>#DIV/0!</v>
      </c>
      <c r="P729" s="27" t="e">
        <f t="shared" si="163"/>
        <v>#DIV/0!</v>
      </c>
      <c r="Q729">
        <f t="shared" si="164"/>
        <v>1</v>
      </c>
      <c r="R729" s="35">
        <f t="shared" si="165"/>
        <v>720</v>
      </c>
      <c r="S729" s="43"/>
      <c r="T729" s="46"/>
      <c r="U729" s="46"/>
      <c r="V729" s="47"/>
      <c r="W729" s="48" t="e">
        <f t="shared" si="166"/>
        <v>#N/A</v>
      </c>
      <c r="X729" s="49" t="e">
        <f t="shared" si="167"/>
        <v>#N/A</v>
      </c>
      <c r="Y729" s="39" t="str">
        <f t="shared" si="168"/>
        <v>N / C</v>
      </c>
    </row>
    <row r="730" spans="2:25" ht="12.9" customHeight="1">
      <c r="B730" s="39">
        <v>5211000</v>
      </c>
      <c r="C730" s="39">
        <v>211052110</v>
      </c>
      <c r="D730" s="53" t="s">
        <v>223</v>
      </c>
      <c r="E730" s="54" t="s">
        <v>671</v>
      </c>
      <c r="F730" s="43">
        <f t="shared" si="155"/>
        <v>0</v>
      </c>
      <c r="G730" s="129">
        <f t="shared" si="156"/>
        <v>0</v>
      </c>
      <c r="H730" s="129">
        <f t="shared" si="157"/>
        <v>0</v>
      </c>
      <c r="I730" s="118">
        <f t="shared" si="158"/>
        <v>0</v>
      </c>
      <c r="J730" s="48" t="str">
        <f t="shared" si="159"/>
        <v>N/C</v>
      </c>
      <c r="K730" s="118" t="str">
        <f t="shared" si="160"/>
        <v>N/C</v>
      </c>
      <c r="L730" s="39" t="str">
        <f t="shared" si="161"/>
        <v>N / C</v>
      </c>
      <c r="O730" s="74" t="e">
        <f t="shared" si="162"/>
        <v>#DIV/0!</v>
      </c>
      <c r="P730" s="27" t="e">
        <f t="shared" si="163"/>
        <v>#DIV/0!</v>
      </c>
      <c r="Q730">
        <f t="shared" si="164"/>
        <v>1</v>
      </c>
      <c r="R730" s="35">
        <f t="shared" si="165"/>
        <v>721</v>
      </c>
      <c r="S730" s="43"/>
      <c r="T730" s="46"/>
      <c r="U730" s="46"/>
      <c r="V730" s="47"/>
      <c r="W730" s="48" t="e">
        <f t="shared" si="166"/>
        <v>#N/A</v>
      </c>
      <c r="X730" s="49" t="e">
        <f t="shared" si="167"/>
        <v>#N/A</v>
      </c>
      <c r="Y730" s="39" t="str">
        <f t="shared" si="168"/>
        <v>N / C</v>
      </c>
    </row>
    <row r="731" spans="2:25" ht="12.9" customHeight="1">
      <c r="B731" s="39">
        <v>5220300</v>
      </c>
      <c r="C731" s="39">
        <v>210352203</v>
      </c>
      <c r="D731" s="53" t="s">
        <v>224</v>
      </c>
      <c r="E731" s="54" t="s">
        <v>671</v>
      </c>
      <c r="F731" s="43">
        <f t="shared" si="155"/>
        <v>0</v>
      </c>
      <c r="G731" s="129">
        <f t="shared" si="156"/>
        <v>0</v>
      </c>
      <c r="H731" s="129">
        <f t="shared" si="157"/>
        <v>0</v>
      </c>
      <c r="I731" s="118">
        <f t="shared" si="158"/>
        <v>0</v>
      </c>
      <c r="J731" s="48" t="str">
        <f t="shared" si="159"/>
        <v>N/C</v>
      </c>
      <c r="K731" s="118" t="str">
        <f t="shared" si="160"/>
        <v>N/C</v>
      </c>
      <c r="L731" s="39" t="str">
        <f t="shared" si="161"/>
        <v>N / C</v>
      </c>
      <c r="O731" s="74" t="e">
        <f t="shared" si="162"/>
        <v>#DIV/0!</v>
      </c>
      <c r="P731" s="27" t="e">
        <f t="shared" si="163"/>
        <v>#DIV/0!</v>
      </c>
      <c r="Q731">
        <f t="shared" si="164"/>
        <v>1</v>
      </c>
      <c r="R731" s="35">
        <f t="shared" si="165"/>
        <v>722</v>
      </c>
      <c r="S731" s="43"/>
      <c r="T731" s="46"/>
      <c r="U731" s="46"/>
      <c r="V731" s="47"/>
      <c r="W731" s="48" t="e">
        <f t="shared" si="166"/>
        <v>#N/A</v>
      </c>
      <c r="X731" s="49" t="e">
        <f t="shared" si="167"/>
        <v>#N/A</v>
      </c>
      <c r="Y731" s="39" t="str">
        <f t="shared" si="168"/>
        <v>N / C</v>
      </c>
    </row>
    <row r="732" spans="2:25" ht="12.9" customHeight="1">
      <c r="B732" s="39">
        <v>5220700</v>
      </c>
      <c r="C732" s="39">
        <v>210752207</v>
      </c>
      <c r="D732" s="53" t="s">
        <v>225</v>
      </c>
      <c r="E732" s="54" t="s">
        <v>671</v>
      </c>
      <c r="F732" s="43">
        <f t="shared" si="155"/>
        <v>0</v>
      </c>
      <c r="G732" s="46">
        <f t="shared" si="156"/>
        <v>0</v>
      </c>
      <c r="H732" s="46">
        <f t="shared" si="157"/>
        <v>0</v>
      </c>
      <c r="I732" s="118">
        <f t="shared" si="158"/>
        <v>0</v>
      </c>
      <c r="J732" s="48" t="str">
        <f t="shared" si="159"/>
        <v>N/C</v>
      </c>
      <c r="K732" s="118" t="str">
        <f t="shared" si="160"/>
        <v>N/C</v>
      </c>
      <c r="L732" s="39" t="str">
        <f t="shared" si="161"/>
        <v>N / C</v>
      </c>
      <c r="O732" s="74" t="e">
        <f t="shared" si="162"/>
        <v>#DIV/0!</v>
      </c>
      <c r="P732" s="27" t="e">
        <f t="shared" si="163"/>
        <v>#DIV/0!</v>
      </c>
      <c r="Q732">
        <f t="shared" si="164"/>
        <v>1</v>
      </c>
      <c r="R732" s="35">
        <f t="shared" si="165"/>
        <v>723</v>
      </c>
      <c r="S732" s="43"/>
      <c r="T732" s="46"/>
      <c r="U732" s="46"/>
      <c r="V732" s="47"/>
      <c r="W732" s="48" t="e">
        <f t="shared" si="166"/>
        <v>#N/A</v>
      </c>
      <c r="X732" s="49" t="e">
        <f t="shared" si="167"/>
        <v>#N/A</v>
      </c>
      <c r="Y732" s="39" t="str">
        <f t="shared" si="168"/>
        <v>N / C</v>
      </c>
    </row>
    <row r="733" spans="2:25" ht="12.9" customHeight="1">
      <c r="B733" s="39">
        <v>5221000</v>
      </c>
      <c r="C733" s="39">
        <v>211052210</v>
      </c>
      <c r="D733" s="53" t="s">
        <v>226</v>
      </c>
      <c r="E733" s="54" t="s">
        <v>671</v>
      </c>
      <c r="F733" s="43">
        <f t="shared" si="155"/>
        <v>0</v>
      </c>
      <c r="G733" s="46">
        <f t="shared" si="156"/>
        <v>0</v>
      </c>
      <c r="H733" s="46">
        <f t="shared" si="157"/>
        <v>0</v>
      </c>
      <c r="I733" s="118">
        <f t="shared" si="158"/>
        <v>0</v>
      </c>
      <c r="J733" s="48" t="str">
        <f t="shared" si="159"/>
        <v>N/C</v>
      </c>
      <c r="K733" s="118" t="str">
        <f t="shared" si="160"/>
        <v>N/C</v>
      </c>
      <c r="L733" s="39" t="str">
        <f t="shared" si="161"/>
        <v>N / C</v>
      </c>
      <c r="O733" s="74" t="e">
        <f t="shared" si="162"/>
        <v>#DIV/0!</v>
      </c>
      <c r="P733" s="27" t="e">
        <f t="shared" si="163"/>
        <v>#DIV/0!</v>
      </c>
      <c r="Q733">
        <f t="shared" si="164"/>
        <v>1</v>
      </c>
      <c r="R733" s="35">
        <f t="shared" si="165"/>
        <v>724</v>
      </c>
      <c r="S733" s="43"/>
      <c r="T733" s="46"/>
      <c r="U733" s="46"/>
      <c r="V733" s="47"/>
      <c r="W733" s="48" t="e">
        <f t="shared" si="166"/>
        <v>#N/A</v>
      </c>
      <c r="X733" s="49" t="e">
        <f t="shared" si="167"/>
        <v>#N/A</v>
      </c>
      <c r="Y733" s="39" t="str">
        <f t="shared" si="168"/>
        <v>N / C</v>
      </c>
    </row>
    <row r="734" spans="2:25" ht="12.9" customHeight="1">
      <c r="B734" s="39">
        <v>5221500</v>
      </c>
      <c r="C734" s="39">
        <v>211552215</v>
      </c>
      <c r="D734" s="53" t="s">
        <v>785</v>
      </c>
      <c r="E734" s="54" t="s">
        <v>671</v>
      </c>
      <c r="F734" s="43">
        <f t="shared" si="155"/>
        <v>0</v>
      </c>
      <c r="G734" s="129">
        <f t="shared" si="156"/>
        <v>0</v>
      </c>
      <c r="H734" s="129">
        <f t="shared" si="157"/>
        <v>0</v>
      </c>
      <c r="I734" s="118">
        <f t="shared" si="158"/>
        <v>0</v>
      </c>
      <c r="J734" s="48" t="str">
        <f t="shared" si="159"/>
        <v>N/C</v>
      </c>
      <c r="K734" s="118" t="str">
        <f t="shared" si="160"/>
        <v>N/C</v>
      </c>
      <c r="L734" s="39" t="str">
        <f t="shared" si="161"/>
        <v>N / C</v>
      </c>
      <c r="O734" s="74" t="e">
        <f t="shared" si="162"/>
        <v>#DIV/0!</v>
      </c>
      <c r="P734" s="27" t="e">
        <f t="shared" si="163"/>
        <v>#DIV/0!</v>
      </c>
      <c r="Q734">
        <f t="shared" si="164"/>
        <v>1</v>
      </c>
      <c r="R734" s="35">
        <f t="shared" si="165"/>
        <v>725</v>
      </c>
      <c r="S734" s="43"/>
      <c r="T734" s="46"/>
      <c r="U734" s="46"/>
      <c r="V734" s="47"/>
      <c r="W734" s="48" t="e">
        <f t="shared" si="166"/>
        <v>#N/A</v>
      </c>
      <c r="X734" s="49" t="e">
        <f t="shared" si="167"/>
        <v>#N/A</v>
      </c>
      <c r="Y734" s="39" t="str">
        <f t="shared" si="168"/>
        <v>N / C</v>
      </c>
    </row>
    <row r="735" spans="2:25" ht="12.9" customHeight="1">
      <c r="B735" s="39">
        <v>5222400</v>
      </c>
      <c r="C735" s="39">
        <v>212452224</v>
      </c>
      <c r="D735" s="50" t="s">
        <v>1359</v>
      </c>
      <c r="E735" s="51" t="s">
        <v>671</v>
      </c>
      <c r="F735" s="43">
        <f t="shared" si="155"/>
        <v>0</v>
      </c>
      <c r="G735" s="46">
        <f t="shared" si="156"/>
        <v>0</v>
      </c>
      <c r="H735" s="46">
        <f t="shared" si="157"/>
        <v>0</v>
      </c>
      <c r="I735" s="118">
        <f t="shared" si="158"/>
        <v>0</v>
      </c>
      <c r="J735" s="48" t="str">
        <f t="shared" si="159"/>
        <v>N/C</v>
      </c>
      <c r="K735" s="118" t="str">
        <f t="shared" si="160"/>
        <v>N/C</v>
      </c>
      <c r="L735" s="39" t="str">
        <f t="shared" si="161"/>
        <v>N / C</v>
      </c>
      <c r="O735" s="74" t="e">
        <f t="shared" si="162"/>
        <v>#DIV/0!</v>
      </c>
      <c r="P735" s="27" t="e">
        <f t="shared" si="163"/>
        <v>#DIV/0!</v>
      </c>
      <c r="Q735">
        <f t="shared" si="164"/>
        <v>1</v>
      </c>
      <c r="R735" s="35">
        <f t="shared" si="165"/>
        <v>726</v>
      </c>
      <c r="S735" s="43"/>
      <c r="T735" s="46"/>
      <c r="U735" s="46"/>
      <c r="V735" s="47"/>
      <c r="W735" s="48" t="e">
        <f t="shared" si="166"/>
        <v>#N/A</v>
      </c>
      <c r="X735" s="49" t="e">
        <f t="shared" si="167"/>
        <v>#N/A</v>
      </c>
      <c r="Y735" s="39" t="str">
        <f t="shared" si="168"/>
        <v>N / C</v>
      </c>
    </row>
    <row r="736" spans="2:25" ht="12.9" customHeight="1">
      <c r="B736" s="39">
        <v>5222700</v>
      </c>
      <c r="C736" s="39">
        <v>212752227</v>
      </c>
      <c r="D736" s="50" t="s">
        <v>1448</v>
      </c>
      <c r="E736" s="54" t="s">
        <v>671</v>
      </c>
      <c r="F736" s="43">
        <f t="shared" si="155"/>
        <v>0</v>
      </c>
      <c r="G736" s="46">
        <f t="shared" si="156"/>
        <v>0</v>
      </c>
      <c r="H736" s="46">
        <f t="shared" si="157"/>
        <v>0</v>
      </c>
      <c r="I736" s="118">
        <f t="shared" si="158"/>
        <v>0</v>
      </c>
      <c r="J736" s="48" t="str">
        <f t="shared" si="159"/>
        <v>N/C</v>
      </c>
      <c r="K736" s="118" t="str">
        <f t="shared" si="160"/>
        <v>N/C</v>
      </c>
      <c r="L736" s="39" t="str">
        <f t="shared" si="161"/>
        <v>N / C</v>
      </c>
      <c r="O736" s="74" t="e">
        <f t="shared" si="162"/>
        <v>#DIV/0!</v>
      </c>
      <c r="P736" s="27" t="e">
        <f t="shared" si="163"/>
        <v>#DIV/0!</v>
      </c>
      <c r="Q736">
        <f t="shared" si="164"/>
        <v>1</v>
      </c>
      <c r="R736" s="35">
        <f t="shared" si="165"/>
        <v>727</v>
      </c>
      <c r="S736" s="43"/>
      <c r="T736" s="46"/>
      <c r="U736" s="46"/>
      <c r="V736" s="47"/>
      <c r="W736" s="48" t="e">
        <f t="shared" si="166"/>
        <v>#N/A</v>
      </c>
      <c r="X736" s="49" t="e">
        <f t="shared" si="167"/>
        <v>#N/A</v>
      </c>
      <c r="Y736" s="39" t="str">
        <f t="shared" si="168"/>
        <v>N / C</v>
      </c>
    </row>
    <row r="737" spans="2:25" ht="12.9" customHeight="1">
      <c r="B737" s="39">
        <v>5223300</v>
      </c>
      <c r="C737" s="39">
        <v>213352233</v>
      </c>
      <c r="D737" s="53" t="s">
        <v>227</v>
      </c>
      <c r="E737" s="54" t="s">
        <v>671</v>
      </c>
      <c r="F737" s="43">
        <f t="shared" si="155"/>
        <v>0</v>
      </c>
      <c r="G737" s="129">
        <f t="shared" si="156"/>
        <v>0</v>
      </c>
      <c r="H737" s="129">
        <f t="shared" si="157"/>
        <v>0</v>
      </c>
      <c r="I737" s="118">
        <f t="shared" si="158"/>
        <v>0</v>
      </c>
      <c r="J737" s="48" t="str">
        <f t="shared" si="159"/>
        <v>N/C</v>
      </c>
      <c r="K737" s="118" t="str">
        <f t="shared" si="160"/>
        <v>N/C</v>
      </c>
      <c r="L737" s="39" t="str">
        <f t="shared" si="161"/>
        <v>N / C</v>
      </c>
      <c r="O737" s="74" t="e">
        <f t="shared" si="162"/>
        <v>#DIV/0!</v>
      </c>
      <c r="P737" s="27" t="e">
        <f t="shared" si="163"/>
        <v>#DIV/0!</v>
      </c>
      <c r="Q737">
        <f t="shared" si="164"/>
        <v>1</v>
      </c>
      <c r="R737" s="35">
        <f t="shared" si="165"/>
        <v>728</v>
      </c>
      <c r="S737" s="43"/>
      <c r="T737" s="46"/>
      <c r="U737" s="46"/>
      <c r="V737" s="47"/>
      <c r="W737" s="48" t="e">
        <f t="shared" si="166"/>
        <v>#N/A</v>
      </c>
      <c r="X737" s="49" t="e">
        <f t="shared" si="167"/>
        <v>#N/A</v>
      </c>
      <c r="Y737" s="39" t="str">
        <f t="shared" si="168"/>
        <v>N / C</v>
      </c>
    </row>
    <row r="738" spans="2:25" ht="12.9" customHeight="1">
      <c r="B738" s="39">
        <v>5224000</v>
      </c>
      <c r="C738" s="39">
        <v>214052240</v>
      </c>
      <c r="D738" s="53" t="s">
        <v>572</v>
      </c>
      <c r="E738" s="54" t="s">
        <v>671</v>
      </c>
      <c r="F738" s="43">
        <f t="shared" si="155"/>
        <v>0</v>
      </c>
      <c r="G738" s="129">
        <f t="shared" si="156"/>
        <v>0</v>
      </c>
      <c r="H738" s="129">
        <f t="shared" si="157"/>
        <v>0</v>
      </c>
      <c r="I738" s="118">
        <f t="shared" si="158"/>
        <v>0</v>
      </c>
      <c r="J738" s="48" t="str">
        <f t="shared" si="159"/>
        <v>N/C</v>
      </c>
      <c r="K738" s="118" t="str">
        <f t="shared" si="160"/>
        <v>N/C</v>
      </c>
      <c r="L738" s="39" t="str">
        <f t="shared" si="161"/>
        <v>N / C</v>
      </c>
      <c r="O738" s="74" t="e">
        <f t="shared" si="162"/>
        <v>#DIV/0!</v>
      </c>
      <c r="P738" s="27" t="e">
        <f t="shared" si="163"/>
        <v>#DIV/0!</v>
      </c>
      <c r="Q738">
        <f t="shared" si="164"/>
        <v>1</v>
      </c>
      <c r="R738" s="35">
        <f t="shared" si="165"/>
        <v>729</v>
      </c>
      <c r="S738" s="43"/>
      <c r="T738" s="46"/>
      <c r="U738" s="46"/>
      <c r="V738" s="47"/>
      <c r="W738" s="48" t="e">
        <f t="shared" si="166"/>
        <v>#N/A</v>
      </c>
      <c r="X738" s="49" t="e">
        <f t="shared" si="167"/>
        <v>#N/A</v>
      </c>
      <c r="Y738" s="39" t="str">
        <f t="shared" si="168"/>
        <v>N / C</v>
      </c>
    </row>
    <row r="739" spans="2:25" ht="12.9" customHeight="1">
      <c r="B739" s="39">
        <v>5225000</v>
      </c>
      <c r="C739" s="39">
        <v>215052250</v>
      </c>
      <c r="D739" s="53" t="s">
        <v>228</v>
      </c>
      <c r="E739" s="54" t="s">
        <v>671</v>
      </c>
      <c r="F739" s="43">
        <f t="shared" si="155"/>
        <v>0</v>
      </c>
      <c r="G739" s="129">
        <f t="shared" si="156"/>
        <v>0</v>
      </c>
      <c r="H739" s="129">
        <f t="shared" si="157"/>
        <v>0</v>
      </c>
      <c r="I739" s="118">
        <f t="shared" si="158"/>
        <v>0</v>
      </c>
      <c r="J739" s="48" t="str">
        <f t="shared" si="159"/>
        <v>N/C</v>
      </c>
      <c r="K739" s="118" t="str">
        <f t="shared" si="160"/>
        <v>N/C</v>
      </c>
      <c r="L739" s="39" t="str">
        <f t="shared" si="161"/>
        <v>N / C</v>
      </c>
      <c r="O739" s="74" t="e">
        <f t="shared" si="162"/>
        <v>#DIV/0!</v>
      </c>
      <c r="P739" s="27" t="e">
        <f t="shared" si="163"/>
        <v>#DIV/0!</v>
      </c>
      <c r="Q739">
        <f t="shared" si="164"/>
        <v>1</v>
      </c>
      <c r="R739" s="35">
        <f t="shared" si="165"/>
        <v>730</v>
      </c>
      <c r="S739" s="43"/>
      <c r="T739" s="46"/>
      <c r="U739" s="46"/>
      <c r="V739" s="47"/>
      <c r="W739" s="48" t="e">
        <f t="shared" si="166"/>
        <v>#N/A</v>
      </c>
      <c r="X739" s="49" t="e">
        <f t="shared" si="167"/>
        <v>#N/A</v>
      </c>
      <c r="Y739" s="39" t="str">
        <f t="shared" si="168"/>
        <v>N / C</v>
      </c>
    </row>
    <row r="740" spans="2:25" ht="12.9" customHeight="1">
      <c r="B740" s="39">
        <v>5225400</v>
      </c>
      <c r="C740" s="39">
        <v>215452254</v>
      </c>
      <c r="D740" s="50" t="s">
        <v>1449</v>
      </c>
      <c r="E740" s="51" t="s">
        <v>671</v>
      </c>
      <c r="F740" s="43">
        <f t="shared" si="155"/>
        <v>0</v>
      </c>
      <c r="G740" s="46">
        <f t="shared" si="156"/>
        <v>0</v>
      </c>
      <c r="H740" s="46">
        <f t="shared" si="157"/>
        <v>0</v>
      </c>
      <c r="I740" s="118">
        <f t="shared" si="158"/>
        <v>0</v>
      </c>
      <c r="J740" s="48" t="str">
        <f t="shared" si="159"/>
        <v>N/C</v>
      </c>
      <c r="K740" s="118" t="str">
        <f t="shared" si="160"/>
        <v>N/C</v>
      </c>
      <c r="L740" s="39" t="str">
        <f t="shared" si="161"/>
        <v>N / C</v>
      </c>
      <c r="O740" s="74" t="e">
        <f t="shared" si="162"/>
        <v>#DIV/0!</v>
      </c>
      <c r="P740" s="27" t="e">
        <f t="shared" si="163"/>
        <v>#DIV/0!</v>
      </c>
      <c r="Q740">
        <f t="shared" si="164"/>
        <v>1</v>
      </c>
      <c r="R740" s="35">
        <f t="shared" si="165"/>
        <v>731</v>
      </c>
      <c r="S740" s="43"/>
      <c r="T740" s="46"/>
      <c r="U740" s="46"/>
      <c r="V740" s="47"/>
      <c r="W740" s="48" t="e">
        <f t="shared" si="166"/>
        <v>#N/A</v>
      </c>
      <c r="X740" s="49" t="e">
        <f t="shared" si="167"/>
        <v>#N/A</v>
      </c>
      <c r="Y740" s="39" t="str">
        <f t="shared" si="168"/>
        <v>N / C</v>
      </c>
    </row>
    <row r="741" spans="2:25" ht="12.9" customHeight="1">
      <c r="B741" s="39">
        <v>5225600</v>
      </c>
      <c r="C741" s="39">
        <v>215652256</v>
      </c>
      <c r="D741" s="50" t="s">
        <v>1360</v>
      </c>
      <c r="E741" s="51" t="s">
        <v>671</v>
      </c>
      <c r="F741" s="43">
        <f t="shared" si="155"/>
        <v>0</v>
      </c>
      <c r="G741" s="129">
        <f t="shared" si="156"/>
        <v>0</v>
      </c>
      <c r="H741" s="129">
        <f t="shared" si="157"/>
        <v>0</v>
      </c>
      <c r="I741" s="118">
        <f t="shared" si="158"/>
        <v>0</v>
      </c>
      <c r="J741" s="48" t="str">
        <f t="shared" si="159"/>
        <v>N/C</v>
      </c>
      <c r="K741" s="118" t="str">
        <f t="shared" si="160"/>
        <v>N/C</v>
      </c>
      <c r="L741" s="39" t="str">
        <f t="shared" si="161"/>
        <v>N / C</v>
      </c>
      <c r="O741" s="74" t="e">
        <f t="shared" si="162"/>
        <v>#DIV/0!</v>
      </c>
      <c r="P741" s="27" t="e">
        <f t="shared" si="163"/>
        <v>#DIV/0!</v>
      </c>
      <c r="Q741">
        <f t="shared" si="164"/>
        <v>1</v>
      </c>
      <c r="R741" s="35">
        <f t="shared" si="165"/>
        <v>732</v>
      </c>
      <c r="S741" s="43"/>
      <c r="T741" s="46"/>
      <c r="U741" s="46"/>
      <c r="V741" s="47"/>
      <c r="W741" s="48" t="e">
        <f t="shared" si="166"/>
        <v>#N/A</v>
      </c>
      <c r="X741" s="49" t="e">
        <f t="shared" si="167"/>
        <v>#N/A</v>
      </c>
      <c r="Y741" s="39" t="str">
        <f t="shared" si="168"/>
        <v>N / C</v>
      </c>
    </row>
    <row r="742" spans="2:25" ht="12.9" customHeight="1">
      <c r="B742" s="39">
        <v>5225800</v>
      </c>
      <c r="C742" s="39">
        <v>215852258</v>
      </c>
      <c r="D742" s="50" t="s">
        <v>573</v>
      </c>
      <c r="E742" s="51" t="s">
        <v>671</v>
      </c>
      <c r="F742" s="43">
        <f t="shared" si="155"/>
        <v>0</v>
      </c>
      <c r="G742" s="46">
        <f t="shared" si="156"/>
        <v>0</v>
      </c>
      <c r="H742" s="46">
        <f t="shared" si="157"/>
        <v>0</v>
      </c>
      <c r="I742" s="118">
        <f t="shared" si="158"/>
        <v>0</v>
      </c>
      <c r="J742" s="48" t="str">
        <f t="shared" si="159"/>
        <v>N/C</v>
      </c>
      <c r="K742" s="118" t="str">
        <f t="shared" si="160"/>
        <v>N/C</v>
      </c>
      <c r="L742" s="39" t="str">
        <f t="shared" si="161"/>
        <v>N / C</v>
      </c>
      <c r="O742" s="74" t="e">
        <f t="shared" si="162"/>
        <v>#DIV/0!</v>
      </c>
      <c r="P742" s="27" t="e">
        <f t="shared" si="163"/>
        <v>#DIV/0!</v>
      </c>
      <c r="Q742">
        <f t="shared" si="164"/>
        <v>1</v>
      </c>
      <c r="R742" s="35">
        <f t="shared" si="165"/>
        <v>733</v>
      </c>
      <c r="S742" s="43"/>
      <c r="T742" s="46"/>
      <c r="U742" s="46"/>
      <c r="V742" s="47"/>
      <c r="W742" s="48" t="e">
        <f t="shared" si="166"/>
        <v>#N/A</v>
      </c>
      <c r="X742" s="49" t="e">
        <f t="shared" si="167"/>
        <v>#N/A</v>
      </c>
      <c r="Y742" s="39" t="str">
        <f t="shared" si="168"/>
        <v>N / C</v>
      </c>
    </row>
    <row r="743" spans="2:25" ht="12.9" customHeight="1">
      <c r="B743" s="39">
        <v>5226000</v>
      </c>
      <c r="C743" s="39">
        <v>216052260</v>
      </c>
      <c r="D743" s="53" t="s">
        <v>943</v>
      </c>
      <c r="E743" s="54" t="s">
        <v>671</v>
      </c>
      <c r="F743" s="43">
        <f t="shared" si="155"/>
        <v>0</v>
      </c>
      <c r="G743" s="129">
        <f t="shared" si="156"/>
        <v>0</v>
      </c>
      <c r="H743" s="129">
        <f t="shared" si="157"/>
        <v>0</v>
      </c>
      <c r="I743" s="118">
        <f t="shared" si="158"/>
        <v>0</v>
      </c>
      <c r="J743" s="48" t="str">
        <f t="shared" si="159"/>
        <v>N/C</v>
      </c>
      <c r="K743" s="118" t="str">
        <f t="shared" si="160"/>
        <v>N/C</v>
      </c>
      <c r="L743" s="39" t="str">
        <f t="shared" si="161"/>
        <v>N / C</v>
      </c>
      <c r="O743" s="74" t="e">
        <f t="shared" si="162"/>
        <v>#DIV/0!</v>
      </c>
      <c r="P743" s="27" t="e">
        <f t="shared" si="163"/>
        <v>#DIV/0!</v>
      </c>
      <c r="Q743">
        <f t="shared" si="164"/>
        <v>1</v>
      </c>
      <c r="R743" s="35">
        <f t="shared" si="165"/>
        <v>734</v>
      </c>
      <c r="S743" s="43"/>
      <c r="T743" s="46"/>
      <c r="U743" s="46"/>
      <c r="V743" s="47"/>
      <c r="W743" s="48" t="e">
        <f t="shared" si="166"/>
        <v>#N/A</v>
      </c>
      <c r="X743" s="49" t="e">
        <f t="shared" si="167"/>
        <v>#N/A</v>
      </c>
      <c r="Y743" s="39" t="str">
        <f t="shared" si="168"/>
        <v>N / C</v>
      </c>
    </row>
    <row r="744" spans="2:25" ht="12.9" customHeight="1">
      <c r="B744" s="39">
        <v>5228700</v>
      </c>
      <c r="C744" s="39">
        <v>218752287</v>
      </c>
      <c r="D744" s="53" t="s">
        <v>1450</v>
      </c>
      <c r="E744" s="54" t="s">
        <v>671</v>
      </c>
      <c r="F744" s="43">
        <f t="shared" si="155"/>
        <v>0</v>
      </c>
      <c r="G744" s="46">
        <f t="shared" si="156"/>
        <v>0</v>
      </c>
      <c r="H744" s="46">
        <f t="shared" si="157"/>
        <v>0</v>
      </c>
      <c r="I744" s="118">
        <f t="shared" si="158"/>
        <v>0</v>
      </c>
      <c r="J744" s="48" t="str">
        <f t="shared" si="159"/>
        <v>N/C</v>
      </c>
      <c r="K744" s="118" t="str">
        <f t="shared" si="160"/>
        <v>N/C</v>
      </c>
      <c r="L744" s="39" t="str">
        <f t="shared" si="161"/>
        <v>N / C</v>
      </c>
      <c r="O744" s="74" t="e">
        <f t="shared" si="162"/>
        <v>#DIV/0!</v>
      </c>
      <c r="P744" s="27" t="e">
        <f t="shared" si="163"/>
        <v>#DIV/0!</v>
      </c>
      <c r="Q744">
        <f t="shared" si="164"/>
        <v>1</v>
      </c>
      <c r="R744" s="35">
        <f t="shared" si="165"/>
        <v>735</v>
      </c>
      <c r="S744" s="43"/>
      <c r="T744" s="46"/>
      <c r="U744" s="46"/>
      <c r="V744" s="47"/>
      <c r="W744" s="48" t="e">
        <f t="shared" si="166"/>
        <v>#N/A</v>
      </c>
      <c r="X744" s="49" t="e">
        <f t="shared" si="167"/>
        <v>#N/A</v>
      </c>
      <c r="Y744" s="39" t="str">
        <f t="shared" si="168"/>
        <v>N / C</v>
      </c>
    </row>
    <row r="745" spans="2:25" ht="12.9" customHeight="1">
      <c r="B745" s="39">
        <v>5231700</v>
      </c>
      <c r="C745" s="39">
        <v>211752317</v>
      </c>
      <c r="D745" s="53" t="s">
        <v>229</v>
      </c>
      <c r="E745" s="51" t="s">
        <v>671</v>
      </c>
      <c r="F745" s="43">
        <f t="shared" si="155"/>
        <v>0</v>
      </c>
      <c r="G745" s="46">
        <f t="shared" si="156"/>
        <v>0</v>
      </c>
      <c r="H745" s="46">
        <f t="shared" si="157"/>
        <v>0</v>
      </c>
      <c r="I745" s="118">
        <f t="shared" si="158"/>
        <v>0</v>
      </c>
      <c r="J745" s="48" t="str">
        <f t="shared" si="159"/>
        <v>N/C</v>
      </c>
      <c r="K745" s="118" t="str">
        <f t="shared" si="160"/>
        <v>N/C</v>
      </c>
      <c r="L745" s="39" t="str">
        <f t="shared" si="161"/>
        <v>N / C</v>
      </c>
      <c r="O745" s="74" t="e">
        <f t="shared" si="162"/>
        <v>#DIV/0!</v>
      </c>
      <c r="P745" s="27" t="e">
        <f t="shared" si="163"/>
        <v>#DIV/0!</v>
      </c>
      <c r="Q745">
        <f t="shared" si="164"/>
        <v>1</v>
      </c>
      <c r="R745" s="35">
        <f t="shared" si="165"/>
        <v>736</v>
      </c>
      <c r="S745" s="43"/>
      <c r="T745" s="46"/>
      <c r="U745" s="46"/>
      <c r="V745" s="47"/>
      <c r="W745" s="48" t="e">
        <f t="shared" si="166"/>
        <v>#N/A</v>
      </c>
      <c r="X745" s="49" t="e">
        <f t="shared" si="167"/>
        <v>#N/A</v>
      </c>
      <c r="Y745" s="39" t="str">
        <f t="shared" si="168"/>
        <v>N / C</v>
      </c>
    </row>
    <row r="746" spans="2:25" ht="12.9" customHeight="1">
      <c r="B746" s="39">
        <v>5232000</v>
      </c>
      <c r="C746" s="39">
        <v>212052320</v>
      </c>
      <c r="D746" s="50" t="s">
        <v>1361</v>
      </c>
      <c r="E746" s="51" t="s">
        <v>671</v>
      </c>
      <c r="F746" s="43">
        <f t="shared" si="155"/>
        <v>0</v>
      </c>
      <c r="G746" s="46">
        <f t="shared" si="156"/>
        <v>0</v>
      </c>
      <c r="H746" s="46">
        <f t="shared" si="157"/>
        <v>0</v>
      </c>
      <c r="I746" s="118">
        <f t="shared" si="158"/>
        <v>0</v>
      </c>
      <c r="J746" s="48" t="str">
        <f t="shared" si="159"/>
        <v>N/C</v>
      </c>
      <c r="K746" s="118" t="str">
        <f t="shared" si="160"/>
        <v>N/C</v>
      </c>
      <c r="L746" s="39" t="str">
        <f t="shared" si="161"/>
        <v>N / C</v>
      </c>
      <c r="O746" s="74" t="e">
        <f t="shared" si="162"/>
        <v>#DIV/0!</v>
      </c>
      <c r="P746" s="27" t="e">
        <f t="shared" si="163"/>
        <v>#DIV/0!</v>
      </c>
      <c r="Q746">
        <f t="shared" si="164"/>
        <v>1</v>
      </c>
      <c r="R746" s="35">
        <f t="shared" si="165"/>
        <v>737</v>
      </c>
      <c r="S746" s="43"/>
      <c r="T746" s="46"/>
      <c r="U746" s="46"/>
      <c r="V746" s="47"/>
      <c r="W746" s="48" t="e">
        <f t="shared" si="166"/>
        <v>#N/A</v>
      </c>
      <c r="X746" s="49" t="e">
        <f t="shared" si="167"/>
        <v>#N/A</v>
      </c>
      <c r="Y746" s="39" t="str">
        <f t="shared" si="168"/>
        <v>N / C</v>
      </c>
    </row>
    <row r="747" spans="2:25" ht="12.9" customHeight="1">
      <c r="B747" s="39">
        <v>5232300</v>
      </c>
      <c r="C747" s="39">
        <v>212352323</v>
      </c>
      <c r="D747" s="50" t="s">
        <v>574</v>
      </c>
      <c r="E747" s="51" t="s">
        <v>671</v>
      </c>
      <c r="F747" s="43">
        <f t="shared" si="155"/>
        <v>0</v>
      </c>
      <c r="G747" s="46">
        <f t="shared" si="156"/>
        <v>0</v>
      </c>
      <c r="H747" s="46">
        <f t="shared" si="157"/>
        <v>0</v>
      </c>
      <c r="I747" s="118">
        <f t="shared" si="158"/>
        <v>0</v>
      </c>
      <c r="J747" s="48" t="str">
        <f t="shared" si="159"/>
        <v>N/C</v>
      </c>
      <c r="K747" s="118" t="str">
        <f t="shared" si="160"/>
        <v>N/C</v>
      </c>
      <c r="L747" s="39" t="str">
        <f t="shared" si="161"/>
        <v>N / C</v>
      </c>
      <c r="O747" s="74" t="e">
        <f t="shared" si="162"/>
        <v>#DIV/0!</v>
      </c>
      <c r="P747" s="27" t="e">
        <f t="shared" si="163"/>
        <v>#DIV/0!</v>
      </c>
      <c r="Q747">
        <f t="shared" si="164"/>
        <v>1</v>
      </c>
      <c r="R747" s="35">
        <f t="shared" si="165"/>
        <v>738</v>
      </c>
      <c r="S747" s="43"/>
      <c r="T747" s="46"/>
      <c r="U747" s="46"/>
      <c r="V747" s="47"/>
      <c r="W747" s="48" t="e">
        <f t="shared" si="166"/>
        <v>#N/A</v>
      </c>
      <c r="X747" s="49" t="e">
        <f t="shared" si="167"/>
        <v>#N/A</v>
      </c>
      <c r="Y747" s="39" t="str">
        <f t="shared" si="168"/>
        <v>N / C</v>
      </c>
    </row>
    <row r="748" spans="2:25" ht="12.9" customHeight="1">
      <c r="B748" s="39">
        <v>5235200</v>
      </c>
      <c r="C748" s="39">
        <v>215252352</v>
      </c>
      <c r="D748" s="53" t="s">
        <v>230</v>
      </c>
      <c r="E748" s="51" t="s">
        <v>671</v>
      </c>
      <c r="F748" s="43">
        <f t="shared" si="155"/>
        <v>0</v>
      </c>
      <c r="G748" s="46">
        <f t="shared" si="156"/>
        <v>0</v>
      </c>
      <c r="H748" s="46">
        <f t="shared" si="157"/>
        <v>0</v>
      </c>
      <c r="I748" s="118">
        <f t="shared" si="158"/>
        <v>0</v>
      </c>
      <c r="J748" s="48" t="str">
        <f t="shared" si="159"/>
        <v>N/C</v>
      </c>
      <c r="K748" s="118" t="str">
        <f t="shared" si="160"/>
        <v>N/C</v>
      </c>
      <c r="L748" s="39" t="str">
        <f t="shared" si="161"/>
        <v>N / C</v>
      </c>
      <c r="O748" s="74" t="e">
        <f t="shared" si="162"/>
        <v>#DIV/0!</v>
      </c>
      <c r="P748" s="27" t="e">
        <f t="shared" si="163"/>
        <v>#DIV/0!</v>
      </c>
      <c r="Q748">
        <f t="shared" si="164"/>
        <v>1</v>
      </c>
      <c r="R748" s="35">
        <f t="shared" si="165"/>
        <v>739</v>
      </c>
      <c r="S748" s="43"/>
      <c r="T748" s="46"/>
      <c r="U748" s="46"/>
      <c r="V748" s="47"/>
      <c r="W748" s="48" t="e">
        <f t="shared" si="166"/>
        <v>#N/A</v>
      </c>
      <c r="X748" s="49" t="e">
        <f t="shared" si="167"/>
        <v>#N/A</v>
      </c>
      <c r="Y748" s="39" t="str">
        <f t="shared" si="168"/>
        <v>N / C</v>
      </c>
    </row>
    <row r="749" spans="2:25" ht="12.9" customHeight="1">
      <c r="B749" s="39">
        <v>5235400</v>
      </c>
      <c r="C749" s="39">
        <v>215452354</v>
      </c>
      <c r="D749" s="50" t="s">
        <v>575</v>
      </c>
      <c r="E749" s="51" t="s">
        <v>671</v>
      </c>
      <c r="F749" s="43">
        <f t="shared" si="155"/>
        <v>0</v>
      </c>
      <c r="G749" s="129">
        <f t="shared" si="156"/>
        <v>0</v>
      </c>
      <c r="H749" s="129">
        <f t="shared" si="157"/>
        <v>0</v>
      </c>
      <c r="I749" s="118">
        <f t="shared" si="158"/>
        <v>0</v>
      </c>
      <c r="J749" s="48" t="str">
        <f t="shared" si="159"/>
        <v>N/C</v>
      </c>
      <c r="K749" s="118" t="str">
        <f t="shared" si="160"/>
        <v>N/C</v>
      </c>
      <c r="L749" s="39" t="str">
        <f t="shared" si="161"/>
        <v>N / C</v>
      </c>
      <c r="O749" s="74" t="e">
        <f t="shared" si="162"/>
        <v>#DIV/0!</v>
      </c>
      <c r="P749" s="27" t="e">
        <f t="shared" si="163"/>
        <v>#DIV/0!</v>
      </c>
      <c r="Q749">
        <f t="shared" si="164"/>
        <v>1</v>
      </c>
      <c r="R749" s="35">
        <f t="shared" si="165"/>
        <v>740</v>
      </c>
      <c r="S749" s="43"/>
      <c r="T749" s="46"/>
      <c r="U749" s="46"/>
      <c r="V749" s="47"/>
      <c r="W749" s="48" t="e">
        <f t="shared" si="166"/>
        <v>#N/A</v>
      </c>
      <c r="X749" s="49" t="e">
        <f t="shared" si="167"/>
        <v>#N/A</v>
      </c>
      <c r="Y749" s="39" t="str">
        <f t="shared" si="168"/>
        <v>N / C</v>
      </c>
    </row>
    <row r="750" spans="2:25" ht="12.9" customHeight="1">
      <c r="B750" s="39">
        <v>5235600</v>
      </c>
      <c r="C750" s="39">
        <v>215652356</v>
      </c>
      <c r="D750" s="53" t="s">
        <v>231</v>
      </c>
      <c r="E750" s="51" t="s">
        <v>671</v>
      </c>
      <c r="F750" s="43">
        <f t="shared" si="155"/>
        <v>0</v>
      </c>
      <c r="G750" s="46">
        <f t="shared" si="156"/>
        <v>0</v>
      </c>
      <c r="H750" s="46">
        <f t="shared" si="157"/>
        <v>0</v>
      </c>
      <c r="I750" s="118">
        <f t="shared" si="158"/>
        <v>0</v>
      </c>
      <c r="J750" s="48" t="str">
        <f t="shared" si="159"/>
        <v>N/C</v>
      </c>
      <c r="K750" s="118" t="str">
        <f t="shared" si="160"/>
        <v>N/C</v>
      </c>
      <c r="L750" s="39" t="str">
        <f t="shared" si="161"/>
        <v>N / C</v>
      </c>
      <c r="O750" s="74" t="e">
        <f t="shared" si="162"/>
        <v>#DIV/0!</v>
      </c>
      <c r="P750" s="27" t="e">
        <f t="shared" si="163"/>
        <v>#DIV/0!</v>
      </c>
      <c r="Q750">
        <f t="shared" si="164"/>
        <v>1</v>
      </c>
      <c r="R750" s="35">
        <f t="shared" si="165"/>
        <v>741</v>
      </c>
      <c r="S750" s="43"/>
      <c r="T750" s="46"/>
      <c r="U750" s="46"/>
      <c r="V750" s="47"/>
      <c r="W750" s="48" t="e">
        <f t="shared" si="166"/>
        <v>#N/A</v>
      </c>
      <c r="X750" s="49" t="e">
        <f t="shared" si="167"/>
        <v>#N/A</v>
      </c>
      <c r="Y750" s="39" t="str">
        <f t="shared" si="168"/>
        <v>N / C</v>
      </c>
    </row>
    <row r="751" spans="2:25" ht="12.9" customHeight="1">
      <c r="B751" s="39">
        <v>5237800</v>
      </c>
      <c r="C751" s="39">
        <v>217852378</v>
      </c>
      <c r="D751" s="50" t="s">
        <v>756</v>
      </c>
      <c r="E751" s="51" t="s">
        <v>671</v>
      </c>
      <c r="F751" s="43">
        <f t="shared" si="155"/>
        <v>0</v>
      </c>
      <c r="G751" s="46">
        <f t="shared" si="156"/>
        <v>0</v>
      </c>
      <c r="H751" s="46">
        <f t="shared" si="157"/>
        <v>0</v>
      </c>
      <c r="I751" s="118">
        <f t="shared" si="158"/>
        <v>0</v>
      </c>
      <c r="J751" s="48" t="str">
        <f t="shared" si="159"/>
        <v>N/C</v>
      </c>
      <c r="K751" s="118" t="str">
        <f t="shared" si="160"/>
        <v>N/C</v>
      </c>
      <c r="L751" s="39" t="str">
        <f t="shared" si="161"/>
        <v>N / C</v>
      </c>
      <c r="O751" s="74" t="e">
        <f t="shared" si="162"/>
        <v>#DIV/0!</v>
      </c>
      <c r="P751" s="27" t="e">
        <f t="shared" si="163"/>
        <v>#DIV/0!</v>
      </c>
      <c r="Q751">
        <f t="shared" si="164"/>
        <v>1</v>
      </c>
      <c r="R751" s="35">
        <f t="shared" si="165"/>
        <v>742</v>
      </c>
      <c r="S751" s="43"/>
      <c r="T751" s="46"/>
      <c r="U751" s="46"/>
      <c r="V751" s="47"/>
      <c r="W751" s="48" t="e">
        <f t="shared" si="166"/>
        <v>#N/A</v>
      </c>
      <c r="X751" s="49" t="e">
        <f t="shared" si="167"/>
        <v>#N/A</v>
      </c>
      <c r="Y751" s="39" t="str">
        <f t="shared" si="168"/>
        <v>N / C</v>
      </c>
    </row>
    <row r="752" spans="2:25" ht="12.9" customHeight="1">
      <c r="B752" s="39">
        <v>5238100</v>
      </c>
      <c r="C752" s="39">
        <v>218152381</v>
      </c>
      <c r="D752" s="50" t="s">
        <v>1362</v>
      </c>
      <c r="E752" s="51" t="s">
        <v>671</v>
      </c>
      <c r="F752" s="43">
        <f t="shared" si="155"/>
        <v>0</v>
      </c>
      <c r="G752" s="46">
        <f t="shared" si="156"/>
        <v>0</v>
      </c>
      <c r="H752" s="46">
        <f t="shared" si="157"/>
        <v>0</v>
      </c>
      <c r="I752" s="118">
        <f t="shared" si="158"/>
        <v>0</v>
      </c>
      <c r="J752" s="48" t="str">
        <f t="shared" si="159"/>
        <v>N/C</v>
      </c>
      <c r="K752" s="118" t="str">
        <f t="shared" si="160"/>
        <v>N/C</v>
      </c>
      <c r="L752" s="39" t="str">
        <f t="shared" si="161"/>
        <v>N / C</v>
      </c>
      <c r="O752" s="74" t="e">
        <f t="shared" si="162"/>
        <v>#DIV/0!</v>
      </c>
      <c r="P752" s="27" t="e">
        <f t="shared" si="163"/>
        <v>#DIV/0!</v>
      </c>
      <c r="Q752">
        <f t="shared" si="164"/>
        <v>1</v>
      </c>
      <c r="R752" s="35">
        <f t="shared" si="165"/>
        <v>743</v>
      </c>
      <c r="S752" s="43"/>
      <c r="T752" s="46"/>
      <c r="U752" s="46"/>
      <c r="V752" s="47"/>
      <c r="W752" s="48" t="e">
        <f t="shared" si="166"/>
        <v>#N/A</v>
      </c>
      <c r="X752" s="49" t="e">
        <f t="shared" si="167"/>
        <v>#N/A</v>
      </c>
      <c r="Y752" s="39" t="str">
        <f t="shared" si="168"/>
        <v>N / C</v>
      </c>
    </row>
    <row r="753" spans="2:25" ht="12.9" customHeight="1">
      <c r="B753" s="39">
        <v>5238500</v>
      </c>
      <c r="C753" s="39">
        <v>218552385</v>
      </c>
      <c r="D753" s="50" t="s">
        <v>1451</v>
      </c>
      <c r="E753" s="51" t="s">
        <v>671</v>
      </c>
      <c r="F753" s="43">
        <f t="shared" si="155"/>
        <v>0</v>
      </c>
      <c r="G753" s="46">
        <f t="shared" si="156"/>
        <v>0</v>
      </c>
      <c r="H753" s="46">
        <f t="shared" si="157"/>
        <v>0</v>
      </c>
      <c r="I753" s="118">
        <f t="shared" si="158"/>
        <v>0</v>
      </c>
      <c r="J753" s="48" t="str">
        <f t="shared" si="159"/>
        <v>N/C</v>
      </c>
      <c r="K753" s="118" t="str">
        <f t="shared" si="160"/>
        <v>N/C</v>
      </c>
      <c r="L753" s="39" t="str">
        <f t="shared" si="161"/>
        <v>N / C</v>
      </c>
      <c r="O753" s="74" t="e">
        <f t="shared" si="162"/>
        <v>#DIV/0!</v>
      </c>
      <c r="P753" s="27" t="e">
        <f t="shared" si="163"/>
        <v>#DIV/0!</v>
      </c>
      <c r="Q753">
        <f t="shared" si="164"/>
        <v>1</v>
      </c>
      <c r="R753" s="35">
        <f t="shared" si="165"/>
        <v>744</v>
      </c>
      <c r="S753" s="43"/>
      <c r="T753" s="46"/>
      <c r="U753" s="46"/>
      <c r="V753" s="47"/>
      <c r="W753" s="48" t="e">
        <f t="shared" si="166"/>
        <v>#N/A</v>
      </c>
      <c r="X753" s="49" t="e">
        <f t="shared" si="167"/>
        <v>#N/A</v>
      </c>
      <c r="Y753" s="39" t="str">
        <f t="shared" si="168"/>
        <v>N / C</v>
      </c>
    </row>
    <row r="754" spans="2:25" ht="12.9" customHeight="1">
      <c r="B754" s="39">
        <v>5239000</v>
      </c>
      <c r="C754" s="39">
        <v>219052390</v>
      </c>
      <c r="D754" s="53" t="s">
        <v>232</v>
      </c>
      <c r="E754" s="51" t="s">
        <v>671</v>
      </c>
      <c r="F754" s="43">
        <f t="shared" si="155"/>
        <v>0</v>
      </c>
      <c r="G754" s="129">
        <f t="shared" si="156"/>
        <v>0</v>
      </c>
      <c r="H754" s="129">
        <f t="shared" si="157"/>
        <v>0</v>
      </c>
      <c r="I754" s="118">
        <f t="shared" si="158"/>
        <v>0</v>
      </c>
      <c r="J754" s="48" t="str">
        <f t="shared" si="159"/>
        <v>N/C</v>
      </c>
      <c r="K754" s="118" t="str">
        <f t="shared" si="160"/>
        <v>N/C</v>
      </c>
      <c r="L754" s="39" t="str">
        <f t="shared" si="161"/>
        <v>N / C</v>
      </c>
      <c r="O754" s="74" t="e">
        <f t="shared" si="162"/>
        <v>#DIV/0!</v>
      </c>
      <c r="P754" s="27" t="e">
        <f t="shared" si="163"/>
        <v>#DIV/0!</v>
      </c>
      <c r="Q754">
        <f t="shared" si="164"/>
        <v>1</v>
      </c>
      <c r="R754" s="35">
        <f t="shared" si="165"/>
        <v>745</v>
      </c>
      <c r="S754" s="43"/>
      <c r="T754" s="46"/>
      <c r="U754" s="46"/>
      <c r="V754" s="47"/>
      <c r="W754" s="48" t="e">
        <f t="shared" si="166"/>
        <v>#N/A</v>
      </c>
      <c r="X754" s="49" t="e">
        <f t="shared" si="167"/>
        <v>#N/A</v>
      </c>
      <c r="Y754" s="39" t="str">
        <f t="shared" si="168"/>
        <v>N / C</v>
      </c>
    </row>
    <row r="755" spans="2:25" ht="12.9" customHeight="1">
      <c r="B755" s="39">
        <v>5239900</v>
      </c>
      <c r="C755" s="39">
        <v>219952399</v>
      </c>
      <c r="D755" s="50" t="s">
        <v>117</v>
      </c>
      <c r="E755" s="51" t="s">
        <v>671</v>
      </c>
      <c r="F755" s="43">
        <f t="shared" si="155"/>
        <v>0</v>
      </c>
      <c r="G755" s="46">
        <f t="shared" si="156"/>
        <v>0</v>
      </c>
      <c r="H755" s="46">
        <f t="shared" si="157"/>
        <v>0</v>
      </c>
      <c r="I755" s="118">
        <f t="shared" si="158"/>
        <v>0</v>
      </c>
      <c r="J755" s="48" t="str">
        <f t="shared" si="159"/>
        <v>N/C</v>
      </c>
      <c r="K755" s="118" t="str">
        <f t="shared" si="160"/>
        <v>N/C</v>
      </c>
      <c r="L755" s="39" t="str">
        <f t="shared" si="161"/>
        <v>N / C</v>
      </c>
      <c r="O755" s="74" t="e">
        <f t="shared" si="162"/>
        <v>#DIV/0!</v>
      </c>
      <c r="P755" s="27" t="e">
        <f t="shared" si="163"/>
        <v>#DIV/0!</v>
      </c>
      <c r="Q755">
        <f t="shared" si="164"/>
        <v>1</v>
      </c>
      <c r="R755" s="35">
        <f t="shared" si="165"/>
        <v>746</v>
      </c>
      <c r="S755" s="43"/>
      <c r="T755" s="46"/>
      <c r="U755" s="46"/>
      <c r="V755" s="47"/>
      <c r="W755" s="48" t="e">
        <f t="shared" si="166"/>
        <v>#N/A</v>
      </c>
      <c r="X755" s="49" t="e">
        <f t="shared" si="167"/>
        <v>#N/A</v>
      </c>
      <c r="Y755" s="39" t="str">
        <f t="shared" si="168"/>
        <v>N / C</v>
      </c>
    </row>
    <row r="756" spans="2:25" ht="12.9" customHeight="1">
      <c r="B756" s="39">
        <v>5240500</v>
      </c>
      <c r="C756" s="39">
        <v>210552405</v>
      </c>
      <c r="D756" s="53" t="s">
        <v>233</v>
      </c>
      <c r="E756" s="51" t="s">
        <v>671</v>
      </c>
      <c r="F756" s="43">
        <f t="shared" si="155"/>
        <v>0</v>
      </c>
      <c r="G756" s="129">
        <f t="shared" si="156"/>
        <v>0</v>
      </c>
      <c r="H756" s="129">
        <f t="shared" si="157"/>
        <v>0</v>
      </c>
      <c r="I756" s="118">
        <f t="shared" si="158"/>
        <v>0</v>
      </c>
      <c r="J756" s="48" t="str">
        <f t="shared" si="159"/>
        <v>N/C</v>
      </c>
      <c r="K756" s="118" t="str">
        <f t="shared" si="160"/>
        <v>N/C</v>
      </c>
      <c r="L756" s="39" t="str">
        <f t="shared" si="161"/>
        <v>N / C</v>
      </c>
      <c r="O756" s="74" t="e">
        <f t="shared" si="162"/>
        <v>#DIV/0!</v>
      </c>
      <c r="P756" s="27" t="e">
        <f t="shared" si="163"/>
        <v>#DIV/0!</v>
      </c>
      <c r="Q756">
        <f t="shared" si="164"/>
        <v>1</v>
      </c>
      <c r="R756" s="35">
        <f t="shared" si="165"/>
        <v>747</v>
      </c>
      <c r="S756" s="43"/>
      <c r="T756" s="46"/>
      <c r="U756" s="46"/>
      <c r="V756" s="47"/>
      <c r="W756" s="48" t="e">
        <f t="shared" si="166"/>
        <v>#N/A</v>
      </c>
      <c r="X756" s="49" t="e">
        <f t="shared" si="167"/>
        <v>#N/A</v>
      </c>
      <c r="Y756" s="39" t="str">
        <f t="shared" si="168"/>
        <v>N / C</v>
      </c>
    </row>
    <row r="757" spans="2:25" ht="12.9" customHeight="1">
      <c r="B757" s="39">
        <v>5241100</v>
      </c>
      <c r="C757" s="39">
        <v>211152411</v>
      </c>
      <c r="D757" s="50" t="s">
        <v>1452</v>
      </c>
      <c r="E757" s="51" t="s">
        <v>671</v>
      </c>
      <c r="F757" s="43">
        <f t="shared" si="155"/>
        <v>0</v>
      </c>
      <c r="G757" s="46">
        <f t="shared" si="156"/>
        <v>0</v>
      </c>
      <c r="H757" s="46">
        <f t="shared" si="157"/>
        <v>0</v>
      </c>
      <c r="I757" s="118">
        <f t="shared" si="158"/>
        <v>0</v>
      </c>
      <c r="J757" s="48" t="str">
        <f t="shared" si="159"/>
        <v>N/C</v>
      </c>
      <c r="K757" s="118" t="str">
        <f t="shared" si="160"/>
        <v>N/C</v>
      </c>
      <c r="L757" s="39" t="str">
        <f t="shared" si="161"/>
        <v>N / C</v>
      </c>
      <c r="O757" s="74" t="e">
        <f t="shared" si="162"/>
        <v>#DIV/0!</v>
      </c>
      <c r="P757" s="27" t="e">
        <f t="shared" si="163"/>
        <v>#DIV/0!</v>
      </c>
      <c r="Q757">
        <f t="shared" si="164"/>
        <v>1</v>
      </c>
      <c r="R757" s="35">
        <f t="shared" si="165"/>
        <v>748</v>
      </c>
      <c r="S757" s="43"/>
      <c r="T757" s="46"/>
      <c r="U757" s="46"/>
      <c r="V757" s="47"/>
      <c r="W757" s="48" t="e">
        <f t="shared" si="166"/>
        <v>#N/A</v>
      </c>
      <c r="X757" s="49" t="e">
        <f t="shared" si="167"/>
        <v>#N/A</v>
      </c>
      <c r="Y757" s="39" t="str">
        <f t="shared" si="168"/>
        <v>N / C</v>
      </c>
    </row>
    <row r="758" spans="2:25" ht="12.9" customHeight="1">
      <c r="B758" s="39">
        <v>5241800</v>
      </c>
      <c r="C758" s="39">
        <v>211852418</v>
      </c>
      <c r="D758" s="50" t="s">
        <v>800</v>
      </c>
      <c r="E758" s="51" t="s">
        <v>671</v>
      </c>
      <c r="F758" s="43">
        <f t="shared" si="155"/>
        <v>0</v>
      </c>
      <c r="G758" s="129">
        <f t="shared" si="156"/>
        <v>0</v>
      </c>
      <c r="H758" s="129">
        <f t="shared" si="157"/>
        <v>0</v>
      </c>
      <c r="I758" s="118">
        <f t="shared" si="158"/>
        <v>0</v>
      </c>
      <c r="J758" s="48" t="str">
        <f t="shared" si="159"/>
        <v>N/C</v>
      </c>
      <c r="K758" s="118" t="str">
        <f t="shared" si="160"/>
        <v>N/C</v>
      </c>
      <c r="L758" s="39" t="str">
        <f t="shared" si="161"/>
        <v>N / C</v>
      </c>
      <c r="O758" s="74" t="e">
        <f t="shared" si="162"/>
        <v>#DIV/0!</v>
      </c>
      <c r="P758" s="27" t="e">
        <f t="shared" si="163"/>
        <v>#DIV/0!</v>
      </c>
      <c r="Q758">
        <f t="shared" si="164"/>
        <v>1</v>
      </c>
      <c r="R758" s="35">
        <f t="shared" si="165"/>
        <v>749</v>
      </c>
      <c r="S758" s="43"/>
      <c r="T758" s="46"/>
      <c r="U758" s="46"/>
      <c r="V758" s="47"/>
      <c r="W758" s="48" t="e">
        <f t="shared" si="166"/>
        <v>#N/A</v>
      </c>
      <c r="X758" s="49" t="e">
        <f t="shared" si="167"/>
        <v>#N/A</v>
      </c>
      <c r="Y758" s="39" t="str">
        <f t="shared" si="168"/>
        <v>N / C</v>
      </c>
    </row>
    <row r="759" spans="2:25" ht="12.9" customHeight="1">
      <c r="B759" s="39">
        <v>5242700</v>
      </c>
      <c r="C759" s="39">
        <v>212752427</v>
      </c>
      <c r="D759" s="53" t="s">
        <v>234</v>
      </c>
      <c r="E759" s="51" t="s">
        <v>671</v>
      </c>
      <c r="F759" s="43">
        <f t="shared" si="155"/>
        <v>0</v>
      </c>
      <c r="G759" s="129">
        <f t="shared" si="156"/>
        <v>0</v>
      </c>
      <c r="H759" s="129">
        <f t="shared" si="157"/>
        <v>0</v>
      </c>
      <c r="I759" s="118">
        <f t="shared" si="158"/>
        <v>0</v>
      </c>
      <c r="J759" s="48" t="str">
        <f t="shared" si="159"/>
        <v>N/C</v>
      </c>
      <c r="K759" s="118" t="str">
        <f t="shared" si="160"/>
        <v>N/C</v>
      </c>
      <c r="L759" s="39" t="str">
        <f t="shared" si="161"/>
        <v>N / C</v>
      </c>
      <c r="O759" s="74" t="e">
        <f t="shared" si="162"/>
        <v>#DIV/0!</v>
      </c>
      <c r="P759" s="27" t="e">
        <f t="shared" si="163"/>
        <v>#DIV/0!</v>
      </c>
      <c r="Q759">
        <f t="shared" si="164"/>
        <v>1</v>
      </c>
      <c r="R759" s="35">
        <f t="shared" si="165"/>
        <v>750</v>
      </c>
      <c r="S759" s="43"/>
      <c r="T759" s="46"/>
      <c r="U759" s="46"/>
      <c r="V759" s="47"/>
      <c r="W759" s="48" t="e">
        <f t="shared" si="166"/>
        <v>#N/A</v>
      </c>
      <c r="X759" s="49" t="e">
        <f t="shared" si="167"/>
        <v>#N/A</v>
      </c>
      <c r="Y759" s="39" t="str">
        <f t="shared" si="168"/>
        <v>N / C</v>
      </c>
    </row>
    <row r="760" spans="2:25" ht="12.9" customHeight="1">
      <c r="B760" s="39">
        <v>5243500</v>
      </c>
      <c r="C760" s="39">
        <v>213552435</v>
      </c>
      <c r="D760" s="53" t="s">
        <v>235</v>
      </c>
      <c r="E760" s="51" t="s">
        <v>671</v>
      </c>
      <c r="F760" s="43">
        <f t="shared" si="155"/>
        <v>0</v>
      </c>
      <c r="G760" s="46">
        <f t="shared" si="156"/>
        <v>0</v>
      </c>
      <c r="H760" s="46">
        <f t="shared" si="157"/>
        <v>0</v>
      </c>
      <c r="I760" s="118">
        <f t="shared" si="158"/>
        <v>0</v>
      </c>
      <c r="J760" s="48" t="str">
        <f t="shared" si="159"/>
        <v>N/C</v>
      </c>
      <c r="K760" s="118" t="str">
        <f t="shared" si="160"/>
        <v>N/C</v>
      </c>
      <c r="L760" s="39" t="str">
        <f t="shared" si="161"/>
        <v>N / C</v>
      </c>
      <c r="O760" s="74" t="e">
        <f t="shared" si="162"/>
        <v>#DIV/0!</v>
      </c>
      <c r="P760" s="27" t="e">
        <f t="shared" si="163"/>
        <v>#DIV/0!</v>
      </c>
      <c r="Q760">
        <f t="shared" si="164"/>
        <v>1</v>
      </c>
      <c r="R760" s="35">
        <f t="shared" si="165"/>
        <v>751</v>
      </c>
      <c r="S760" s="43"/>
      <c r="T760" s="46"/>
      <c r="U760" s="46"/>
      <c r="V760" s="47"/>
      <c r="W760" s="48" t="e">
        <f t="shared" si="166"/>
        <v>#N/A</v>
      </c>
      <c r="X760" s="49" t="e">
        <f t="shared" si="167"/>
        <v>#N/A</v>
      </c>
      <c r="Y760" s="39" t="str">
        <f t="shared" si="168"/>
        <v>N / C</v>
      </c>
    </row>
    <row r="761" spans="2:25" ht="12.9" customHeight="1">
      <c r="B761" s="39">
        <v>5247300</v>
      </c>
      <c r="C761" s="39">
        <v>217352473</v>
      </c>
      <c r="D761" s="53" t="s">
        <v>971</v>
      </c>
      <c r="E761" s="51" t="s">
        <v>671</v>
      </c>
      <c r="F761" s="43">
        <f t="shared" si="155"/>
        <v>0</v>
      </c>
      <c r="G761" s="46">
        <f t="shared" si="156"/>
        <v>0</v>
      </c>
      <c r="H761" s="46">
        <f t="shared" si="157"/>
        <v>0</v>
      </c>
      <c r="I761" s="118">
        <f t="shared" si="158"/>
        <v>0</v>
      </c>
      <c r="J761" s="48" t="str">
        <f t="shared" si="159"/>
        <v>N/C</v>
      </c>
      <c r="K761" s="118" t="str">
        <f t="shared" si="160"/>
        <v>N/C</v>
      </c>
      <c r="L761" s="39" t="str">
        <f t="shared" si="161"/>
        <v>N / C</v>
      </c>
      <c r="O761" s="74" t="e">
        <f t="shared" si="162"/>
        <v>#DIV/0!</v>
      </c>
      <c r="P761" s="27" t="e">
        <f t="shared" si="163"/>
        <v>#DIV/0!</v>
      </c>
      <c r="Q761">
        <f t="shared" si="164"/>
        <v>1</v>
      </c>
      <c r="R761" s="35">
        <f t="shared" si="165"/>
        <v>752</v>
      </c>
      <c r="S761" s="43"/>
      <c r="T761" s="46"/>
      <c r="U761" s="46"/>
      <c r="V761" s="47"/>
      <c r="W761" s="48" t="e">
        <f t="shared" si="166"/>
        <v>#N/A</v>
      </c>
      <c r="X761" s="49" t="e">
        <f t="shared" si="167"/>
        <v>#N/A</v>
      </c>
      <c r="Y761" s="39" t="str">
        <f t="shared" si="168"/>
        <v>N / C</v>
      </c>
    </row>
    <row r="762" spans="2:25" ht="12.9" customHeight="1">
      <c r="B762" s="39">
        <v>5248000</v>
      </c>
      <c r="C762" s="39">
        <v>218052480</v>
      </c>
      <c r="D762" s="50" t="s">
        <v>119</v>
      </c>
      <c r="E762" s="51" t="s">
        <v>671</v>
      </c>
      <c r="F762" s="43">
        <f t="shared" si="155"/>
        <v>0</v>
      </c>
      <c r="G762" s="129">
        <f t="shared" si="156"/>
        <v>0</v>
      </c>
      <c r="H762" s="129">
        <f t="shared" si="157"/>
        <v>0</v>
      </c>
      <c r="I762" s="118">
        <f t="shared" si="158"/>
        <v>0</v>
      </c>
      <c r="J762" s="48" t="str">
        <f t="shared" si="159"/>
        <v>N/C</v>
      </c>
      <c r="K762" s="118" t="str">
        <f t="shared" si="160"/>
        <v>N/C</v>
      </c>
      <c r="L762" s="39" t="str">
        <f t="shared" si="161"/>
        <v>N / C</v>
      </c>
      <c r="O762" s="74" t="e">
        <f t="shared" si="162"/>
        <v>#DIV/0!</v>
      </c>
      <c r="P762" s="27" t="e">
        <f t="shared" si="163"/>
        <v>#DIV/0!</v>
      </c>
      <c r="Q762">
        <f t="shared" si="164"/>
        <v>1</v>
      </c>
      <c r="R762" s="35">
        <f t="shared" si="165"/>
        <v>753</v>
      </c>
      <c r="S762" s="43"/>
      <c r="T762" s="46"/>
      <c r="U762" s="46"/>
      <c r="V762" s="47"/>
      <c r="W762" s="48" t="e">
        <f t="shared" si="166"/>
        <v>#N/A</v>
      </c>
      <c r="X762" s="49" t="e">
        <f t="shared" si="167"/>
        <v>#N/A</v>
      </c>
      <c r="Y762" s="39" t="str">
        <f t="shared" si="168"/>
        <v>N / C</v>
      </c>
    </row>
    <row r="763" spans="2:25" ht="12.9" customHeight="1">
      <c r="B763" s="39">
        <v>5249000</v>
      </c>
      <c r="C763" s="39">
        <v>219052490</v>
      </c>
      <c r="D763" s="53" t="s">
        <v>236</v>
      </c>
      <c r="E763" s="51" t="s">
        <v>671</v>
      </c>
      <c r="F763" s="43">
        <f t="shared" si="155"/>
        <v>0</v>
      </c>
      <c r="G763" s="129">
        <f t="shared" si="156"/>
        <v>0</v>
      </c>
      <c r="H763" s="129">
        <f t="shared" si="157"/>
        <v>0</v>
      </c>
      <c r="I763" s="118">
        <f t="shared" si="158"/>
        <v>0</v>
      </c>
      <c r="J763" s="48" t="str">
        <f t="shared" si="159"/>
        <v>N/C</v>
      </c>
      <c r="K763" s="118" t="str">
        <f t="shared" si="160"/>
        <v>N/C</v>
      </c>
      <c r="L763" s="39" t="str">
        <f t="shared" si="161"/>
        <v>N / C</v>
      </c>
      <c r="O763" s="74" t="e">
        <f t="shared" si="162"/>
        <v>#DIV/0!</v>
      </c>
      <c r="P763" s="27" t="e">
        <f t="shared" si="163"/>
        <v>#DIV/0!</v>
      </c>
      <c r="Q763">
        <f t="shared" si="164"/>
        <v>1</v>
      </c>
      <c r="R763" s="35">
        <f t="shared" si="165"/>
        <v>754</v>
      </c>
      <c r="S763" s="43"/>
      <c r="T763" s="46"/>
      <c r="U763" s="46"/>
      <c r="V763" s="47"/>
      <c r="W763" s="48" t="e">
        <f t="shared" si="166"/>
        <v>#N/A</v>
      </c>
      <c r="X763" s="49" t="e">
        <f t="shared" si="167"/>
        <v>#N/A</v>
      </c>
      <c r="Y763" s="39" t="str">
        <f t="shared" si="168"/>
        <v>N / C</v>
      </c>
    </row>
    <row r="764" spans="2:25" ht="12.9" customHeight="1">
      <c r="B764" s="39">
        <v>5250600</v>
      </c>
      <c r="C764" s="39">
        <v>210652506</v>
      </c>
      <c r="D764" s="53" t="s">
        <v>237</v>
      </c>
      <c r="E764" s="51" t="s">
        <v>671</v>
      </c>
      <c r="F764" s="43">
        <f t="shared" si="155"/>
        <v>0</v>
      </c>
      <c r="G764" s="46">
        <f t="shared" si="156"/>
        <v>0</v>
      </c>
      <c r="H764" s="46">
        <f t="shared" si="157"/>
        <v>0</v>
      </c>
      <c r="I764" s="118">
        <f t="shared" si="158"/>
        <v>0</v>
      </c>
      <c r="J764" s="48" t="str">
        <f t="shared" si="159"/>
        <v>N/C</v>
      </c>
      <c r="K764" s="118" t="str">
        <f t="shared" si="160"/>
        <v>N/C</v>
      </c>
      <c r="L764" s="39" t="str">
        <f t="shared" si="161"/>
        <v>N / C</v>
      </c>
      <c r="O764" s="74" t="e">
        <f t="shared" si="162"/>
        <v>#DIV/0!</v>
      </c>
      <c r="P764" s="27" t="e">
        <f t="shared" si="163"/>
        <v>#DIV/0!</v>
      </c>
      <c r="Q764">
        <f t="shared" si="164"/>
        <v>1</v>
      </c>
      <c r="R764" s="35">
        <f t="shared" si="165"/>
        <v>755</v>
      </c>
      <c r="S764" s="43"/>
      <c r="T764" s="46"/>
      <c r="U764" s="46"/>
      <c r="V764" s="47"/>
      <c r="W764" s="48" t="e">
        <f t="shared" si="166"/>
        <v>#N/A</v>
      </c>
      <c r="X764" s="49" t="e">
        <f t="shared" si="167"/>
        <v>#N/A</v>
      </c>
      <c r="Y764" s="39" t="str">
        <f t="shared" si="168"/>
        <v>N / C</v>
      </c>
    </row>
    <row r="765" spans="2:25" ht="12.9" customHeight="1">
      <c r="B765" s="39">
        <v>5252000</v>
      </c>
      <c r="C765" s="39">
        <v>212052520</v>
      </c>
      <c r="D765" s="50" t="s">
        <v>549</v>
      </c>
      <c r="E765" s="51" t="s">
        <v>671</v>
      </c>
      <c r="F765" s="43">
        <f t="shared" si="155"/>
        <v>0</v>
      </c>
      <c r="G765" s="46">
        <f t="shared" si="156"/>
        <v>0</v>
      </c>
      <c r="H765" s="46">
        <f t="shared" si="157"/>
        <v>0</v>
      </c>
      <c r="I765" s="118">
        <f t="shared" si="158"/>
        <v>0</v>
      </c>
      <c r="J765" s="48" t="str">
        <f t="shared" si="159"/>
        <v>N/C</v>
      </c>
      <c r="K765" s="118" t="str">
        <f t="shared" si="160"/>
        <v>N/C</v>
      </c>
      <c r="L765" s="39" t="str">
        <f t="shared" si="161"/>
        <v>N / C</v>
      </c>
      <c r="O765" s="74" t="e">
        <f t="shared" si="162"/>
        <v>#DIV/0!</v>
      </c>
      <c r="P765" s="27" t="e">
        <f t="shared" si="163"/>
        <v>#DIV/0!</v>
      </c>
      <c r="Q765">
        <f t="shared" si="164"/>
        <v>1</v>
      </c>
      <c r="R765" s="35">
        <f t="shared" si="165"/>
        <v>756</v>
      </c>
      <c r="S765" s="43"/>
      <c r="T765" s="46"/>
      <c r="U765" s="46"/>
      <c r="V765" s="47"/>
      <c r="W765" s="48" t="e">
        <f t="shared" si="166"/>
        <v>#N/A</v>
      </c>
      <c r="X765" s="49" t="e">
        <f t="shared" si="167"/>
        <v>#N/A</v>
      </c>
      <c r="Y765" s="39" t="str">
        <f t="shared" si="168"/>
        <v>N / C</v>
      </c>
    </row>
    <row r="766" spans="2:25" ht="12.9" customHeight="1">
      <c r="B766" s="39">
        <v>5254000</v>
      </c>
      <c r="C766" s="39">
        <v>214052540</v>
      </c>
      <c r="D766" s="50" t="s">
        <v>1453</v>
      </c>
      <c r="E766" s="51" t="s">
        <v>671</v>
      </c>
      <c r="F766" s="43">
        <f t="shared" si="155"/>
        <v>0</v>
      </c>
      <c r="G766" s="46">
        <f t="shared" si="156"/>
        <v>0</v>
      </c>
      <c r="H766" s="46">
        <f t="shared" si="157"/>
        <v>0</v>
      </c>
      <c r="I766" s="118">
        <f t="shared" si="158"/>
        <v>0</v>
      </c>
      <c r="J766" s="48" t="str">
        <f t="shared" si="159"/>
        <v>N/C</v>
      </c>
      <c r="K766" s="118" t="str">
        <f t="shared" si="160"/>
        <v>N/C</v>
      </c>
      <c r="L766" s="39" t="str">
        <f t="shared" si="161"/>
        <v>N / C</v>
      </c>
      <c r="O766" s="74" t="e">
        <f t="shared" si="162"/>
        <v>#DIV/0!</v>
      </c>
      <c r="P766" s="27" t="e">
        <f t="shared" si="163"/>
        <v>#DIV/0!</v>
      </c>
      <c r="Q766">
        <f t="shared" si="164"/>
        <v>1</v>
      </c>
      <c r="R766" s="35">
        <f t="shared" si="165"/>
        <v>757</v>
      </c>
      <c r="S766" s="43"/>
      <c r="T766" s="46"/>
      <c r="U766" s="46"/>
      <c r="V766" s="47"/>
      <c r="W766" s="48" t="e">
        <f t="shared" si="166"/>
        <v>#N/A</v>
      </c>
      <c r="X766" s="49" t="e">
        <f t="shared" si="167"/>
        <v>#N/A</v>
      </c>
      <c r="Y766" s="39" t="str">
        <f t="shared" si="168"/>
        <v>N / C</v>
      </c>
    </row>
    <row r="767" spans="2:25" ht="12.9" customHeight="1">
      <c r="B767" s="39">
        <v>5256000</v>
      </c>
      <c r="C767" s="39">
        <v>216052560</v>
      </c>
      <c r="D767" s="53" t="s">
        <v>238</v>
      </c>
      <c r="E767" s="51" t="s">
        <v>671</v>
      </c>
      <c r="F767" s="43">
        <f t="shared" si="155"/>
        <v>0</v>
      </c>
      <c r="G767" s="46">
        <f t="shared" si="156"/>
        <v>0</v>
      </c>
      <c r="H767" s="46">
        <f t="shared" si="157"/>
        <v>0</v>
      </c>
      <c r="I767" s="118">
        <f t="shared" si="158"/>
        <v>0</v>
      </c>
      <c r="J767" s="48" t="str">
        <f t="shared" si="159"/>
        <v>N/C</v>
      </c>
      <c r="K767" s="118" t="str">
        <f t="shared" si="160"/>
        <v>N/C</v>
      </c>
      <c r="L767" s="39" t="str">
        <f t="shared" si="161"/>
        <v>N / C</v>
      </c>
      <c r="O767" s="74" t="e">
        <f t="shared" si="162"/>
        <v>#DIV/0!</v>
      </c>
      <c r="P767" s="27" t="e">
        <f t="shared" si="163"/>
        <v>#DIV/0!</v>
      </c>
      <c r="Q767">
        <f t="shared" si="164"/>
        <v>1</v>
      </c>
      <c r="R767" s="35">
        <f t="shared" si="165"/>
        <v>758</v>
      </c>
      <c r="S767" s="43"/>
      <c r="T767" s="46"/>
      <c r="U767" s="46"/>
      <c r="V767" s="47"/>
      <c r="W767" s="48" t="e">
        <f t="shared" si="166"/>
        <v>#N/A</v>
      </c>
      <c r="X767" s="49" t="e">
        <f t="shared" si="167"/>
        <v>#N/A</v>
      </c>
      <c r="Y767" s="39" t="str">
        <f t="shared" si="168"/>
        <v>N / C</v>
      </c>
    </row>
    <row r="768" spans="2:25" ht="12.9" customHeight="1">
      <c r="B768" s="39">
        <v>5256500</v>
      </c>
      <c r="C768" s="39">
        <v>216552565</v>
      </c>
      <c r="D768" s="53" t="s">
        <v>1303</v>
      </c>
      <c r="E768" s="54" t="s">
        <v>671</v>
      </c>
      <c r="F768" s="43">
        <f t="shared" si="155"/>
        <v>0</v>
      </c>
      <c r="G768" s="46">
        <f t="shared" si="156"/>
        <v>0</v>
      </c>
      <c r="H768" s="46">
        <f t="shared" si="157"/>
        <v>0</v>
      </c>
      <c r="I768" s="118">
        <f t="shared" si="158"/>
        <v>0</v>
      </c>
      <c r="J768" s="48" t="str">
        <f t="shared" si="159"/>
        <v>N/C</v>
      </c>
      <c r="K768" s="118" t="str">
        <f t="shared" si="160"/>
        <v>N/C</v>
      </c>
      <c r="L768" s="39" t="str">
        <f t="shared" si="161"/>
        <v>N / C</v>
      </c>
      <c r="O768" s="74" t="e">
        <f t="shared" si="162"/>
        <v>#DIV/0!</v>
      </c>
      <c r="P768" s="27" t="e">
        <f t="shared" si="163"/>
        <v>#DIV/0!</v>
      </c>
      <c r="Q768">
        <f t="shared" si="164"/>
        <v>1</v>
      </c>
      <c r="R768" s="35">
        <f t="shared" si="165"/>
        <v>759</v>
      </c>
      <c r="S768" s="43"/>
      <c r="T768" s="46"/>
      <c r="U768" s="46"/>
      <c r="V768" s="47"/>
      <c r="W768" s="48" t="e">
        <f t="shared" si="166"/>
        <v>#N/A</v>
      </c>
      <c r="X768" s="49" t="e">
        <f t="shared" si="167"/>
        <v>#N/A</v>
      </c>
      <c r="Y768" s="39" t="str">
        <f t="shared" si="168"/>
        <v>N / C</v>
      </c>
    </row>
    <row r="769" spans="2:25" ht="12.9" customHeight="1">
      <c r="B769" s="39">
        <v>5257300</v>
      </c>
      <c r="C769" s="39">
        <v>217352573</v>
      </c>
      <c r="D769" s="53" t="s">
        <v>1454</v>
      </c>
      <c r="E769" s="54" t="s">
        <v>671</v>
      </c>
      <c r="F769" s="43">
        <f t="shared" si="155"/>
        <v>0</v>
      </c>
      <c r="G769" s="129">
        <f t="shared" si="156"/>
        <v>0</v>
      </c>
      <c r="H769" s="129">
        <f t="shared" si="157"/>
        <v>0</v>
      </c>
      <c r="I769" s="118">
        <f t="shared" si="158"/>
        <v>0</v>
      </c>
      <c r="J769" s="48" t="str">
        <f t="shared" si="159"/>
        <v>N/C</v>
      </c>
      <c r="K769" s="118" t="str">
        <f t="shared" si="160"/>
        <v>N/C</v>
      </c>
      <c r="L769" s="39" t="str">
        <f t="shared" si="161"/>
        <v>N / C</v>
      </c>
      <c r="O769" s="74" t="e">
        <f t="shared" si="162"/>
        <v>#DIV/0!</v>
      </c>
      <c r="P769" s="27" t="e">
        <f t="shared" si="163"/>
        <v>#DIV/0!</v>
      </c>
      <c r="Q769">
        <f t="shared" si="164"/>
        <v>1</v>
      </c>
      <c r="R769" s="35">
        <f t="shared" si="165"/>
        <v>760</v>
      </c>
      <c r="S769" s="43"/>
      <c r="T769" s="46"/>
      <c r="U769" s="46"/>
      <c r="V769" s="47"/>
      <c r="W769" s="48" t="e">
        <f t="shared" si="166"/>
        <v>#N/A</v>
      </c>
      <c r="X769" s="49" t="e">
        <f t="shared" si="167"/>
        <v>#N/A</v>
      </c>
      <c r="Y769" s="39" t="str">
        <f t="shared" si="168"/>
        <v>N / C</v>
      </c>
    </row>
    <row r="770" spans="2:25" ht="12.9" customHeight="1">
      <c r="B770" s="39">
        <v>5258500</v>
      </c>
      <c r="C770" s="39">
        <v>218552585</v>
      </c>
      <c r="D770" s="50" t="s">
        <v>1455</v>
      </c>
      <c r="E770" s="51" t="s">
        <v>671</v>
      </c>
      <c r="F770" s="43">
        <f t="shared" si="155"/>
        <v>0</v>
      </c>
      <c r="G770" s="46">
        <f t="shared" si="156"/>
        <v>0</v>
      </c>
      <c r="H770" s="46">
        <f t="shared" si="157"/>
        <v>0</v>
      </c>
      <c r="I770" s="118">
        <f t="shared" si="158"/>
        <v>0</v>
      </c>
      <c r="J770" s="48" t="str">
        <f t="shared" si="159"/>
        <v>N/C</v>
      </c>
      <c r="K770" s="118" t="str">
        <f t="shared" si="160"/>
        <v>N/C</v>
      </c>
      <c r="L770" s="39" t="str">
        <f t="shared" si="161"/>
        <v>N / C</v>
      </c>
      <c r="O770" s="74" t="e">
        <f t="shared" si="162"/>
        <v>#DIV/0!</v>
      </c>
      <c r="P770" s="27" t="e">
        <f t="shared" si="163"/>
        <v>#DIV/0!</v>
      </c>
      <c r="Q770">
        <f t="shared" si="164"/>
        <v>1</v>
      </c>
      <c r="R770" s="35">
        <f t="shared" si="165"/>
        <v>761</v>
      </c>
      <c r="S770" s="43"/>
      <c r="T770" s="46"/>
      <c r="U770" s="46"/>
      <c r="V770" s="47"/>
      <c r="W770" s="48" t="e">
        <f t="shared" si="166"/>
        <v>#N/A</v>
      </c>
      <c r="X770" s="49" t="e">
        <f t="shared" si="167"/>
        <v>#N/A</v>
      </c>
      <c r="Y770" s="39" t="str">
        <f t="shared" si="168"/>
        <v>N / C</v>
      </c>
    </row>
    <row r="771" spans="2:25" ht="12.9" customHeight="1">
      <c r="B771" s="39">
        <v>5261200</v>
      </c>
      <c r="C771" s="39">
        <v>211252612</v>
      </c>
      <c r="D771" s="53" t="s">
        <v>1046</v>
      </c>
      <c r="E771" s="54" t="s">
        <v>671</v>
      </c>
      <c r="F771" s="43">
        <f t="shared" si="155"/>
        <v>0</v>
      </c>
      <c r="G771" s="129">
        <f t="shared" si="156"/>
        <v>0</v>
      </c>
      <c r="H771" s="129">
        <f t="shared" si="157"/>
        <v>0</v>
      </c>
      <c r="I771" s="118">
        <f t="shared" si="158"/>
        <v>0</v>
      </c>
      <c r="J771" s="48" t="str">
        <f t="shared" si="159"/>
        <v>N/C</v>
      </c>
      <c r="K771" s="118" t="str">
        <f t="shared" si="160"/>
        <v>N/C</v>
      </c>
      <c r="L771" s="39" t="str">
        <f t="shared" si="161"/>
        <v>N / C</v>
      </c>
      <c r="O771" s="74" t="e">
        <f t="shared" si="162"/>
        <v>#DIV/0!</v>
      </c>
      <c r="P771" s="27" t="e">
        <f t="shared" si="163"/>
        <v>#DIV/0!</v>
      </c>
      <c r="Q771">
        <f t="shared" si="164"/>
        <v>1</v>
      </c>
      <c r="R771" s="35">
        <f t="shared" si="165"/>
        <v>762</v>
      </c>
      <c r="S771" s="43"/>
      <c r="T771" s="46"/>
      <c r="U771" s="46"/>
      <c r="V771" s="47"/>
      <c r="W771" s="48" t="e">
        <f t="shared" si="166"/>
        <v>#N/A</v>
      </c>
      <c r="X771" s="49" t="e">
        <f t="shared" si="167"/>
        <v>#N/A</v>
      </c>
      <c r="Y771" s="39" t="str">
        <f t="shared" si="168"/>
        <v>N / C</v>
      </c>
    </row>
    <row r="772" spans="2:25" ht="12.9" customHeight="1">
      <c r="B772" s="39">
        <v>5262100</v>
      </c>
      <c r="C772" s="39">
        <v>212152621</v>
      </c>
      <c r="D772" s="53" t="s">
        <v>239</v>
      </c>
      <c r="E772" s="54" t="s">
        <v>671</v>
      </c>
      <c r="F772" s="43">
        <f t="shared" si="155"/>
        <v>0</v>
      </c>
      <c r="G772" s="129">
        <f t="shared" si="156"/>
        <v>0</v>
      </c>
      <c r="H772" s="129">
        <f t="shared" si="157"/>
        <v>0</v>
      </c>
      <c r="I772" s="118">
        <f t="shared" si="158"/>
        <v>0</v>
      </c>
      <c r="J772" s="48" t="str">
        <f t="shared" si="159"/>
        <v>N/C</v>
      </c>
      <c r="K772" s="118" t="str">
        <f t="shared" si="160"/>
        <v>N/C</v>
      </c>
      <c r="L772" s="39" t="str">
        <f t="shared" si="161"/>
        <v>N / C</v>
      </c>
      <c r="O772" s="74" t="e">
        <f t="shared" si="162"/>
        <v>#DIV/0!</v>
      </c>
      <c r="P772" s="27" t="e">
        <f t="shared" si="163"/>
        <v>#DIV/0!</v>
      </c>
      <c r="Q772">
        <f t="shared" si="164"/>
        <v>1</v>
      </c>
      <c r="R772" s="35">
        <f t="shared" si="165"/>
        <v>763</v>
      </c>
      <c r="S772" s="43"/>
      <c r="T772" s="46"/>
      <c r="U772" s="46"/>
      <c r="V772" s="47"/>
      <c r="W772" s="48" t="e">
        <f t="shared" si="166"/>
        <v>#N/A</v>
      </c>
      <c r="X772" s="49" t="e">
        <f t="shared" si="167"/>
        <v>#N/A</v>
      </c>
      <c r="Y772" s="39" t="str">
        <f t="shared" si="168"/>
        <v>N / C</v>
      </c>
    </row>
    <row r="773" spans="2:25" ht="12.9" customHeight="1">
      <c r="B773" s="39">
        <v>5267800</v>
      </c>
      <c r="C773" s="39">
        <v>217852678</v>
      </c>
      <c r="D773" s="53" t="s">
        <v>240</v>
      </c>
      <c r="E773" s="54" t="s">
        <v>671</v>
      </c>
      <c r="F773" s="43">
        <f t="shared" si="155"/>
        <v>0</v>
      </c>
      <c r="G773" s="46">
        <f t="shared" si="156"/>
        <v>0</v>
      </c>
      <c r="H773" s="46">
        <f t="shared" si="157"/>
        <v>0</v>
      </c>
      <c r="I773" s="118">
        <f t="shared" si="158"/>
        <v>0</v>
      </c>
      <c r="J773" s="48" t="str">
        <f t="shared" si="159"/>
        <v>N/C</v>
      </c>
      <c r="K773" s="118" t="str">
        <f t="shared" si="160"/>
        <v>N/C</v>
      </c>
      <c r="L773" s="39" t="str">
        <f t="shared" si="161"/>
        <v>N / C</v>
      </c>
      <c r="O773" s="74" t="e">
        <f t="shared" si="162"/>
        <v>#DIV/0!</v>
      </c>
      <c r="P773" s="27" t="e">
        <f t="shared" si="163"/>
        <v>#DIV/0!</v>
      </c>
      <c r="Q773">
        <f t="shared" si="164"/>
        <v>1</v>
      </c>
      <c r="R773" s="35">
        <f t="shared" si="165"/>
        <v>764</v>
      </c>
      <c r="S773" s="43"/>
      <c r="T773" s="46"/>
      <c r="U773" s="46"/>
      <c r="V773" s="47"/>
      <c r="W773" s="48" t="e">
        <f t="shared" si="166"/>
        <v>#N/A</v>
      </c>
      <c r="X773" s="49" t="e">
        <f t="shared" si="167"/>
        <v>#N/A</v>
      </c>
      <c r="Y773" s="39" t="str">
        <f t="shared" si="168"/>
        <v>N / C</v>
      </c>
    </row>
    <row r="774" spans="2:25" ht="12.9" customHeight="1">
      <c r="B774" s="39">
        <v>5268300</v>
      </c>
      <c r="C774" s="39">
        <v>218352683</v>
      </c>
      <c r="D774" s="53" t="s">
        <v>576</v>
      </c>
      <c r="E774" s="54" t="s">
        <v>671</v>
      </c>
      <c r="F774" s="43">
        <f t="shared" si="155"/>
        <v>0</v>
      </c>
      <c r="G774" s="46">
        <f t="shared" si="156"/>
        <v>0</v>
      </c>
      <c r="H774" s="46">
        <f t="shared" si="157"/>
        <v>0</v>
      </c>
      <c r="I774" s="118">
        <f t="shared" si="158"/>
        <v>0</v>
      </c>
      <c r="J774" s="48" t="str">
        <f t="shared" si="159"/>
        <v>N/C</v>
      </c>
      <c r="K774" s="118" t="str">
        <f t="shared" si="160"/>
        <v>N/C</v>
      </c>
      <c r="L774" s="39" t="str">
        <f t="shared" si="161"/>
        <v>N / C</v>
      </c>
      <c r="O774" s="74" t="e">
        <f t="shared" si="162"/>
        <v>#DIV/0!</v>
      </c>
      <c r="P774" s="27" t="e">
        <f t="shared" si="163"/>
        <v>#DIV/0!</v>
      </c>
      <c r="Q774">
        <f t="shared" si="164"/>
        <v>1</v>
      </c>
      <c r="R774" s="35">
        <f t="shared" si="165"/>
        <v>765</v>
      </c>
      <c r="S774" s="43"/>
      <c r="T774" s="46"/>
      <c r="U774" s="46"/>
      <c r="V774" s="47"/>
      <c r="W774" s="48" t="e">
        <f t="shared" si="166"/>
        <v>#N/A</v>
      </c>
      <c r="X774" s="49" t="e">
        <f t="shared" si="167"/>
        <v>#N/A</v>
      </c>
      <c r="Y774" s="39" t="str">
        <f t="shared" si="168"/>
        <v>N / C</v>
      </c>
    </row>
    <row r="775" spans="2:25" ht="12.9" customHeight="1">
      <c r="B775" s="39">
        <v>5268500</v>
      </c>
      <c r="C775" s="39">
        <v>218552685</v>
      </c>
      <c r="D775" s="50" t="s">
        <v>1244</v>
      </c>
      <c r="E775" s="51" t="s">
        <v>671</v>
      </c>
      <c r="F775" s="43">
        <f t="shared" si="155"/>
        <v>0</v>
      </c>
      <c r="G775" s="46">
        <f t="shared" si="156"/>
        <v>0</v>
      </c>
      <c r="H775" s="46">
        <f t="shared" si="157"/>
        <v>0</v>
      </c>
      <c r="I775" s="118">
        <f t="shared" si="158"/>
        <v>0</v>
      </c>
      <c r="J775" s="48" t="str">
        <f t="shared" si="159"/>
        <v>N/C</v>
      </c>
      <c r="K775" s="118" t="str">
        <f t="shared" si="160"/>
        <v>N/C</v>
      </c>
      <c r="L775" s="39" t="str">
        <f t="shared" si="161"/>
        <v>N / C</v>
      </c>
      <c r="O775" s="74" t="e">
        <f t="shared" si="162"/>
        <v>#DIV/0!</v>
      </c>
      <c r="P775" s="27" t="e">
        <f t="shared" si="163"/>
        <v>#DIV/0!</v>
      </c>
      <c r="Q775">
        <f t="shared" si="164"/>
        <v>1</v>
      </c>
      <c r="R775" s="35">
        <f t="shared" si="165"/>
        <v>766</v>
      </c>
      <c r="S775" s="43"/>
      <c r="T775" s="46"/>
      <c r="U775" s="46"/>
      <c r="V775" s="47"/>
      <c r="W775" s="48" t="e">
        <f t="shared" si="166"/>
        <v>#N/A</v>
      </c>
      <c r="X775" s="49" t="e">
        <f t="shared" si="167"/>
        <v>#N/A</v>
      </c>
      <c r="Y775" s="39" t="str">
        <f t="shared" si="168"/>
        <v>N / C</v>
      </c>
    </row>
    <row r="776" spans="2:25" ht="12.9" customHeight="1">
      <c r="B776" s="39">
        <v>5268700</v>
      </c>
      <c r="C776" s="39">
        <v>218752687</v>
      </c>
      <c r="D776" s="50" t="s">
        <v>1456</v>
      </c>
      <c r="E776" s="54" t="s">
        <v>671</v>
      </c>
      <c r="F776" s="43">
        <f t="shared" si="155"/>
        <v>0</v>
      </c>
      <c r="G776" s="46">
        <f t="shared" si="156"/>
        <v>0</v>
      </c>
      <c r="H776" s="46">
        <f t="shared" si="157"/>
        <v>0</v>
      </c>
      <c r="I776" s="118">
        <f t="shared" si="158"/>
        <v>0</v>
      </c>
      <c r="J776" s="48" t="str">
        <f t="shared" si="159"/>
        <v>N/C</v>
      </c>
      <c r="K776" s="118" t="str">
        <f t="shared" si="160"/>
        <v>N/C</v>
      </c>
      <c r="L776" s="39" t="str">
        <f t="shared" si="161"/>
        <v>N / C</v>
      </c>
      <c r="O776" s="74" t="e">
        <f t="shared" si="162"/>
        <v>#DIV/0!</v>
      </c>
      <c r="P776" s="27" t="e">
        <f t="shared" si="163"/>
        <v>#DIV/0!</v>
      </c>
      <c r="Q776">
        <f t="shared" si="164"/>
        <v>1</v>
      </c>
      <c r="R776" s="35">
        <f t="shared" si="165"/>
        <v>767</v>
      </c>
      <c r="S776" s="43"/>
      <c r="T776" s="46"/>
      <c r="U776" s="46"/>
      <c r="V776" s="47"/>
      <c r="W776" s="48" t="e">
        <f t="shared" si="166"/>
        <v>#N/A</v>
      </c>
      <c r="X776" s="49" t="e">
        <f t="shared" si="167"/>
        <v>#N/A</v>
      </c>
      <c r="Y776" s="39" t="str">
        <f t="shared" si="168"/>
        <v>N / C</v>
      </c>
    </row>
    <row r="777" spans="2:25" ht="12.9" customHeight="1">
      <c r="B777" s="39">
        <v>5269300</v>
      </c>
      <c r="C777" s="39">
        <v>219352693</v>
      </c>
      <c r="D777" s="50" t="s">
        <v>1363</v>
      </c>
      <c r="E777" s="51" t="s">
        <v>671</v>
      </c>
      <c r="F777" s="43">
        <f t="shared" si="155"/>
        <v>0</v>
      </c>
      <c r="G777" s="46">
        <f t="shared" si="156"/>
        <v>0</v>
      </c>
      <c r="H777" s="46">
        <f t="shared" si="157"/>
        <v>0</v>
      </c>
      <c r="I777" s="118">
        <f t="shared" si="158"/>
        <v>0</v>
      </c>
      <c r="J777" s="48" t="str">
        <f t="shared" si="159"/>
        <v>N/C</v>
      </c>
      <c r="K777" s="118" t="str">
        <f t="shared" si="160"/>
        <v>N/C</v>
      </c>
      <c r="L777" s="39" t="str">
        <f t="shared" si="161"/>
        <v>N / C</v>
      </c>
      <c r="O777" s="74" t="e">
        <f t="shared" si="162"/>
        <v>#DIV/0!</v>
      </c>
      <c r="P777" s="27" t="e">
        <f t="shared" si="163"/>
        <v>#DIV/0!</v>
      </c>
      <c r="Q777">
        <f t="shared" si="164"/>
        <v>1</v>
      </c>
      <c r="R777" s="35">
        <f t="shared" si="165"/>
        <v>768</v>
      </c>
      <c r="S777" s="43"/>
      <c r="T777" s="46"/>
      <c r="U777" s="46"/>
      <c r="V777" s="47"/>
      <c r="W777" s="48" t="e">
        <f t="shared" si="166"/>
        <v>#N/A</v>
      </c>
      <c r="X777" s="49" t="e">
        <f t="shared" si="167"/>
        <v>#N/A</v>
      </c>
      <c r="Y777" s="39" t="str">
        <f t="shared" si="168"/>
        <v>N / C</v>
      </c>
    </row>
    <row r="778" spans="2:25" ht="12.9" customHeight="1">
      <c r="B778" s="39">
        <v>5269400</v>
      </c>
      <c r="C778" s="39">
        <v>219452694</v>
      </c>
      <c r="D778" s="50" t="s">
        <v>43</v>
      </c>
      <c r="E778" s="51" t="s">
        <v>671</v>
      </c>
      <c r="F778" s="43">
        <f t="shared" si="155"/>
        <v>0</v>
      </c>
      <c r="G778" s="129">
        <f t="shared" si="156"/>
        <v>0</v>
      </c>
      <c r="H778" s="129">
        <f t="shared" si="157"/>
        <v>0</v>
      </c>
      <c r="I778" s="118">
        <f t="shared" si="158"/>
        <v>0</v>
      </c>
      <c r="J778" s="48" t="str">
        <f t="shared" si="159"/>
        <v>N/C</v>
      </c>
      <c r="K778" s="118" t="str">
        <f t="shared" si="160"/>
        <v>N/C</v>
      </c>
      <c r="L778" s="39" t="str">
        <f t="shared" si="161"/>
        <v>N / C</v>
      </c>
      <c r="O778" s="74" t="e">
        <f t="shared" si="162"/>
        <v>#DIV/0!</v>
      </c>
      <c r="P778" s="27" t="e">
        <f t="shared" si="163"/>
        <v>#DIV/0!</v>
      </c>
      <c r="Q778">
        <f t="shared" si="164"/>
        <v>1</v>
      </c>
      <c r="R778" s="35">
        <f t="shared" si="165"/>
        <v>769</v>
      </c>
      <c r="S778" s="43"/>
      <c r="T778" s="46"/>
      <c r="U778" s="46"/>
      <c r="V778" s="47"/>
      <c r="W778" s="48" t="e">
        <f t="shared" si="166"/>
        <v>#N/A</v>
      </c>
      <c r="X778" s="49" t="e">
        <f t="shared" si="167"/>
        <v>#N/A</v>
      </c>
      <c r="Y778" s="39" t="str">
        <f t="shared" si="168"/>
        <v>N / C</v>
      </c>
    </row>
    <row r="779" spans="2:25" ht="12.9" customHeight="1">
      <c r="B779" s="39">
        <v>5269600</v>
      </c>
      <c r="C779" s="39">
        <v>219652696</v>
      </c>
      <c r="D779" s="50" t="s">
        <v>1185</v>
      </c>
      <c r="E779" s="51" t="s">
        <v>671</v>
      </c>
      <c r="F779" s="43">
        <f t="shared" ref="F779:F842" si="169">IF(ISERROR(S779)=TRUE,"N/C",S779)</f>
        <v>0</v>
      </c>
      <c r="G779" s="129">
        <f t="shared" ref="G779:G842" si="170">IF(ISERROR(T779)=TRUE,"N/C",T779)</f>
        <v>0</v>
      </c>
      <c r="H779" s="129">
        <f t="shared" ref="H779:H842" si="171">IF(ISERROR(U779)=TRUE,"N/C",U779)</f>
        <v>0</v>
      </c>
      <c r="I779" s="118">
        <f t="shared" ref="I779:I842" si="172">IF(ISERROR(V779)=TRUE,"N/C",V779)</f>
        <v>0</v>
      </c>
      <c r="J779" s="48" t="str">
        <f t="shared" ref="J779:J842" si="173">IF(ISERROR(W779)=TRUE,"N/C",W779)</f>
        <v>N/C</v>
      </c>
      <c r="K779" s="118" t="str">
        <f t="shared" ref="K779:K842" si="174">IF(ISERROR(X779)=TRUE,"N/C",X779)</f>
        <v>N/C</v>
      </c>
      <c r="L779" s="39" t="str">
        <f t="shared" ref="L779:L842" si="175">IF(ISERROR(Y779)=TRUE,"N/C",Y779)</f>
        <v>N / C</v>
      </c>
      <c r="O779" s="74" t="e">
        <f t="shared" ref="O779:O842" si="176">+H779/G779</f>
        <v>#DIV/0!</v>
      </c>
      <c r="P779" s="27" t="e">
        <f t="shared" ref="P779:P842" si="177">+I779-O779</f>
        <v>#DIV/0!</v>
      </c>
      <c r="Q779">
        <f t="shared" ref="Q779:Q842" si="178">IF(L779="N / C",1,0)</f>
        <v>1</v>
      </c>
      <c r="R779" s="35">
        <f t="shared" ref="R779:R842" si="179">IF(Q779=1,R778+1,R778)</f>
        <v>770</v>
      </c>
      <c r="S779" s="43"/>
      <c r="T779" s="46"/>
      <c r="U779" s="46"/>
      <c r="V779" s="47"/>
      <c r="W779" s="48" t="e">
        <f t="shared" ref="W779:W842" si="180">VLOOKUP($F779,$M$10:$N$16,2,0)</f>
        <v>#N/A</v>
      </c>
      <c r="X779" s="49" t="e">
        <f t="shared" ref="X779:X842" si="181">+W779-V779</f>
        <v>#N/A</v>
      </c>
      <c r="Y779" s="39" t="str">
        <f t="shared" ref="Y779:Y842" si="182">IF(ISERROR(IF(X779&lt;0,"NO","SI")=TRUE),"N / C",(IF(X779&lt;0,"NO","SI")))</f>
        <v>N / C</v>
      </c>
    </row>
    <row r="780" spans="2:25" ht="12.9" customHeight="1">
      <c r="B780" s="39">
        <v>5269900</v>
      </c>
      <c r="C780" s="39">
        <v>219952699</v>
      </c>
      <c r="D780" s="50" t="s">
        <v>577</v>
      </c>
      <c r="E780" s="54" t="s">
        <v>671</v>
      </c>
      <c r="F780" s="43">
        <f t="shared" si="169"/>
        <v>0</v>
      </c>
      <c r="G780" s="46">
        <f t="shared" si="170"/>
        <v>0</v>
      </c>
      <c r="H780" s="46">
        <f t="shared" si="171"/>
        <v>0</v>
      </c>
      <c r="I780" s="118">
        <f t="shared" si="172"/>
        <v>0</v>
      </c>
      <c r="J780" s="48" t="str">
        <f t="shared" si="173"/>
        <v>N/C</v>
      </c>
      <c r="K780" s="118" t="str">
        <f t="shared" si="174"/>
        <v>N/C</v>
      </c>
      <c r="L780" s="39" t="str">
        <f t="shared" si="175"/>
        <v>N / C</v>
      </c>
      <c r="O780" s="74" t="e">
        <f t="shared" si="176"/>
        <v>#DIV/0!</v>
      </c>
      <c r="P780" s="27" t="e">
        <f t="shared" si="177"/>
        <v>#DIV/0!</v>
      </c>
      <c r="Q780">
        <f t="shared" si="178"/>
        <v>1</v>
      </c>
      <c r="R780" s="35">
        <f t="shared" si="179"/>
        <v>771</v>
      </c>
      <c r="S780" s="43"/>
      <c r="T780" s="46"/>
      <c r="U780" s="46"/>
      <c r="V780" s="47"/>
      <c r="W780" s="48" t="e">
        <f t="shared" si="180"/>
        <v>#N/A</v>
      </c>
      <c r="X780" s="49" t="e">
        <f t="shared" si="181"/>
        <v>#N/A</v>
      </c>
      <c r="Y780" s="39" t="str">
        <f t="shared" si="182"/>
        <v>N / C</v>
      </c>
    </row>
    <row r="781" spans="2:25" ht="12.9" customHeight="1">
      <c r="B781" s="39">
        <v>5272000</v>
      </c>
      <c r="C781" s="39">
        <v>212052720</v>
      </c>
      <c r="D781" s="53" t="s">
        <v>241</v>
      </c>
      <c r="E781" s="54" t="s">
        <v>671</v>
      </c>
      <c r="F781" s="43">
        <f t="shared" si="169"/>
        <v>0</v>
      </c>
      <c r="G781" s="46">
        <f t="shared" si="170"/>
        <v>0</v>
      </c>
      <c r="H781" s="46">
        <f t="shared" si="171"/>
        <v>0</v>
      </c>
      <c r="I781" s="118">
        <f t="shared" si="172"/>
        <v>0</v>
      </c>
      <c r="J781" s="48" t="str">
        <f t="shared" si="173"/>
        <v>N/C</v>
      </c>
      <c r="K781" s="118" t="str">
        <f t="shared" si="174"/>
        <v>N/C</v>
      </c>
      <c r="L781" s="39" t="str">
        <f t="shared" si="175"/>
        <v>N / C</v>
      </c>
      <c r="O781" s="74" t="e">
        <f t="shared" si="176"/>
        <v>#DIV/0!</v>
      </c>
      <c r="P781" s="27" t="e">
        <f t="shared" si="177"/>
        <v>#DIV/0!</v>
      </c>
      <c r="Q781">
        <f t="shared" si="178"/>
        <v>1</v>
      </c>
      <c r="R781" s="35">
        <f t="shared" si="179"/>
        <v>772</v>
      </c>
      <c r="S781" s="43"/>
      <c r="T781" s="46"/>
      <c r="U781" s="46"/>
      <c r="V781" s="47"/>
      <c r="W781" s="48" t="e">
        <f t="shared" si="180"/>
        <v>#N/A</v>
      </c>
      <c r="X781" s="49" t="e">
        <f t="shared" si="181"/>
        <v>#N/A</v>
      </c>
      <c r="Y781" s="39" t="str">
        <f t="shared" si="182"/>
        <v>N / C</v>
      </c>
    </row>
    <row r="782" spans="2:25" ht="12.9" customHeight="1">
      <c r="B782" s="39">
        <v>5278600</v>
      </c>
      <c r="C782" s="39">
        <v>218652786</v>
      </c>
      <c r="D782" s="53" t="s">
        <v>242</v>
      </c>
      <c r="E782" s="54" t="s">
        <v>671</v>
      </c>
      <c r="F782" s="43">
        <f t="shared" si="169"/>
        <v>0</v>
      </c>
      <c r="G782" s="46">
        <f t="shared" si="170"/>
        <v>0</v>
      </c>
      <c r="H782" s="46">
        <f t="shared" si="171"/>
        <v>0</v>
      </c>
      <c r="I782" s="118">
        <f t="shared" si="172"/>
        <v>0</v>
      </c>
      <c r="J782" s="48" t="str">
        <f t="shared" si="173"/>
        <v>N/C</v>
      </c>
      <c r="K782" s="118" t="str">
        <f t="shared" si="174"/>
        <v>N/C</v>
      </c>
      <c r="L782" s="39" t="str">
        <f t="shared" si="175"/>
        <v>N / C</v>
      </c>
      <c r="O782" s="74" t="e">
        <f t="shared" si="176"/>
        <v>#DIV/0!</v>
      </c>
      <c r="P782" s="27" t="e">
        <f t="shared" si="177"/>
        <v>#DIV/0!</v>
      </c>
      <c r="Q782">
        <f t="shared" si="178"/>
        <v>1</v>
      </c>
      <c r="R782" s="35">
        <f t="shared" si="179"/>
        <v>773</v>
      </c>
      <c r="S782" s="43"/>
      <c r="T782" s="46"/>
      <c r="U782" s="46"/>
      <c r="V782" s="47"/>
      <c r="W782" s="48" t="e">
        <f t="shared" si="180"/>
        <v>#N/A</v>
      </c>
      <c r="X782" s="49" t="e">
        <f t="shared" si="181"/>
        <v>#N/A</v>
      </c>
      <c r="Y782" s="39" t="str">
        <f t="shared" si="182"/>
        <v>N / C</v>
      </c>
    </row>
    <row r="783" spans="2:25" ht="12.9" customHeight="1">
      <c r="B783" s="39">
        <v>5278800</v>
      </c>
      <c r="C783" s="39">
        <v>218852788</v>
      </c>
      <c r="D783" s="53" t="s">
        <v>243</v>
      </c>
      <c r="E783" s="54" t="s">
        <v>671</v>
      </c>
      <c r="F783" s="43">
        <f t="shared" si="169"/>
        <v>0</v>
      </c>
      <c r="G783" s="46">
        <f t="shared" si="170"/>
        <v>0</v>
      </c>
      <c r="H783" s="46">
        <f t="shared" si="171"/>
        <v>0</v>
      </c>
      <c r="I783" s="118">
        <f t="shared" si="172"/>
        <v>0</v>
      </c>
      <c r="J783" s="48" t="str">
        <f t="shared" si="173"/>
        <v>N/C</v>
      </c>
      <c r="K783" s="118" t="str">
        <f t="shared" si="174"/>
        <v>N/C</v>
      </c>
      <c r="L783" s="39" t="str">
        <f t="shared" si="175"/>
        <v>N / C</v>
      </c>
      <c r="O783" s="74" t="e">
        <f t="shared" si="176"/>
        <v>#DIV/0!</v>
      </c>
      <c r="P783" s="27" t="e">
        <f t="shared" si="177"/>
        <v>#DIV/0!</v>
      </c>
      <c r="Q783">
        <f t="shared" si="178"/>
        <v>1</v>
      </c>
      <c r="R783" s="35">
        <f t="shared" si="179"/>
        <v>774</v>
      </c>
      <c r="S783" s="43"/>
      <c r="T783" s="46"/>
      <c r="U783" s="46"/>
      <c r="V783" s="47"/>
      <c r="W783" s="48" t="e">
        <f t="shared" si="180"/>
        <v>#N/A</v>
      </c>
      <c r="X783" s="49" t="e">
        <f t="shared" si="181"/>
        <v>#N/A</v>
      </c>
      <c r="Y783" s="39" t="str">
        <f t="shared" si="182"/>
        <v>N / C</v>
      </c>
    </row>
    <row r="784" spans="2:25" ht="12.9" customHeight="1">
      <c r="B784" s="39">
        <v>5283500</v>
      </c>
      <c r="C784" s="39">
        <v>213552835</v>
      </c>
      <c r="D784" s="50" t="s">
        <v>801</v>
      </c>
      <c r="E784" s="51" t="s">
        <v>671</v>
      </c>
      <c r="F784" s="43">
        <f t="shared" si="169"/>
        <v>0</v>
      </c>
      <c r="G784" s="46">
        <f t="shared" si="170"/>
        <v>0</v>
      </c>
      <c r="H784" s="46">
        <f t="shared" si="171"/>
        <v>0</v>
      </c>
      <c r="I784" s="118">
        <f t="shared" si="172"/>
        <v>0</v>
      </c>
      <c r="J784" s="48" t="str">
        <f t="shared" si="173"/>
        <v>N/C</v>
      </c>
      <c r="K784" s="118" t="str">
        <f t="shared" si="174"/>
        <v>N/C</v>
      </c>
      <c r="L784" s="39" t="str">
        <f t="shared" si="175"/>
        <v>N / C</v>
      </c>
      <c r="O784" s="74" t="e">
        <f t="shared" si="176"/>
        <v>#DIV/0!</v>
      </c>
      <c r="P784" s="27" t="e">
        <f t="shared" si="177"/>
        <v>#DIV/0!</v>
      </c>
      <c r="Q784">
        <f t="shared" si="178"/>
        <v>1</v>
      </c>
      <c r="R784" s="35">
        <f t="shared" si="179"/>
        <v>775</v>
      </c>
      <c r="S784" s="43"/>
      <c r="T784" s="46"/>
      <c r="U784" s="46"/>
      <c r="V784" s="47"/>
      <c r="W784" s="48" t="e">
        <f t="shared" si="180"/>
        <v>#N/A</v>
      </c>
      <c r="X784" s="49" t="e">
        <f t="shared" si="181"/>
        <v>#N/A</v>
      </c>
      <c r="Y784" s="39" t="str">
        <f t="shared" si="182"/>
        <v>N / C</v>
      </c>
    </row>
    <row r="785" spans="2:25" ht="12.9" customHeight="1">
      <c r="B785" s="39">
        <v>5283800</v>
      </c>
      <c r="C785" s="39">
        <v>213852838</v>
      </c>
      <c r="D785" s="50" t="s">
        <v>1364</v>
      </c>
      <c r="E785" s="51" t="s">
        <v>671</v>
      </c>
      <c r="F785" s="43">
        <f t="shared" si="169"/>
        <v>0</v>
      </c>
      <c r="G785" s="46">
        <f t="shared" si="170"/>
        <v>0</v>
      </c>
      <c r="H785" s="46">
        <f t="shared" si="171"/>
        <v>0</v>
      </c>
      <c r="I785" s="118">
        <f t="shared" si="172"/>
        <v>0</v>
      </c>
      <c r="J785" s="48" t="str">
        <f t="shared" si="173"/>
        <v>N/C</v>
      </c>
      <c r="K785" s="118" t="str">
        <f t="shared" si="174"/>
        <v>N/C</v>
      </c>
      <c r="L785" s="39" t="str">
        <f t="shared" si="175"/>
        <v>N / C</v>
      </c>
      <c r="O785" s="74" t="e">
        <f t="shared" si="176"/>
        <v>#DIV/0!</v>
      </c>
      <c r="P785" s="27" t="e">
        <f t="shared" si="177"/>
        <v>#DIV/0!</v>
      </c>
      <c r="Q785">
        <f t="shared" si="178"/>
        <v>1</v>
      </c>
      <c r="R785" s="35">
        <f t="shared" si="179"/>
        <v>776</v>
      </c>
      <c r="S785" s="43"/>
      <c r="T785" s="46"/>
      <c r="U785" s="46"/>
      <c r="V785" s="47"/>
      <c r="W785" s="48" t="e">
        <f t="shared" si="180"/>
        <v>#N/A</v>
      </c>
      <c r="X785" s="49" t="e">
        <f t="shared" si="181"/>
        <v>#N/A</v>
      </c>
      <c r="Y785" s="39" t="str">
        <f t="shared" si="182"/>
        <v>N / C</v>
      </c>
    </row>
    <row r="786" spans="2:25" ht="12.9" customHeight="1">
      <c r="B786" s="39">
        <v>5288500</v>
      </c>
      <c r="C786" s="39">
        <v>218552885</v>
      </c>
      <c r="D786" s="53" t="s">
        <v>244</v>
      </c>
      <c r="E786" s="54" t="s">
        <v>671</v>
      </c>
      <c r="F786" s="43">
        <f t="shared" si="169"/>
        <v>0</v>
      </c>
      <c r="G786" s="46">
        <f t="shared" si="170"/>
        <v>0</v>
      </c>
      <c r="H786" s="46">
        <f t="shared" si="171"/>
        <v>0</v>
      </c>
      <c r="I786" s="118">
        <f t="shared" si="172"/>
        <v>0</v>
      </c>
      <c r="J786" s="48" t="str">
        <f t="shared" si="173"/>
        <v>N/C</v>
      </c>
      <c r="K786" s="118" t="str">
        <f t="shared" si="174"/>
        <v>N/C</v>
      </c>
      <c r="L786" s="39" t="str">
        <f t="shared" si="175"/>
        <v>N / C</v>
      </c>
      <c r="O786" s="74" t="e">
        <f t="shared" si="176"/>
        <v>#DIV/0!</v>
      </c>
      <c r="P786" s="27" t="e">
        <f t="shared" si="177"/>
        <v>#DIV/0!</v>
      </c>
      <c r="Q786">
        <f t="shared" si="178"/>
        <v>1</v>
      </c>
      <c r="R786" s="35">
        <f t="shared" si="179"/>
        <v>777</v>
      </c>
      <c r="S786" s="43"/>
      <c r="T786" s="46"/>
      <c r="U786" s="46"/>
      <c r="V786" s="47"/>
      <c r="W786" s="48" t="e">
        <f t="shared" si="180"/>
        <v>#N/A</v>
      </c>
      <c r="X786" s="49" t="e">
        <f t="shared" si="181"/>
        <v>#N/A</v>
      </c>
      <c r="Y786" s="39" t="str">
        <f t="shared" si="182"/>
        <v>N / C</v>
      </c>
    </row>
    <row r="787" spans="2:25" ht="12.9" customHeight="1">
      <c r="B787" s="39">
        <v>5400100</v>
      </c>
      <c r="C787" s="39">
        <v>210154001</v>
      </c>
      <c r="D787" s="53" t="s">
        <v>177</v>
      </c>
      <c r="E787" s="54" t="s">
        <v>691</v>
      </c>
      <c r="F787" s="43">
        <f t="shared" si="169"/>
        <v>0</v>
      </c>
      <c r="G787" s="46">
        <f t="shared" si="170"/>
        <v>0</v>
      </c>
      <c r="H787" s="46">
        <f t="shared" si="171"/>
        <v>0</v>
      </c>
      <c r="I787" s="118">
        <f t="shared" si="172"/>
        <v>0</v>
      </c>
      <c r="J787" s="48" t="str">
        <f t="shared" si="173"/>
        <v>N/C</v>
      </c>
      <c r="K787" s="118" t="str">
        <f t="shared" si="174"/>
        <v>N/C</v>
      </c>
      <c r="L787" s="39" t="str">
        <f t="shared" si="175"/>
        <v>N / C</v>
      </c>
      <c r="O787" s="74" t="e">
        <f t="shared" si="176"/>
        <v>#DIV/0!</v>
      </c>
      <c r="P787" s="27" t="e">
        <f t="shared" si="177"/>
        <v>#DIV/0!</v>
      </c>
      <c r="Q787">
        <f t="shared" si="178"/>
        <v>1</v>
      </c>
      <c r="R787" s="35">
        <f t="shared" si="179"/>
        <v>778</v>
      </c>
      <c r="S787" s="43"/>
      <c r="T787" s="46"/>
      <c r="U787" s="46"/>
      <c r="V787" s="47"/>
      <c r="W787" s="48" t="e">
        <f t="shared" si="180"/>
        <v>#N/A</v>
      </c>
      <c r="X787" s="49" t="e">
        <f t="shared" si="181"/>
        <v>#N/A</v>
      </c>
      <c r="Y787" s="39" t="str">
        <f t="shared" si="182"/>
        <v>N / C</v>
      </c>
    </row>
    <row r="788" spans="2:25" ht="12.9" customHeight="1">
      <c r="B788" s="39">
        <v>5400300</v>
      </c>
      <c r="C788" s="39">
        <v>210354003</v>
      </c>
      <c r="D788" s="50" t="s">
        <v>1323</v>
      </c>
      <c r="E788" s="51" t="s">
        <v>691</v>
      </c>
      <c r="F788" s="43">
        <f t="shared" si="169"/>
        <v>0</v>
      </c>
      <c r="G788" s="46">
        <f t="shared" si="170"/>
        <v>0</v>
      </c>
      <c r="H788" s="46">
        <f t="shared" si="171"/>
        <v>0</v>
      </c>
      <c r="I788" s="118">
        <f t="shared" si="172"/>
        <v>0</v>
      </c>
      <c r="J788" s="48" t="str">
        <f t="shared" si="173"/>
        <v>N/C</v>
      </c>
      <c r="K788" s="118" t="str">
        <f t="shared" si="174"/>
        <v>N/C</v>
      </c>
      <c r="L788" s="39" t="str">
        <f t="shared" si="175"/>
        <v>N / C</v>
      </c>
      <c r="O788" s="74" t="e">
        <f t="shared" si="176"/>
        <v>#DIV/0!</v>
      </c>
      <c r="P788" s="27" t="e">
        <f t="shared" si="177"/>
        <v>#DIV/0!</v>
      </c>
      <c r="Q788">
        <f t="shared" si="178"/>
        <v>1</v>
      </c>
      <c r="R788" s="35">
        <f t="shared" si="179"/>
        <v>779</v>
      </c>
      <c r="S788" s="43"/>
      <c r="T788" s="46"/>
      <c r="U788" s="46"/>
      <c r="V788" s="47"/>
      <c r="W788" s="48" t="e">
        <f t="shared" si="180"/>
        <v>#N/A</v>
      </c>
      <c r="X788" s="49" t="e">
        <f t="shared" si="181"/>
        <v>#N/A</v>
      </c>
      <c r="Y788" s="39" t="str">
        <f t="shared" si="182"/>
        <v>N / C</v>
      </c>
    </row>
    <row r="789" spans="2:25" ht="12.9" customHeight="1">
      <c r="B789" s="39">
        <v>5405100</v>
      </c>
      <c r="C789" s="39">
        <v>215154051</v>
      </c>
      <c r="D789" s="50" t="s">
        <v>1324</v>
      </c>
      <c r="E789" s="51" t="s">
        <v>691</v>
      </c>
      <c r="F789" s="43">
        <f t="shared" si="169"/>
        <v>0</v>
      </c>
      <c r="G789" s="129">
        <f t="shared" si="170"/>
        <v>0</v>
      </c>
      <c r="H789" s="129">
        <f t="shared" si="171"/>
        <v>0</v>
      </c>
      <c r="I789" s="118">
        <f t="shared" si="172"/>
        <v>0</v>
      </c>
      <c r="J789" s="48" t="str">
        <f t="shared" si="173"/>
        <v>N/C</v>
      </c>
      <c r="K789" s="118" t="str">
        <f t="shared" si="174"/>
        <v>N/C</v>
      </c>
      <c r="L789" s="39" t="str">
        <f t="shared" si="175"/>
        <v>N / C</v>
      </c>
      <c r="O789" s="74" t="e">
        <f t="shared" si="176"/>
        <v>#DIV/0!</v>
      </c>
      <c r="P789" s="27" t="e">
        <f t="shared" si="177"/>
        <v>#DIV/0!</v>
      </c>
      <c r="Q789">
        <f t="shared" si="178"/>
        <v>1</v>
      </c>
      <c r="R789" s="35">
        <f t="shared" si="179"/>
        <v>780</v>
      </c>
      <c r="S789" s="43"/>
      <c r="T789" s="46"/>
      <c r="U789" s="46"/>
      <c r="V789" s="47"/>
      <c r="W789" s="48" t="e">
        <f t="shared" si="180"/>
        <v>#N/A</v>
      </c>
      <c r="X789" s="49" t="e">
        <f t="shared" si="181"/>
        <v>#N/A</v>
      </c>
      <c r="Y789" s="39" t="str">
        <f t="shared" si="182"/>
        <v>N / C</v>
      </c>
    </row>
    <row r="790" spans="2:25" ht="12.9" customHeight="1">
      <c r="B790" s="39">
        <v>5409900</v>
      </c>
      <c r="C790" s="39">
        <v>219954099</v>
      </c>
      <c r="D790" s="50" t="s">
        <v>1325</v>
      </c>
      <c r="E790" s="51" t="s">
        <v>691</v>
      </c>
      <c r="F790" s="43">
        <f t="shared" si="169"/>
        <v>0</v>
      </c>
      <c r="G790" s="46">
        <f t="shared" si="170"/>
        <v>0</v>
      </c>
      <c r="H790" s="46">
        <f t="shared" si="171"/>
        <v>0</v>
      </c>
      <c r="I790" s="118">
        <f t="shared" si="172"/>
        <v>0</v>
      </c>
      <c r="J790" s="48" t="str">
        <f t="shared" si="173"/>
        <v>N/C</v>
      </c>
      <c r="K790" s="118" t="str">
        <f t="shared" si="174"/>
        <v>N/C</v>
      </c>
      <c r="L790" s="39" t="str">
        <f t="shared" si="175"/>
        <v>N / C</v>
      </c>
      <c r="O790" s="74" t="e">
        <f t="shared" si="176"/>
        <v>#DIV/0!</v>
      </c>
      <c r="P790" s="27" t="e">
        <f t="shared" si="177"/>
        <v>#DIV/0!</v>
      </c>
      <c r="Q790">
        <f t="shared" si="178"/>
        <v>1</v>
      </c>
      <c r="R790" s="35">
        <f t="shared" si="179"/>
        <v>781</v>
      </c>
      <c r="S790" s="43"/>
      <c r="T790" s="46"/>
      <c r="U790" s="46"/>
      <c r="V790" s="47"/>
      <c r="W790" s="48" t="e">
        <f t="shared" si="180"/>
        <v>#N/A</v>
      </c>
      <c r="X790" s="49" t="e">
        <f t="shared" si="181"/>
        <v>#N/A</v>
      </c>
      <c r="Y790" s="39" t="str">
        <f t="shared" si="182"/>
        <v>N / C</v>
      </c>
    </row>
    <row r="791" spans="2:25" ht="12.9" customHeight="1">
      <c r="B791" s="39">
        <v>5410900</v>
      </c>
      <c r="C791" s="39">
        <v>210954109</v>
      </c>
      <c r="D791" s="50" t="s">
        <v>1326</v>
      </c>
      <c r="E791" s="51" t="s">
        <v>691</v>
      </c>
      <c r="F791" s="43">
        <f t="shared" si="169"/>
        <v>0</v>
      </c>
      <c r="G791" s="46">
        <f t="shared" si="170"/>
        <v>0</v>
      </c>
      <c r="H791" s="46">
        <f t="shared" si="171"/>
        <v>0</v>
      </c>
      <c r="I791" s="118">
        <f t="shared" si="172"/>
        <v>0</v>
      </c>
      <c r="J791" s="48" t="str">
        <f t="shared" si="173"/>
        <v>N/C</v>
      </c>
      <c r="K791" s="118" t="str">
        <f t="shared" si="174"/>
        <v>N/C</v>
      </c>
      <c r="L791" s="39" t="str">
        <f t="shared" si="175"/>
        <v>N / C</v>
      </c>
      <c r="O791" s="74" t="e">
        <f t="shared" si="176"/>
        <v>#DIV/0!</v>
      </c>
      <c r="P791" s="27" t="e">
        <f t="shared" si="177"/>
        <v>#DIV/0!</v>
      </c>
      <c r="Q791">
        <f t="shared" si="178"/>
        <v>1</v>
      </c>
      <c r="R791" s="35">
        <f t="shared" si="179"/>
        <v>782</v>
      </c>
      <c r="S791" s="43"/>
      <c r="T791" s="46"/>
      <c r="U791" s="46"/>
      <c r="V791" s="47"/>
      <c r="W791" s="48" t="e">
        <f t="shared" si="180"/>
        <v>#N/A</v>
      </c>
      <c r="X791" s="49" t="e">
        <f t="shared" si="181"/>
        <v>#N/A</v>
      </c>
      <c r="Y791" s="39" t="str">
        <f t="shared" si="182"/>
        <v>N / C</v>
      </c>
    </row>
    <row r="792" spans="2:25" ht="12.9" customHeight="1">
      <c r="B792" s="39">
        <v>5412500</v>
      </c>
      <c r="C792" s="39">
        <v>212554125</v>
      </c>
      <c r="D792" s="50" t="s">
        <v>1327</v>
      </c>
      <c r="E792" s="51" t="s">
        <v>691</v>
      </c>
      <c r="F792" s="43">
        <f t="shared" si="169"/>
        <v>0</v>
      </c>
      <c r="G792" s="46">
        <f t="shared" si="170"/>
        <v>0</v>
      </c>
      <c r="H792" s="46">
        <f t="shared" si="171"/>
        <v>0</v>
      </c>
      <c r="I792" s="118">
        <f t="shared" si="172"/>
        <v>0</v>
      </c>
      <c r="J792" s="48" t="str">
        <f t="shared" si="173"/>
        <v>N/C</v>
      </c>
      <c r="K792" s="118" t="str">
        <f t="shared" si="174"/>
        <v>N/C</v>
      </c>
      <c r="L792" s="39" t="str">
        <f t="shared" si="175"/>
        <v>N / C</v>
      </c>
      <c r="O792" s="74" t="e">
        <f t="shared" si="176"/>
        <v>#DIV/0!</v>
      </c>
      <c r="P792" s="27" t="e">
        <f t="shared" si="177"/>
        <v>#DIV/0!</v>
      </c>
      <c r="Q792">
        <f t="shared" si="178"/>
        <v>1</v>
      </c>
      <c r="R792" s="35">
        <f t="shared" si="179"/>
        <v>783</v>
      </c>
      <c r="S792" s="43"/>
      <c r="T792" s="46"/>
      <c r="U792" s="46"/>
      <c r="V792" s="47"/>
      <c r="W792" s="48" t="e">
        <f t="shared" si="180"/>
        <v>#N/A</v>
      </c>
      <c r="X792" s="49" t="e">
        <f t="shared" si="181"/>
        <v>#N/A</v>
      </c>
      <c r="Y792" s="39" t="str">
        <f t="shared" si="182"/>
        <v>N / C</v>
      </c>
    </row>
    <row r="793" spans="2:25" ht="12.9" customHeight="1">
      <c r="B793" s="39">
        <v>5412800</v>
      </c>
      <c r="C793" s="39">
        <v>212854128</v>
      </c>
      <c r="D793" s="50" t="s">
        <v>1168</v>
      </c>
      <c r="E793" s="51" t="s">
        <v>691</v>
      </c>
      <c r="F793" s="43">
        <f t="shared" si="169"/>
        <v>0</v>
      </c>
      <c r="G793" s="46">
        <f t="shared" si="170"/>
        <v>0</v>
      </c>
      <c r="H793" s="46">
        <f t="shared" si="171"/>
        <v>0</v>
      </c>
      <c r="I793" s="118">
        <f t="shared" si="172"/>
        <v>0</v>
      </c>
      <c r="J793" s="48" t="str">
        <f t="shared" si="173"/>
        <v>N/C</v>
      </c>
      <c r="K793" s="118" t="str">
        <f t="shared" si="174"/>
        <v>N/C</v>
      </c>
      <c r="L793" s="39" t="str">
        <f t="shared" si="175"/>
        <v>N / C</v>
      </c>
      <c r="O793" s="74" t="e">
        <f t="shared" si="176"/>
        <v>#DIV/0!</v>
      </c>
      <c r="P793" s="27" t="e">
        <f t="shared" si="177"/>
        <v>#DIV/0!</v>
      </c>
      <c r="Q793">
        <f t="shared" si="178"/>
        <v>1</v>
      </c>
      <c r="R793" s="35">
        <f t="shared" si="179"/>
        <v>784</v>
      </c>
      <c r="S793" s="43"/>
      <c r="T793" s="46"/>
      <c r="U793" s="46"/>
      <c r="V793" s="47"/>
      <c r="W793" s="48" t="e">
        <f t="shared" si="180"/>
        <v>#N/A</v>
      </c>
      <c r="X793" s="49" t="e">
        <f t="shared" si="181"/>
        <v>#N/A</v>
      </c>
      <c r="Y793" s="39" t="str">
        <f t="shared" si="182"/>
        <v>N / C</v>
      </c>
    </row>
    <row r="794" spans="2:25" ht="12.9" customHeight="1">
      <c r="B794" s="39">
        <v>5417200</v>
      </c>
      <c r="C794" s="39">
        <v>217254172</v>
      </c>
      <c r="D794" s="53" t="s">
        <v>178</v>
      </c>
      <c r="E794" s="54" t="s">
        <v>691</v>
      </c>
      <c r="F794" s="43">
        <f t="shared" si="169"/>
        <v>0</v>
      </c>
      <c r="G794" s="46">
        <f t="shared" si="170"/>
        <v>0</v>
      </c>
      <c r="H794" s="46">
        <f t="shared" si="171"/>
        <v>0</v>
      </c>
      <c r="I794" s="118">
        <f t="shared" si="172"/>
        <v>0</v>
      </c>
      <c r="J794" s="48" t="str">
        <f t="shared" si="173"/>
        <v>N/C</v>
      </c>
      <c r="K794" s="118" t="str">
        <f t="shared" si="174"/>
        <v>N/C</v>
      </c>
      <c r="L794" s="39" t="str">
        <f t="shared" si="175"/>
        <v>N / C</v>
      </c>
      <c r="O794" s="74" t="e">
        <f t="shared" si="176"/>
        <v>#DIV/0!</v>
      </c>
      <c r="P794" s="27" t="e">
        <f t="shared" si="177"/>
        <v>#DIV/0!</v>
      </c>
      <c r="Q794">
        <f t="shared" si="178"/>
        <v>1</v>
      </c>
      <c r="R794" s="35">
        <f t="shared" si="179"/>
        <v>785</v>
      </c>
      <c r="S794" s="43"/>
      <c r="T794" s="46"/>
      <c r="U794" s="46"/>
      <c r="V794" s="47"/>
      <c r="W794" s="48" t="e">
        <f t="shared" si="180"/>
        <v>#N/A</v>
      </c>
      <c r="X794" s="49" t="e">
        <f t="shared" si="181"/>
        <v>#N/A</v>
      </c>
      <c r="Y794" s="39" t="str">
        <f t="shared" si="182"/>
        <v>N / C</v>
      </c>
    </row>
    <row r="795" spans="2:25" ht="12.9" customHeight="1">
      <c r="B795" s="39">
        <v>5417400</v>
      </c>
      <c r="C795" s="39">
        <v>217454174</v>
      </c>
      <c r="D795" s="50" t="s">
        <v>1328</v>
      </c>
      <c r="E795" s="51" t="s">
        <v>691</v>
      </c>
      <c r="F795" s="43">
        <f t="shared" si="169"/>
        <v>0</v>
      </c>
      <c r="G795" s="46">
        <f t="shared" si="170"/>
        <v>0</v>
      </c>
      <c r="H795" s="46">
        <f t="shared" si="171"/>
        <v>0</v>
      </c>
      <c r="I795" s="118">
        <f t="shared" si="172"/>
        <v>0</v>
      </c>
      <c r="J795" s="48" t="str">
        <f t="shared" si="173"/>
        <v>N/C</v>
      </c>
      <c r="K795" s="118" t="str">
        <f t="shared" si="174"/>
        <v>N/C</v>
      </c>
      <c r="L795" s="39" t="str">
        <f t="shared" si="175"/>
        <v>N / C</v>
      </c>
      <c r="O795" s="74" t="e">
        <f t="shared" si="176"/>
        <v>#DIV/0!</v>
      </c>
      <c r="P795" s="27" t="e">
        <f t="shared" si="177"/>
        <v>#DIV/0!</v>
      </c>
      <c r="Q795">
        <f t="shared" si="178"/>
        <v>1</v>
      </c>
      <c r="R795" s="35">
        <f t="shared" si="179"/>
        <v>786</v>
      </c>
      <c r="S795" s="43"/>
      <c r="T795" s="46"/>
      <c r="U795" s="46"/>
      <c r="V795" s="47"/>
      <c r="W795" s="48" t="e">
        <f t="shared" si="180"/>
        <v>#N/A</v>
      </c>
      <c r="X795" s="49" t="e">
        <f t="shared" si="181"/>
        <v>#N/A</v>
      </c>
      <c r="Y795" s="39" t="str">
        <f t="shared" si="182"/>
        <v>N / C</v>
      </c>
    </row>
    <row r="796" spans="2:25" ht="12.9" customHeight="1">
      <c r="B796" s="39">
        <v>5420600</v>
      </c>
      <c r="C796" s="39">
        <v>210654206</v>
      </c>
      <c r="D796" s="53" t="s">
        <v>179</v>
      </c>
      <c r="E796" s="54" t="s">
        <v>691</v>
      </c>
      <c r="F796" s="43">
        <f t="shared" si="169"/>
        <v>0</v>
      </c>
      <c r="G796" s="46">
        <f t="shared" si="170"/>
        <v>0</v>
      </c>
      <c r="H796" s="46">
        <f t="shared" si="171"/>
        <v>0</v>
      </c>
      <c r="I796" s="118">
        <f t="shared" si="172"/>
        <v>0</v>
      </c>
      <c r="J796" s="48" t="str">
        <f t="shared" si="173"/>
        <v>N/C</v>
      </c>
      <c r="K796" s="118" t="str">
        <f t="shared" si="174"/>
        <v>N/C</v>
      </c>
      <c r="L796" s="39" t="str">
        <f t="shared" si="175"/>
        <v>N / C</v>
      </c>
      <c r="O796" s="74" t="e">
        <f t="shared" si="176"/>
        <v>#DIV/0!</v>
      </c>
      <c r="P796" s="27" t="e">
        <f t="shared" si="177"/>
        <v>#DIV/0!</v>
      </c>
      <c r="Q796">
        <f t="shared" si="178"/>
        <v>1</v>
      </c>
      <c r="R796" s="35">
        <f t="shared" si="179"/>
        <v>787</v>
      </c>
      <c r="S796" s="43"/>
      <c r="T796" s="46"/>
      <c r="U796" s="46"/>
      <c r="V796" s="47"/>
      <c r="W796" s="48" t="e">
        <f t="shared" si="180"/>
        <v>#N/A</v>
      </c>
      <c r="X796" s="49" t="e">
        <f t="shared" si="181"/>
        <v>#N/A</v>
      </c>
      <c r="Y796" s="39" t="str">
        <f t="shared" si="182"/>
        <v>N / C</v>
      </c>
    </row>
    <row r="797" spans="2:25" ht="12.9" customHeight="1">
      <c r="B797" s="39">
        <v>5422300</v>
      </c>
      <c r="C797" s="39">
        <v>212354223</v>
      </c>
      <c r="D797" s="50" t="s">
        <v>1169</v>
      </c>
      <c r="E797" s="51" t="s">
        <v>691</v>
      </c>
      <c r="F797" s="43">
        <f t="shared" si="169"/>
        <v>0</v>
      </c>
      <c r="G797" s="129">
        <f t="shared" si="170"/>
        <v>0</v>
      </c>
      <c r="H797" s="129">
        <f t="shared" si="171"/>
        <v>0</v>
      </c>
      <c r="I797" s="118">
        <f t="shared" si="172"/>
        <v>0</v>
      </c>
      <c r="J797" s="48" t="str">
        <f t="shared" si="173"/>
        <v>N/C</v>
      </c>
      <c r="K797" s="118" t="str">
        <f t="shared" si="174"/>
        <v>N/C</v>
      </c>
      <c r="L797" s="39" t="str">
        <f t="shared" si="175"/>
        <v>N / C</v>
      </c>
      <c r="O797" s="74" t="e">
        <f t="shared" si="176"/>
        <v>#DIV/0!</v>
      </c>
      <c r="P797" s="27" t="e">
        <f t="shared" si="177"/>
        <v>#DIV/0!</v>
      </c>
      <c r="Q797">
        <f t="shared" si="178"/>
        <v>1</v>
      </c>
      <c r="R797" s="35">
        <f t="shared" si="179"/>
        <v>788</v>
      </c>
      <c r="S797" s="43"/>
      <c r="T797" s="46"/>
      <c r="U797" s="46"/>
      <c r="V797" s="47"/>
      <c r="W797" s="48" t="e">
        <f t="shared" si="180"/>
        <v>#N/A</v>
      </c>
      <c r="X797" s="49" t="e">
        <f t="shared" si="181"/>
        <v>#N/A</v>
      </c>
      <c r="Y797" s="39" t="str">
        <f t="shared" si="182"/>
        <v>N / C</v>
      </c>
    </row>
    <row r="798" spans="2:25" ht="12.9" customHeight="1">
      <c r="B798" s="39">
        <v>5423900</v>
      </c>
      <c r="C798" s="39">
        <v>213954239</v>
      </c>
      <c r="D798" s="50" t="s">
        <v>1170</v>
      </c>
      <c r="E798" s="51" t="s">
        <v>691</v>
      </c>
      <c r="F798" s="43">
        <f t="shared" si="169"/>
        <v>0</v>
      </c>
      <c r="G798" s="46">
        <f t="shared" si="170"/>
        <v>0</v>
      </c>
      <c r="H798" s="46">
        <f t="shared" si="171"/>
        <v>0</v>
      </c>
      <c r="I798" s="118">
        <f t="shared" si="172"/>
        <v>0</v>
      </c>
      <c r="J798" s="48" t="str">
        <f t="shared" si="173"/>
        <v>N/C</v>
      </c>
      <c r="K798" s="118" t="str">
        <f t="shared" si="174"/>
        <v>N/C</v>
      </c>
      <c r="L798" s="39" t="str">
        <f t="shared" si="175"/>
        <v>N / C</v>
      </c>
      <c r="O798" s="74" t="e">
        <f t="shared" si="176"/>
        <v>#DIV/0!</v>
      </c>
      <c r="P798" s="27" t="e">
        <f t="shared" si="177"/>
        <v>#DIV/0!</v>
      </c>
      <c r="Q798">
        <f t="shared" si="178"/>
        <v>1</v>
      </c>
      <c r="R798" s="35">
        <f t="shared" si="179"/>
        <v>789</v>
      </c>
      <c r="S798" s="43"/>
      <c r="T798" s="46"/>
      <c r="U798" s="46"/>
      <c r="V798" s="47"/>
      <c r="W798" s="48" t="e">
        <f t="shared" si="180"/>
        <v>#N/A</v>
      </c>
      <c r="X798" s="49" t="e">
        <f t="shared" si="181"/>
        <v>#N/A</v>
      </c>
      <c r="Y798" s="39" t="str">
        <f t="shared" si="182"/>
        <v>N / C</v>
      </c>
    </row>
    <row r="799" spans="2:25" ht="12.9" customHeight="1">
      <c r="B799" s="39">
        <v>5424500</v>
      </c>
      <c r="C799" s="39">
        <v>214554245</v>
      </c>
      <c r="D799" s="53" t="s">
        <v>180</v>
      </c>
      <c r="E799" s="54" t="s">
        <v>691</v>
      </c>
      <c r="F799" s="43">
        <f t="shared" si="169"/>
        <v>0</v>
      </c>
      <c r="G799" s="46">
        <f t="shared" si="170"/>
        <v>0</v>
      </c>
      <c r="H799" s="46">
        <f t="shared" si="171"/>
        <v>0</v>
      </c>
      <c r="I799" s="118">
        <f t="shared" si="172"/>
        <v>0</v>
      </c>
      <c r="J799" s="48" t="str">
        <f t="shared" si="173"/>
        <v>N/C</v>
      </c>
      <c r="K799" s="118" t="str">
        <f t="shared" si="174"/>
        <v>N/C</v>
      </c>
      <c r="L799" s="39" t="str">
        <f t="shared" si="175"/>
        <v>N / C</v>
      </c>
      <c r="O799" s="74" t="e">
        <f t="shared" si="176"/>
        <v>#DIV/0!</v>
      </c>
      <c r="P799" s="27" t="e">
        <f t="shared" si="177"/>
        <v>#DIV/0!</v>
      </c>
      <c r="Q799">
        <f t="shared" si="178"/>
        <v>1</v>
      </c>
      <c r="R799" s="35">
        <f t="shared" si="179"/>
        <v>790</v>
      </c>
      <c r="S799" s="43"/>
      <c r="T799" s="46"/>
      <c r="U799" s="46"/>
      <c r="V799" s="47"/>
      <c r="W799" s="48" t="e">
        <f t="shared" si="180"/>
        <v>#N/A</v>
      </c>
      <c r="X799" s="49" t="e">
        <f t="shared" si="181"/>
        <v>#N/A</v>
      </c>
      <c r="Y799" s="39" t="str">
        <f t="shared" si="182"/>
        <v>N / C</v>
      </c>
    </row>
    <row r="800" spans="2:25" ht="12.9" customHeight="1">
      <c r="B800" s="39">
        <v>5425000</v>
      </c>
      <c r="C800" s="39">
        <v>215054250</v>
      </c>
      <c r="D800" s="53" t="s">
        <v>181</v>
      </c>
      <c r="E800" s="54" t="s">
        <v>691</v>
      </c>
      <c r="F800" s="43">
        <f t="shared" si="169"/>
        <v>0</v>
      </c>
      <c r="G800" s="46">
        <f t="shared" si="170"/>
        <v>0</v>
      </c>
      <c r="H800" s="46">
        <f t="shared" si="171"/>
        <v>0</v>
      </c>
      <c r="I800" s="118">
        <f t="shared" si="172"/>
        <v>0</v>
      </c>
      <c r="J800" s="48" t="str">
        <f t="shared" si="173"/>
        <v>N/C</v>
      </c>
      <c r="K800" s="118" t="str">
        <f t="shared" si="174"/>
        <v>N/C</v>
      </c>
      <c r="L800" s="39" t="str">
        <f t="shared" si="175"/>
        <v>N / C</v>
      </c>
      <c r="O800" s="74" t="e">
        <f t="shared" si="176"/>
        <v>#DIV/0!</v>
      </c>
      <c r="P800" s="27" t="e">
        <f t="shared" si="177"/>
        <v>#DIV/0!</v>
      </c>
      <c r="Q800">
        <f t="shared" si="178"/>
        <v>1</v>
      </c>
      <c r="R800" s="35">
        <f t="shared" si="179"/>
        <v>791</v>
      </c>
      <c r="S800" s="43"/>
      <c r="T800" s="46"/>
      <c r="U800" s="46"/>
      <c r="V800" s="47"/>
      <c r="W800" s="48" t="e">
        <f t="shared" si="180"/>
        <v>#N/A</v>
      </c>
      <c r="X800" s="49" t="e">
        <f t="shared" si="181"/>
        <v>#N/A</v>
      </c>
      <c r="Y800" s="39" t="str">
        <f t="shared" si="182"/>
        <v>N / C</v>
      </c>
    </row>
    <row r="801" spans="2:25" ht="12.9" customHeight="1">
      <c r="B801" s="39">
        <v>5426100</v>
      </c>
      <c r="C801" s="39">
        <v>216154261</v>
      </c>
      <c r="D801" s="50" t="s">
        <v>1329</v>
      </c>
      <c r="E801" s="51" t="s">
        <v>691</v>
      </c>
      <c r="F801" s="43">
        <f t="shared" si="169"/>
        <v>0</v>
      </c>
      <c r="G801" s="46">
        <f t="shared" si="170"/>
        <v>0</v>
      </c>
      <c r="H801" s="46">
        <f t="shared" si="171"/>
        <v>0</v>
      </c>
      <c r="I801" s="118">
        <f t="shared" si="172"/>
        <v>0</v>
      </c>
      <c r="J801" s="48" t="str">
        <f t="shared" si="173"/>
        <v>N/C</v>
      </c>
      <c r="K801" s="118" t="str">
        <f t="shared" si="174"/>
        <v>N/C</v>
      </c>
      <c r="L801" s="39" t="str">
        <f t="shared" si="175"/>
        <v>N / C</v>
      </c>
      <c r="O801" s="74" t="e">
        <f t="shared" si="176"/>
        <v>#DIV/0!</v>
      </c>
      <c r="P801" s="27" t="e">
        <f t="shared" si="177"/>
        <v>#DIV/0!</v>
      </c>
      <c r="Q801">
        <f t="shared" si="178"/>
        <v>1</v>
      </c>
      <c r="R801" s="35">
        <f t="shared" si="179"/>
        <v>792</v>
      </c>
      <c r="S801" s="43"/>
      <c r="T801" s="46"/>
      <c r="U801" s="46"/>
      <c r="V801" s="47"/>
      <c r="W801" s="48" t="e">
        <f t="shared" si="180"/>
        <v>#N/A</v>
      </c>
      <c r="X801" s="49" t="e">
        <f t="shared" si="181"/>
        <v>#N/A</v>
      </c>
      <c r="Y801" s="39" t="str">
        <f t="shared" si="182"/>
        <v>N / C</v>
      </c>
    </row>
    <row r="802" spans="2:25" ht="12.9" customHeight="1">
      <c r="B802" s="39">
        <v>5431300</v>
      </c>
      <c r="C802" s="39">
        <v>211354313</v>
      </c>
      <c r="D802" s="50" t="s">
        <v>1330</v>
      </c>
      <c r="E802" s="51" t="s">
        <v>691</v>
      </c>
      <c r="F802" s="43">
        <f t="shared" si="169"/>
        <v>0</v>
      </c>
      <c r="G802" s="46">
        <f t="shared" si="170"/>
        <v>0</v>
      </c>
      <c r="H802" s="46">
        <f t="shared" si="171"/>
        <v>0</v>
      </c>
      <c r="I802" s="118">
        <f t="shared" si="172"/>
        <v>0</v>
      </c>
      <c r="J802" s="48" t="str">
        <f t="shared" si="173"/>
        <v>N/C</v>
      </c>
      <c r="K802" s="118" t="str">
        <f t="shared" si="174"/>
        <v>N/C</v>
      </c>
      <c r="L802" s="39" t="str">
        <f t="shared" si="175"/>
        <v>N / C</v>
      </c>
      <c r="O802" s="74" t="e">
        <f t="shared" si="176"/>
        <v>#DIV/0!</v>
      </c>
      <c r="P802" s="27" t="e">
        <f t="shared" si="177"/>
        <v>#DIV/0!</v>
      </c>
      <c r="Q802">
        <f t="shared" si="178"/>
        <v>1</v>
      </c>
      <c r="R802" s="35">
        <f t="shared" si="179"/>
        <v>793</v>
      </c>
      <c r="S802" s="43"/>
      <c r="T802" s="46"/>
      <c r="U802" s="46"/>
      <c r="V802" s="47"/>
      <c r="W802" s="48" t="e">
        <f t="shared" si="180"/>
        <v>#N/A</v>
      </c>
      <c r="X802" s="49" t="e">
        <f t="shared" si="181"/>
        <v>#N/A</v>
      </c>
      <c r="Y802" s="39" t="str">
        <f t="shared" si="182"/>
        <v>N / C</v>
      </c>
    </row>
    <row r="803" spans="2:25" ht="12.9" customHeight="1">
      <c r="B803" s="39">
        <v>5434400</v>
      </c>
      <c r="C803" s="39">
        <v>214454344</v>
      </c>
      <c r="D803" s="53" t="s">
        <v>182</v>
      </c>
      <c r="E803" s="54" t="s">
        <v>691</v>
      </c>
      <c r="F803" s="43">
        <f t="shared" si="169"/>
        <v>0</v>
      </c>
      <c r="G803" s="129">
        <f t="shared" si="170"/>
        <v>0</v>
      </c>
      <c r="H803" s="129">
        <f t="shared" si="171"/>
        <v>0</v>
      </c>
      <c r="I803" s="118">
        <f t="shared" si="172"/>
        <v>0</v>
      </c>
      <c r="J803" s="48" t="str">
        <f t="shared" si="173"/>
        <v>N/C</v>
      </c>
      <c r="K803" s="118" t="str">
        <f t="shared" si="174"/>
        <v>N/C</v>
      </c>
      <c r="L803" s="39" t="str">
        <f t="shared" si="175"/>
        <v>N / C</v>
      </c>
      <c r="O803" s="74" t="e">
        <f t="shared" si="176"/>
        <v>#DIV/0!</v>
      </c>
      <c r="P803" s="27" t="e">
        <f t="shared" si="177"/>
        <v>#DIV/0!</v>
      </c>
      <c r="Q803">
        <f t="shared" si="178"/>
        <v>1</v>
      </c>
      <c r="R803" s="35">
        <f t="shared" si="179"/>
        <v>794</v>
      </c>
      <c r="S803" s="43"/>
      <c r="T803" s="46"/>
      <c r="U803" s="46"/>
      <c r="V803" s="47"/>
      <c r="W803" s="48" t="e">
        <f t="shared" si="180"/>
        <v>#N/A</v>
      </c>
      <c r="X803" s="49" t="e">
        <f t="shared" si="181"/>
        <v>#N/A</v>
      </c>
      <c r="Y803" s="39" t="str">
        <f t="shared" si="182"/>
        <v>N / C</v>
      </c>
    </row>
    <row r="804" spans="2:25" ht="12.9" customHeight="1">
      <c r="B804" s="39">
        <v>5434700</v>
      </c>
      <c r="C804" s="39">
        <v>214754347</v>
      </c>
      <c r="D804" s="50" t="s">
        <v>1331</v>
      </c>
      <c r="E804" s="51" t="s">
        <v>691</v>
      </c>
      <c r="F804" s="43">
        <f t="shared" si="169"/>
        <v>0</v>
      </c>
      <c r="G804" s="46">
        <f t="shared" si="170"/>
        <v>0</v>
      </c>
      <c r="H804" s="46">
        <f t="shared" si="171"/>
        <v>0</v>
      </c>
      <c r="I804" s="118">
        <f t="shared" si="172"/>
        <v>0</v>
      </c>
      <c r="J804" s="48" t="str">
        <f t="shared" si="173"/>
        <v>N/C</v>
      </c>
      <c r="K804" s="118" t="str">
        <f t="shared" si="174"/>
        <v>N/C</v>
      </c>
      <c r="L804" s="39" t="str">
        <f t="shared" si="175"/>
        <v>N / C</v>
      </c>
      <c r="O804" s="74" t="e">
        <f t="shared" si="176"/>
        <v>#DIV/0!</v>
      </c>
      <c r="P804" s="27" t="e">
        <f t="shared" si="177"/>
        <v>#DIV/0!</v>
      </c>
      <c r="Q804">
        <f t="shared" si="178"/>
        <v>1</v>
      </c>
      <c r="R804" s="35">
        <f t="shared" si="179"/>
        <v>795</v>
      </c>
      <c r="S804" s="43"/>
      <c r="T804" s="46"/>
      <c r="U804" s="46"/>
      <c r="V804" s="47"/>
      <c r="W804" s="48" t="e">
        <f t="shared" si="180"/>
        <v>#N/A</v>
      </c>
      <c r="X804" s="49" t="e">
        <f t="shared" si="181"/>
        <v>#N/A</v>
      </c>
      <c r="Y804" s="39" t="str">
        <f t="shared" si="182"/>
        <v>N / C</v>
      </c>
    </row>
    <row r="805" spans="2:25" ht="12.9" customHeight="1">
      <c r="B805" s="39">
        <v>5437700</v>
      </c>
      <c r="C805" s="39">
        <v>217754377</v>
      </c>
      <c r="D805" s="50" t="s">
        <v>1171</v>
      </c>
      <c r="E805" s="51" t="s">
        <v>691</v>
      </c>
      <c r="F805" s="43">
        <f t="shared" si="169"/>
        <v>0</v>
      </c>
      <c r="G805" s="129">
        <f t="shared" si="170"/>
        <v>0</v>
      </c>
      <c r="H805" s="129">
        <f t="shared" si="171"/>
        <v>0</v>
      </c>
      <c r="I805" s="118">
        <f t="shared" si="172"/>
        <v>0</v>
      </c>
      <c r="J805" s="48" t="str">
        <f t="shared" si="173"/>
        <v>N/C</v>
      </c>
      <c r="K805" s="118" t="str">
        <f t="shared" si="174"/>
        <v>N/C</v>
      </c>
      <c r="L805" s="39" t="str">
        <f t="shared" si="175"/>
        <v>N / C</v>
      </c>
      <c r="O805" s="74" t="e">
        <f t="shared" si="176"/>
        <v>#DIV/0!</v>
      </c>
      <c r="P805" s="27" t="e">
        <f t="shared" si="177"/>
        <v>#DIV/0!</v>
      </c>
      <c r="Q805">
        <f t="shared" si="178"/>
        <v>1</v>
      </c>
      <c r="R805" s="35">
        <f t="shared" si="179"/>
        <v>796</v>
      </c>
      <c r="S805" s="43"/>
      <c r="T805" s="46"/>
      <c r="U805" s="46"/>
      <c r="V805" s="47"/>
      <c r="W805" s="48" t="e">
        <f t="shared" si="180"/>
        <v>#N/A</v>
      </c>
      <c r="X805" s="49" t="e">
        <f t="shared" si="181"/>
        <v>#N/A</v>
      </c>
      <c r="Y805" s="39" t="str">
        <f t="shared" si="182"/>
        <v>N / C</v>
      </c>
    </row>
    <row r="806" spans="2:25" ht="12.9" customHeight="1">
      <c r="B806" s="39">
        <v>5438500</v>
      </c>
      <c r="C806" s="39">
        <v>218554385</v>
      </c>
      <c r="D806" s="50" t="s">
        <v>690</v>
      </c>
      <c r="E806" s="51" t="s">
        <v>691</v>
      </c>
      <c r="F806" s="43">
        <f t="shared" si="169"/>
        <v>0</v>
      </c>
      <c r="G806" s="46">
        <f t="shared" si="170"/>
        <v>0</v>
      </c>
      <c r="H806" s="46">
        <f t="shared" si="171"/>
        <v>0</v>
      </c>
      <c r="I806" s="118">
        <f t="shared" si="172"/>
        <v>0</v>
      </c>
      <c r="J806" s="48" t="str">
        <f t="shared" si="173"/>
        <v>N/C</v>
      </c>
      <c r="K806" s="118" t="str">
        <f t="shared" si="174"/>
        <v>N/C</v>
      </c>
      <c r="L806" s="39" t="str">
        <f t="shared" si="175"/>
        <v>N / C</v>
      </c>
      <c r="O806" s="74" t="e">
        <f t="shared" si="176"/>
        <v>#DIV/0!</v>
      </c>
      <c r="P806" s="27" t="e">
        <f t="shared" si="177"/>
        <v>#DIV/0!</v>
      </c>
      <c r="Q806">
        <f t="shared" si="178"/>
        <v>1</v>
      </c>
      <c r="R806" s="35">
        <f t="shared" si="179"/>
        <v>797</v>
      </c>
      <c r="S806" s="43"/>
      <c r="T806" s="46"/>
      <c r="U806" s="46"/>
      <c r="V806" s="47"/>
      <c r="W806" s="48" t="e">
        <f t="shared" si="180"/>
        <v>#N/A</v>
      </c>
      <c r="X806" s="49" t="e">
        <f t="shared" si="181"/>
        <v>#N/A</v>
      </c>
      <c r="Y806" s="39" t="str">
        <f t="shared" si="182"/>
        <v>N / C</v>
      </c>
    </row>
    <row r="807" spans="2:25" ht="12.9" customHeight="1">
      <c r="B807" s="39">
        <v>5439800</v>
      </c>
      <c r="C807" s="39">
        <v>219854398</v>
      </c>
      <c r="D807" s="53" t="s">
        <v>183</v>
      </c>
      <c r="E807" s="54" t="s">
        <v>691</v>
      </c>
      <c r="F807" s="43">
        <f t="shared" si="169"/>
        <v>0</v>
      </c>
      <c r="G807" s="46">
        <f t="shared" si="170"/>
        <v>0</v>
      </c>
      <c r="H807" s="46">
        <f t="shared" si="171"/>
        <v>0</v>
      </c>
      <c r="I807" s="118">
        <f t="shared" si="172"/>
        <v>0</v>
      </c>
      <c r="J807" s="48" t="str">
        <f t="shared" si="173"/>
        <v>N/C</v>
      </c>
      <c r="K807" s="118" t="str">
        <f t="shared" si="174"/>
        <v>N/C</v>
      </c>
      <c r="L807" s="39" t="str">
        <f t="shared" si="175"/>
        <v>N / C</v>
      </c>
      <c r="O807" s="74" t="e">
        <f t="shared" si="176"/>
        <v>#DIV/0!</v>
      </c>
      <c r="P807" s="27" t="e">
        <f t="shared" si="177"/>
        <v>#DIV/0!</v>
      </c>
      <c r="Q807">
        <f t="shared" si="178"/>
        <v>1</v>
      </c>
      <c r="R807" s="35">
        <f t="shared" si="179"/>
        <v>798</v>
      </c>
      <c r="S807" s="43"/>
      <c r="T807" s="46"/>
      <c r="U807" s="46"/>
      <c r="V807" s="47"/>
      <c r="W807" s="48" t="e">
        <f t="shared" si="180"/>
        <v>#N/A</v>
      </c>
      <c r="X807" s="49" t="e">
        <f t="shared" si="181"/>
        <v>#N/A</v>
      </c>
      <c r="Y807" s="39" t="str">
        <f t="shared" si="182"/>
        <v>N / C</v>
      </c>
    </row>
    <row r="808" spans="2:25" ht="12.9" customHeight="1">
      <c r="B808" s="39">
        <v>5440500</v>
      </c>
      <c r="C808" s="39">
        <v>210554405</v>
      </c>
      <c r="D808" s="53" t="s">
        <v>184</v>
      </c>
      <c r="E808" s="54" t="s">
        <v>691</v>
      </c>
      <c r="F808" s="43">
        <f t="shared" si="169"/>
        <v>0</v>
      </c>
      <c r="G808" s="46">
        <f t="shared" si="170"/>
        <v>0</v>
      </c>
      <c r="H808" s="46">
        <f t="shared" si="171"/>
        <v>0</v>
      </c>
      <c r="I808" s="118">
        <f t="shared" si="172"/>
        <v>0</v>
      </c>
      <c r="J808" s="48" t="str">
        <f t="shared" si="173"/>
        <v>N/C</v>
      </c>
      <c r="K808" s="118" t="str">
        <f t="shared" si="174"/>
        <v>N/C</v>
      </c>
      <c r="L808" s="39" t="str">
        <f t="shared" si="175"/>
        <v>N / C</v>
      </c>
      <c r="O808" s="74" t="e">
        <f t="shared" si="176"/>
        <v>#DIV/0!</v>
      </c>
      <c r="P808" s="27" t="e">
        <f t="shared" si="177"/>
        <v>#DIV/0!</v>
      </c>
      <c r="Q808">
        <f t="shared" si="178"/>
        <v>1</v>
      </c>
      <c r="R808" s="35">
        <f t="shared" si="179"/>
        <v>799</v>
      </c>
      <c r="S808" s="43"/>
      <c r="T808" s="46"/>
      <c r="U808" s="46"/>
      <c r="V808" s="47"/>
      <c r="W808" s="48" t="e">
        <f t="shared" si="180"/>
        <v>#N/A</v>
      </c>
      <c r="X808" s="49" t="e">
        <f t="shared" si="181"/>
        <v>#N/A</v>
      </c>
      <c r="Y808" s="39" t="str">
        <f t="shared" si="182"/>
        <v>N / C</v>
      </c>
    </row>
    <row r="809" spans="2:25" ht="12.9" customHeight="1">
      <c r="B809" s="39">
        <v>5441800</v>
      </c>
      <c r="C809" s="39">
        <v>211854418</v>
      </c>
      <c r="D809" s="50" t="s">
        <v>1332</v>
      </c>
      <c r="E809" s="51" t="s">
        <v>691</v>
      </c>
      <c r="F809" s="43">
        <f t="shared" si="169"/>
        <v>0</v>
      </c>
      <c r="G809" s="46">
        <f t="shared" si="170"/>
        <v>0</v>
      </c>
      <c r="H809" s="46">
        <f t="shared" si="171"/>
        <v>0</v>
      </c>
      <c r="I809" s="118">
        <f t="shared" si="172"/>
        <v>0</v>
      </c>
      <c r="J809" s="48" t="str">
        <f t="shared" si="173"/>
        <v>N/C</v>
      </c>
      <c r="K809" s="118" t="str">
        <f t="shared" si="174"/>
        <v>N/C</v>
      </c>
      <c r="L809" s="39" t="str">
        <f t="shared" si="175"/>
        <v>N / C</v>
      </c>
      <c r="O809" s="74" t="e">
        <f t="shared" si="176"/>
        <v>#DIV/0!</v>
      </c>
      <c r="P809" s="27" t="e">
        <f t="shared" si="177"/>
        <v>#DIV/0!</v>
      </c>
      <c r="Q809">
        <f t="shared" si="178"/>
        <v>1</v>
      </c>
      <c r="R809" s="35">
        <f t="shared" si="179"/>
        <v>800</v>
      </c>
      <c r="S809" s="43"/>
      <c r="T809" s="46"/>
      <c r="U809" s="46"/>
      <c r="V809" s="47"/>
      <c r="W809" s="48" t="e">
        <f t="shared" si="180"/>
        <v>#N/A</v>
      </c>
      <c r="X809" s="49" t="e">
        <f t="shared" si="181"/>
        <v>#N/A</v>
      </c>
      <c r="Y809" s="39" t="str">
        <f t="shared" si="182"/>
        <v>N / C</v>
      </c>
    </row>
    <row r="810" spans="2:25" ht="12.9" customHeight="1">
      <c r="B810" s="39">
        <v>5448000</v>
      </c>
      <c r="C810" s="39">
        <v>218054480</v>
      </c>
      <c r="D810" s="50" t="s">
        <v>1333</v>
      </c>
      <c r="E810" s="51" t="s">
        <v>691</v>
      </c>
      <c r="F810" s="43">
        <f t="shared" si="169"/>
        <v>0</v>
      </c>
      <c r="G810" s="46">
        <f t="shared" si="170"/>
        <v>0</v>
      </c>
      <c r="H810" s="46">
        <f t="shared" si="171"/>
        <v>0</v>
      </c>
      <c r="I810" s="118">
        <f t="shared" si="172"/>
        <v>0</v>
      </c>
      <c r="J810" s="48" t="str">
        <f t="shared" si="173"/>
        <v>N/C</v>
      </c>
      <c r="K810" s="118" t="str">
        <f t="shared" si="174"/>
        <v>N/C</v>
      </c>
      <c r="L810" s="39" t="str">
        <f t="shared" si="175"/>
        <v>N / C</v>
      </c>
      <c r="O810" s="74" t="e">
        <f t="shared" si="176"/>
        <v>#DIV/0!</v>
      </c>
      <c r="P810" s="27" t="e">
        <f t="shared" si="177"/>
        <v>#DIV/0!</v>
      </c>
      <c r="Q810">
        <f t="shared" si="178"/>
        <v>1</v>
      </c>
      <c r="R810" s="35">
        <f t="shared" si="179"/>
        <v>801</v>
      </c>
      <c r="S810" s="43"/>
      <c r="T810" s="46"/>
      <c r="U810" s="46"/>
      <c r="V810" s="47"/>
      <c r="W810" s="48" t="e">
        <f t="shared" si="180"/>
        <v>#N/A</v>
      </c>
      <c r="X810" s="49" t="e">
        <f t="shared" si="181"/>
        <v>#N/A</v>
      </c>
      <c r="Y810" s="39" t="str">
        <f t="shared" si="182"/>
        <v>N / C</v>
      </c>
    </row>
    <row r="811" spans="2:25" ht="12.9" customHeight="1">
      <c r="B811" s="39">
        <v>5449800</v>
      </c>
      <c r="C811" s="39">
        <v>219854498</v>
      </c>
      <c r="D811" s="50" t="s">
        <v>1458</v>
      </c>
      <c r="E811" s="51" t="s">
        <v>691</v>
      </c>
      <c r="F811" s="43">
        <f t="shared" si="169"/>
        <v>0</v>
      </c>
      <c r="G811" s="46">
        <f t="shared" si="170"/>
        <v>0</v>
      </c>
      <c r="H811" s="46">
        <f t="shared" si="171"/>
        <v>0</v>
      </c>
      <c r="I811" s="118">
        <f t="shared" si="172"/>
        <v>0</v>
      </c>
      <c r="J811" s="48" t="str">
        <f t="shared" si="173"/>
        <v>N/C</v>
      </c>
      <c r="K811" s="118" t="str">
        <f t="shared" si="174"/>
        <v>N/C</v>
      </c>
      <c r="L811" s="39" t="str">
        <f t="shared" si="175"/>
        <v>N / C</v>
      </c>
      <c r="O811" s="74" t="e">
        <f t="shared" si="176"/>
        <v>#DIV/0!</v>
      </c>
      <c r="P811" s="27" t="e">
        <f t="shared" si="177"/>
        <v>#DIV/0!</v>
      </c>
      <c r="Q811">
        <f t="shared" si="178"/>
        <v>1</v>
      </c>
      <c r="R811" s="35">
        <f t="shared" si="179"/>
        <v>802</v>
      </c>
      <c r="S811" s="43"/>
      <c r="T811" s="46"/>
      <c r="U811" s="46"/>
      <c r="V811" s="47"/>
      <c r="W811" s="48" t="e">
        <f t="shared" si="180"/>
        <v>#N/A</v>
      </c>
      <c r="X811" s="49" t="e">
        <f t="shared" si="181"/>
        <v>#N/A</v>
      </c>
      <c r="Y811" s="39" t="str">
        <f t="shared" si="182"/>
        <v>N / C</v>
      </c>
    </row>
    <row r="812" spans="2:25" ht="12.9" customHeight="1">
      <c r="B812" s="39">
        <v>5451800</v>
      </c>
      <c r="C812" s="39">
        <v>211854518</v>
      </c>
      <c r="D812" s="53" t="s">
        <v>185</v>
      </c>
      <c r="E812" s="54" t="s">
        <v>691</v>
      </c>
      <c r="F812" s="43">
        <f t="shared" si="169"/>
        <v>0</v>
      </c>
      <c r="G812" s="46">
        <f t="shared" si="170"/>
        <v>0</v>
      </c>
      <c r="H812" s="46">
        <f t="shared" si="171"/>
        <v>0</v>
      </c>
      <c r="I812" s="118">
        <f t="shared" si="172"/>
        <v>0</v>
      </c>
      <c r="J812" s="48" t="str">
        <f t="shared" si="173"/>
        <v>N/C</v>
      </c>
      <c r="K812" s="118" t="str">
        <f t="shared" si="174"/>
        <v>N/C</v>
      </c>
      <c r="L812" s="39" t="str">
        <f t="shared" si="175"/>
        <v>N / C</v>
      </c>
      <c r="O812" s="74" t="e">
        <f t="shared" si="176"/>
        <v>#DIV/0!</v>
      </c>
      <c r="P812" s="27" t="e">
        <f t="shared" si="177"/>
        <v>#DIV/0!</v>
      </c>
      <c r="Q812">
        <f t="shared" si="178"/>
        <v>1</v>
      </c>
      <c r="R812" s="35">
        <f t="shared" si="179"/>
        <v>803</v>
      </c>
      <c r="S812" s="43"/>
      <c r="T812" s="46"/>
      <c r="U812" s="46"/>
      <c r="V812" s="47"/>
      <c r="W812" s="48" t="e">
        <f t="shared" si="180"/>
        <v>#N/A</v>
      </c>
      <c r="X812" s="49" t="e">
        <f t="shared" si="181"/>
        <v>#N/A</v>
      </c>
      <c r="Y812" s="39" t="str">
        <f t="shared" si="182"/>
        <v>N / C</v>
      </c>
    </row>
    <row r="813" spans="2:25" ht="12.9" customHeight="1">
      <c r="B813" s="39">
        <v>5452000</v>
      </c>
      <c r="C813" s="39">
        <v>212054520</v>
      </c>
      <c r="D813" s="50" t="s">
        <v>1334</v>
      </c>
      <c r="E813" s="51" t="s">
        <v>691</v>
      </c>
      <c r="F813" s="43">
        <f t="shared" si="169"/>
        <v>0</v>
      </c>
      <c r="G813" s="46">
        <f t="shared" si="170"/>
        <v>0</v>
      </c>
      <c r="H813" s="46">
        <f t="shared" si="171"/>
        <v>0</v>
      </c>
      <c r="I813" s="118">
        <f t="shared" si="172"/>
        <v>0</v>
      </c>
      <c r="J813" s="48" t="str">
        <f t="shared" si="173"/>
        <v>N/C</v>
      </c>
      <c r="K813" s="118" t="str">
        <f t="shared" si="174"/>
        <v>N/C</v>
      </c>
      <c r="L813" s="39" t="str">
        <f t="shared" si="175"/>
        <v>N / C</v>
      </c>
      <c r="O813" s="74" t="e">
        <f t="shared" si="176"/>
        <v>#DIV/0!</v>
      </c>
      <c r="P813" s="27" t="e">
        <f t="shared" si="177"/>
        <v>#DIV/0!</v>
      </c>
      <c r="Q813">
        <f t="shared" si="178"/>
        <v>1</v>
      </c>
      <c r="R813" s="35">
        <f t="shared" si="179"/>
        <v>804</v>
      </c>
      <c r="S813" s="43"/>
      <c r="T813" s="46"/>
      <c r="U813" s="46"/>
      <c r="V813" s="47"/>
      <c r="W813" s="48" t="e">
        <f t="shared" si="180"/>
        <v>#N/A</v>
      </c>
      <c r="X813" s="49" t="e">
        <f t="shared" si="181"/>
        <v>#N/A</v>
      </c>
      <c r="Y813" s="39" t="str">
        <f t="shared" si="182"/>
        <v>N / C</v>
      </c>
    </row>
    <row r="814" spans="2:25" ht="12.9" customHeight="1">
      <c r="B814" s="39">
        <v>5455300</v>
      </c>
      <c r="C814" s="39">
        <v>215354553</v>
      </c>
      <c r="D814" s="53" t="s">
        <v>186</v>
      </c>
      <c r="E814" s="54" t="s">
        <v>691</v>
      </c>
      <c r="F814" s="43">
        <f t="shared" si="169"/>
        <v>0</v>
      </c>
      <c r="G814" s="46">
        <f t="shared" si="170"/>
        <v>0</v>
      </c>
      <c r="H814" s="46">
        <f t="shared" si="171"/>
        <v>0</v>
      </c>
      <c r="I814" s="118">
        <f t="shared" si="172"/>
        <v>0</v>
      </c>
      <c r="J814" s="48" t="str">
        <f t="shared" si="173"/>
        <v>N/C</v>
      </c>
      <c r="K814" s="118" t="str">
        <f t="shared" si="174"/>
        <v>N/C</v>
      </c>
      <c r="L814" s="39" t="str">
        <f t="shared" si="175"/>
        <v>N / C</v>
      </c>
      <c r="O814" s="74" t="e">
        <f t="shared" si="176"/>
        <v>#DIV/0!</v>
      </c>
      <c r="P814" s="27" t="e">
        <f t="shared" si="177"/>
        <v>#DIV/0!</v>
      </c>
      <c r="Q814">
        <f t="shared" si="178"/>
        <v>1</v>
      </c>
      <c r="R814" s="35">
        <f t="shared" si="179"/>
        <v>805</v>
      </c>
      <c r="S814" s="43"/>
      <c r="T814" s="46"/>
      <c r="U814" s="46"/>
      <c r="V814" s="47"/>
      <c r="W814" s="48" t="e">
        <f t="shared" si="180"/>
        <v>#N/A</v>
      </c>
      <c r="X814" s="49" t="e">
        <f t="shared" si="181"/>
        <v>#N/A</v>
      </c>
      <c r="Y814" s="39" t="str">
        <f t="shared" si="182"/>
        <v>N / C</v>
      </c>
    </row>
    <row r="815" spans="2:25" ht="12.9" customHeight="1">
      <c r="B815" s="39">
        <v>5459900</v>
      </c>
      <c r="C815" s="39">
        <v>219954599</v>
      </c>
      <c r="D815" s="53" t="s">
        <v>187</v>
      </c>
      <c r="E815" s="54" t="s">
        <v>691</v>
      </c>
      <c r="F815" s="43">
        <f t="shared" si="169"/>
        <v>0</v>
      </c>
      <c r="G815" s="46">
        <f t="shared" si="170"/>
        <v>0</v>
      </c>
      <c r="H815" s="46">
        <f t="shared" si="171"/>
        <v>0</v>
      </c>
      <c r="I815" s="118">
        <f t="shared" si="172"/>
        <v>0</v>
      </c>
      <c r="J815" s="48" t="str">
        <f t="shared" si="173"/>
        <v>N/C</v>
      </c>
      <c r="K815" s="118" t="str">
        <f t="shared" si="174"/>
        <v>N/C</v>
      </c>
      <c r="L815" s="39" t="str">
        <f t="shared" si="175"/>
        <v>N / C</v>
      </c>
      <c r="O815" s="74" t="e">
        <f t="shared" si="176"/>
        <v>#DIV/0!</v>
      </c>
      <c r="P815" s="27" t="e">
        <f t="shared" si="177"/>
        <v>#DIV/0!</v>
      </c>
      <c r="Q815">
        <f t="shared" si="178"/>
        <v>1</v>
      </c>
      <c r="R815" s="35">
        <f t="shared" si="179"/>
        <v>806</v>
      </c>
      <c r="S815" s="43"/>
      <c r="T815" s="46"/>
      <c r="U815" s="46"/>
      <c r="V815" s="47"/>
      <c r="W815" s="48" t="e">
        <f t="shared" si="180"/>
        <v>#N/A</v>
      </c>
      <c r="X815" s="49" t="e">
        <f t="shared" si="181"/>
        <v>#N/A</v>
      </c>
      <c r="Y815" s="39" t="str">
        <f t="shared" si="182"/>
        <v>N / C</v>
      </c>
    </row>
    <row r="816" spans="2:25" ht="12.9" customHeight="1">
      <c r="B816" s="39">
        <v>5466000</v>
      </c>
      <c r="C816" s="39">
        <v>216054660</v>
      </c>
      <c r="D816" s="53" t="s">
        <v>188</v>
      </c>
      <c r="E816" s="54" t="s">
        <v>691</v>
      </c>
      <c r="F816" s="43">
        <f t="shared" si="169"/>
        <v>0</v>
      </c>
      <c r="G816" s="46">
        <f t="shared" si="170"/>
        <v>0</v>
      </c>
      <c r="H816" s="46">
        <f t="shared" si="171"/>
        <v>0</v>
      </c>
      <c r="I816" s="118">
        <f t="shared" si="172"/>
        <v>0</v>
      </c>
      <c r="J816" s="48" t="str">
        <f t="shared" si="173"/>
        <v>N/C</v>
      </c>
      <c r="K816" s="118" t="str">
        <f t="shared" si="174"/>
        <v>N/C</v>
      </c>
      <c r="L816" s="39" t="str">
        <f t="shared" si="175"/>
        <v>N / C</v>
      </c>
      <c r="O816" s="74" t="e">
        <f t="shared" si="176"/>
        <v>#DIV/0!</v>
      </c>
      <c r="P816" s="27" t="e">
        <f t="shared" si="177"/>
        <v>#DIV/0!</v>
      </c>
      <c r="Q816">
        <f t="shared" si="178"/>
        <v>1</v>
      </c>
      <c r="R816" s="35">
        <f t="shared" si="179"/>
        <v>807</v>
      </c>
      <c r="S816" s="43"/>
      <c r="T816" s="46"/>
      <c r="U816" s="46"/>
      <c r="V816" s="47"/>
      <c r="W816" s="48" t="e">
        <f t="shared" si="180"/>
        <v>#N/A</v>
      </c>
      <c r="X816" s="49" t="e">
        <f t="shared" si="181"/>
        <v>#N/A</v>
      </c>
      <c r="Y816" s="39" t="str">
        <f t="shared" si="182"/>
        <v>N / C</v>
      </c>
    </row>
    <row r="817" spans="2:25" ht="12.9" customHeight="1">
      <c r="B817" s="39">
        <v>5467000</v>
      </c>
      <c r="C817" s="39">
        <v>217054670</v>
      </c>
      <c r="D817" s="53" t="s">
        <v>1459</v>
      </c>
      <c r="E817" s="54" t="s">
        <v>691</v>
      </c>
      <c r="F817" s="43">
        <f t="shared" si="169"/>
        <v>0</v>
      </c>
      <c r="G817" s="46">
        <f t="shared" si="170"/>
        <v>0</v>
      </c>
      <c r="H817" s="46">
        <f t="shared" si="171"/>
        <v>0</v>
      </c>
      <c r="I817" s="118">
        <f t="shared" si="172"/>
        <v>0</v>
      </c>
      <c r="J817" s="48" t="str">
        <f t="shared" si="173"/>
        <v>N/C</v>
      </c>
      <c r="K817" s="118" t="str">
        <f t="shared" si="174"/>
        <v>N/C</v>
      </c>
      <c r="L817" s="39" t="str">
        <f t="shared" si="175"/>
        <v>N / C</v>
      </c>
      <c r="O817" s="74" t="e">
        <f t="shared" si="176"/>
        <v>#DIV/0!</v>
      </c>
      <c r="P817" s="27" t="e">
        <f t="shared" si="177"/>
        <v>#DIV/0!</v>
      </c>
      <c r="Q817">
        <f t="shared" si="178"/>
        <v>1</v>
      </c>
      <c r="R817" s="35">
        <f t="shared" si="179"/>
        <v>808</v>
      </c>
      <c r="S817" s="43"/>
      <c r="T817" s="46"/>
      <c r="U817" s="46"/>
      <c r="V817" s="47"/>
      <c r="W817" s="48" t="e">
        <f t="shared" si="180"/>
        <v>#N/A</v>
      </c>
      <c r="X817" s="49" t="e">
        <f t="shared" si="181"/>
        <v>#N/A</v>
      </c>
      <c r="Y817" s="39" t="str">
        <f t="shared" si="182"/>
        <v>N / C</v>
      </c>
    </row>
    <row r="818" spans="2:25" ht="12.9" customHeight="1">
      <c r="B818" s="39">
        <v>5467300</v>
      </c>
      <c r="C818" s="39">
        <v>217354673</v>
      </c>
      <c r="D818" s="53" t="s">
        <v>889</v>
      </c>
      <c r="E818" s="54" t="s">
        <v>691</v>
      </c>
      <c r="F818" s="43">
        <f t="shared" si="169"/>
        <v>0</v>
      </c>
      <c r="G818" s="46">
        <f t="shared" si="170"/>
        <v>0</v>
      </c>
      <c r="H818" s="46">
        <f t="shared" si="171"/>
        <v>0</v>
      </c>
      <c r="I818" s="118">
        <f t="shared" si="172"/>
        <v>0</v>
      </c>
      <c r="J818" s="48" t="str">
        <f t="shared" si="173"/>
        <v>N/C</v>
      </c>
      <c r="K818" s="118" t="str">
        <f t="shared" si="174"/>
        <v>N/C</v>
      </c>
      <c r="L818" s="39" t="str">
        <f t="shared" si="175"/>
        <v>N / C</v>
      </c>
      <c r="O818" s="74" t="e">
        <f t="shared" si="176"/>
        <v>#DIV/0!</v>
      </c>
      <c r="P818" s="27" t="e">
        <f t="shared" si="177"/>
        <v>#DIV/0!</v>
      </c>
      <c r="Q818">
        <f t="shared" si="178"/>
        <v>1</v>
      </c>
      <c r="R818" s="35">
        <f t="shared" si="179"/>
        <v>809</v>
      </c>
      <c r="S818" s="43"/>
      <c r="T818" s="46"/>
      <c r="U818" s="46"/>
      <c r="V818" s="47"/>
      <c r="W818" s="48" t="e">
        <f t="shared" si="180"/>
        <v>#N/A</v>
      </c>
      <c r="X818" s="49" t="e">
        <f t="shared" si="181"/>
        <v>#N/A</v>
      </c>
      <c r="Y818" s="39" t="str">
        <f t="shared" si="182"/>
        <v>N / C</v>
      </c>
    </row>
    <row r="819" spans="2:25" ht="12.9" customHeight="1">
      <c r="B819" s="39">
        <v>5468000</v>
      </c>
      <c r="C819" s="39">
        <v>218054680</v>
      </c>
      <c r="D819" s="50" t="s">
        <v>1335</v>
      </c>
      <c r="E819" s="51" t="s">
        <v>691</v>
      </c>
      <c r="F819" s="43">
        <f t="shared" si="169"/>
        <v>0</v>
      </c>
      <c r="G819" s="46">
        <f t="shared" si="170"/>
        <v>0</v>
      </c>
      <c r="H819" s="46">
        <f t="shared" si="171"/>
        <v>0</v>
      </c>
      <c r="I819" s="118">
        <f t="shared" si="172"/>
        <v>0</v>
      </c>
      <c r="J819" s="48" t="str">
        <f t="shared" si="173"/>
        <v>N/C</v>
      </c>
      <c r="K819" s="118" t="str">
        <f t="shared" si="174"/>
        <v>N/C</v>
      </c>
      <c r="L819" s="39" t="str">
        <f t="shared" si="175"/>
        <v>N / C</v>
      </c>
      <c r="O819" s="74" t="e">
        <f t="shared" si="176"/>
        <v>#DIV/0!</v>
      </c>
      <c r="P819" s="27" t="e">
        <f t="shared" si="177"/>
        <v>#DIV/0!</v>
      </c>
      <c r="Q819">
        <f t="shared" si="178"/>
        <v>1</v>
      </c>
      <c r="R819" s="35">
        <f t="shared" si="179"/>
        <v>810</v>
      </c>
      <c r="S819" s="43"/>
      <c r="T819" s="46"/>
      <c r="U819" s="46"/>
      <c r="V819" s="47"/>
      <c r="W819" s="48" t="e">
        <f t="shared" si="180"/>
        <v>#N/A</v>
      </c>
      <c r="X819" s="49" t="e">
        <f t="shared" si="181"/>
        <v>#N/A</v>
      </c>
      <c r="Y819" s="39" t="str">
        <f t="shared" si="182"/>
        <v>N / C</v>
      </c>
    </row>
    <row r="820" spans="2:25" ht="12.9" customHeight="1">
      <c r="B820" s="39">
        <v>5472000</v>
      </c>
      <c r="C820" s="39">
        <v>212054720</v>
      </c>
      <c r="D820" s="53" t="s">
        <v>189</v>
      </c>
      <c r="E820" s="54" t="s">
        <v>691</v>
      </c>
      <c r="F820" s="43">
        <f t="shared" si="169"/>
        <v>0</v>
      </c>
      <c r="G820" s="129">
        <f t="shared" si="170"/>
        <v>0</v>
      </c>
      <c r="H820" s="129">
        <f t="shared" si="171"/>
        <v>0</v>
      </c>
      <c r="I820" s="118">
        <f t="shared" si="172"/>
        <v>0</v>
      </c>
      <c r="J820" s="48" t="str">
        <f t="shared" si="173"/>
        <v>N/C</v>
      </c>
      <c r="K820" s="118" t="str">
        <f t="shared" si="174"/>
        <v>N/C</v>
      </c>
      <c r="L820" s="39" t="str">
        <f t="shared" si="175"/>
        <v>N / C</v>
      </c>
      <c r="O820" s="74" t="e">
        <f t="shared" si="176"/>
        <v>#DIV/0!</v>
      </c>
      <c r="P820" s="27" t="e">
        <f t="shared" si="177"/>
        <v>#DIV/0!</v>
      </c>
      <c r="Q820">
        <f t="shared" si="178"/>
        <v>1</v>
      </c>
      <c r="R820" s="35">
        <f t="shared" si="179"/>
        <v>811</v>
      </c>
      <c r="S820" s="43"/>
      <c r="T820" s="46"/>
      <c r="U820" s="46"/>
      <c r="V820" s="47"/>
      <c r="W820" s="48" t="e">
        <f t="shared" si="180"/>
        <v>#N/A</v>
      </c>
      <c r="X820" s="49" t="e">
        <f t="shared" si="181"/>
        <v>#N/A</v>
      </c>
      <c r="Y820" s="39" t="str">
        <f t="shared" si="182"/>
        <v>N / C</v>
      </c>
    </row>
    <row r="821" spans="2:25" ht="12.9" customHeight="1">
      <c r="B821" s="39">
        <v>5474300</v>
      </c>
      <c r="C821" s="39">
        <v>214354743</v>
      </c>
      <c r="D821" s="53" t="s">
        <v>190</v>
      </c>
      <c r="E821" s="54" t="s">
        <v>691</v>
      </c>
      <c r="F821" s="43">
        <f t="shared" si="169"/>
        <v>0</v>
      </c>
      <c r="G821" s="46">
        <f t="shared" si="170"/>
        <v>0</v>
      </c>
      <c r="H821" s="46">
        <f t="shared" si="171"/>
        <v>0</v>
      </c>
      <c r="I821" s="118">
        <f t="shared" si="172"/>
        <v>0</v>
      </c>
      <c r="J821" s="48" t="str">
        <f t="shared" si="173"/>
        <v>N/C</v>
      </c>
      <c r="K821" s="118" t="str">
        <f t="shared" si="174"/>
        <v>N/C</v>
      </c>
      <c r="L821" s="39" t="str">
        <f t="shared" si="175"/>
        <v>N / C</v>
      </c>
      <c r="O821" s="74" t="e">
        <f t="shared" si="176"/>
        <v>#DIV/0!</v>
      </c>
      <c r="P821" s="27" t="e">
        <f t="shared" si="177"/>
        <v>#DIV/0!</v>
      </c>
      <c r="Q821">
        <f t="shared" si="178"/>
        <v>1</v>
      </c>
      <c r="R821" s="35">
        <f t="shared" si="179"/>
        <v>812</v>
      </c>
      <c r="S821" s="43"/>
      <c r="T821" s="46"/>
      <c r="U821" s="46"/>
      <c r="V821" s="47"/>
      <c r="W821" s="48" t="e">
        <f t="shared" si="180"/>
        <v>#N/A</v>
      </c>
      <c r="X821" s="49" t="e">
        <f t="shared" si="181"/>
        <v>#N/A</v>
      </c>
      <c r="Y821" s="39" t="str">
        <f t="shared" si="182"/>
        <v>N / C</v>
      </c>
    </row>
    <row r="822" spans="2:25" ht="12.9" customHeight="1">
      <c r="B822" s="39">
        <v>5480000</v>
      </c>
      <c r="C822" s="39">
        <v>210054800</v>
      </c>
      <c r="D822" s="50" t="s">
        <v>1336</v>
      </c>
      <c r="E822" s="51" t="s">
        <v>691</v>
      </c>
      <c r="F822" s="43">
        <f t="shared" si="169"/>
        <v>0</v>
      </c>
      <c r="G822" s="46">
        <f t="shared" si="170"/>
        <v>0</v>
      </c>
      <c r="H822" s="46">
        <f t="shared" si="171"/>
        <v>0</v>
      </c>
      <c r="I822" s="118">
        <f t="shared" si="172"/>
        <v>0</v>
      </c>
      <c r="J822" s="48" t="str">
        <f t="shared" si="173"/>
        <v>N/C</v>
      </c>
      <c r="K822" s="118" t="str">
        <f t="shared" si="174"/>
        <v>N/C</v>
      </c>
      <c r="L822" s="39" t="str">
        <f t="shared" si="175"/>
        <v>N / C</v>
      </c>
      <c r="O822" s="74" t="e">
        <f t="shared" si="176"/>
        <v>#DIV/0!</v>
      </c>
      <c r="P822" s="27" t="e">
        <f t="shared" si="177"/>
        <v>#DIV/0!</v>
      </c>
      <c r="Q822">
        <f t="shared" si="178"/>
        <v>1</v>
      </c>
      <c r="R822" s="35">
        <f t="shared" si="179"/>
        <v>813</v>
      </c>
      <c r="S822" s="43"/>
      <c r="T822" s="46"/>
      <c r="U822" s="46"/>
      <c r="V822" s="47"/>
      <c r="W822" s="48" t="e">
        <f t="shared" si="180"/>
        <v>#N/A</v>
      </c>
      <c r="X822" s="49" t="e">
        <f t="shared" si="181"/>
        <v>#N/A</v>
      </c>
      <c r="Y822" s="39" t="str">
        <f t="shared" si="182"/>
        <v>N / C</v>
      </c>
    </row>
    <row r="823" spans="2:25" ht="12.9" customHeight="1">
      <c r="B823" s="39">
        <v>5481000</v>
      </c>
      <c r="C823" s="39">
        <v>211054810</v>
      </c>
      <c r="D823" s="53" t="s">
        <v>191</v>
      </c>
      <c r="E823" s="54" t="s">
        <v>691</v>
      </c>
      <c r="F823" s="43">
        <f t="shared" si="169"/>
        <v>0</v>
      </c>
      <c r="G823" s="46">
        <f t="shared" si="170"/>
        <v>0</v>
      </c>
      <c r="H823" s="46">
        <f t="shared" si="171"/>
        <v>0</v>
      </c>
      <c r="I823" s="118">
        <f t="shared" si="172"/>
        <v>0</v>
      </c>
      <c r="J823" s="48" t="str">
        <f t="shared" si="173"/>
        <v>N/C</v>
      </c>
      <c r="K823" s="118" t="str">
        <f t="shared" si="174"/>
        <v>N/C</v>
      </c>
      <c r="L823" s="39" t="str">
        <f t="shared" si="175"/>
        <v>N / C</v>
      </c>
      <c r="O823" s="74" t="e">
        <f t="shared" si="176"/>
        <v>#DIV/0!</v>
      </c>
      <c r="P823" s="27" t="e">
        <f t="shared" si="177"/>
        <v>#DIV/0!</v>
      </c>
      <c r="Q823">
        <f t="shared" si="178"/>
        <v>1</v>
      </c>
      <c r="R823" s="35">
        <f t="shared" si="179"/>
        <v>814</v>
      </c>
      <c r="S823" s="43"/>
      <c r="T823" s="46"/>
      <c r="U823" s="46"/>
      <c r="V823" s="47"/>
      <c r="W823" s="48" t="e">
        <f t="shared" si="180"/>
        <v>#N/A</v>
      </c>
      <c r="X823" s="49" t="e">
        <f t="shared" si="181"/>
        <v>#N/A</v>
      </c>
      <c r="Y823" s="39" t="str">
        <f t="shared" si="182"/>
        <v>N / C</v>
      </c>
    </row>
    <row r="824" spans="2:25" ht="12.9" customHeight="1">
      <c r="B824" s="39">
        <v>5482000</v>
      </c>
      <c r="C824" s="39">
        <v>212054820</v>
      </c>
      <c r="D824" s="53" t="s">
        <v>174</v>
      </c>
      <c r="E824" s="54" t="s">
        <v>691</v>
      </c>
      <c r="F824" s="43">
        <f t="shared" si="169"/>
        <v>0</v>
      </c>
      <c r="G824" s="129">
        <f t="shared" si="170"/>
        <v>0</v>
      </c>
      <c r="H824" s="129">
        <f t="shared" si="171"/>
        <v>0</v>
      </c>
      <c r="I824" s="118">
        <f t="shared" si="172"/>
        <v>0</v>
      </c>
      <c r="J824" s="48" t="str">
        <f t="shared" si="173"/>
        <v>N/C</v>
      </c>
      <c r="K824" s="118" t="str">
        <f t="shared" si="174"/>
        <v>N/C</v>
      </c>
      <c r="L824" s="39" t="str">
        <f t="shared" si="175"/>
        <v>N / C</v>
      </c>
      <c r="O824" s="74" t="e">
        <f t="shared" si="176"/>
        <v>#DIV/0!</v>
      </c>
      <c r="P824" s="27" t="e">
        <f t="shared" si="177"/>
        <v>#DIV/0!</v>
      </c>
      <c r="Q824">
        <f t="shared" si="178"/>
        <v>1</v>
      </c>
      <c r="R824" s="35">
        <f t="shared" si="179"/>
        <v>815</v>
      </c>
      <c r="S824" s="43"/>
      <c r="T824" s="46"/>
      <c r="U824" s="46"/>
      <c r="V824" s="47"/>
      <c r="W824" s="48" t="e">
        <f t="shared" si="180"/>
        <v>#N/A</v>
      </c>
      <c r="X824" s="49" t="e">
        <f t="shared" si="181"/>
        <v>#N/A</v>
      </c>
      <c r="Y824" s="39" t="str">
        <f t="shared" si="182"/>
        <v>N / C</v>
      </c>
    </row>
    <row r="825" spans="2:25" ht="12.9" customHeight="1">
      <c r="B825" s="39">
        <v>5487100</v>
      </c>
      <c r="C825" s="39">
        <v>217154871</v>
      </c>
      <c r="D825" s="53" t="s">
        <v>192</v>
      </c>
      <c r="E825" s="54" t="s">
        <v>691</v>
      </c>
      <c r="F825" s="43">
        <f t="shared" si="169"/>
        <v>0</v>
      </c>
      <c r="G825" s="46">
        <f t="shared" si="170"/>
        <v>0</v>
      </c>
      <c r="H825" s="46">
        <f t="shared" si="171"/>
        <v>0</v>
      </c>
      <c r="I825" s="118">
        <f t="shared" si="172"/>
        <v>0</v>
      </c>
      <c r="J825" s="48" t="str">
        <f t="shared" si="173"/>
        <v>N/C</v>
      </c>
      <c r="K825" s="118" t="str">
        <f t="shared" si="174"/>
        <v>N/C</v>
      </c>
      <c r="L825" s="39" t="str">
        <f t="shared" si="175"/>
        <v>N / C</v>
      </c>
      <c r="O825" s="74" t="e">
        <f t="shared" si="176"/>
        <v>#DIV/0!</v>
      </c>
      <c r="P825" s="27" t="e">
        <f t="shared" si="177"/>
        <v>#DIV/0!</v>
      </c>
      <c r="Q825">
        <f t="shared" si="178"/>
        <v>1</v>
      </c>
      <c r="R825" s="35">
        <f t="shared" si="179"/>
        <v>816</v>
      </c>
      <c r="S825" s="43"/>
      <c r="T825" s="46"/>
      <c r="U825" s="46"/>
      <c r="V825" s="47"/>
      <c r="W825" s="48" t="e">
        <f t="shared" si="180"/>
        <v>#N/A</v>
      </c>
      <c r="X825" s="49" t="e">
        <f t="shared" si="181"/>
        <v>#N/A</v>
      </c>
      <c r="Y825" s="39" t="str">
        <f t="shared" si="182"/>
        <v>N / C</v>
      </c>
    </row>
    <row r="826" spans="2:25" ht="12.9" customHeight="1">
      <c r="B826" s="39">
        <v>5487400</v>
      </c>
      <c r="C826" s="39">
        <v>217454874</v>
      </c>
      <c r="D826" s="53" t="s">
        <v>193</v>
      </c>
      <c r="E826" s="54" t="s">
        <v>691</v>
      </c>
      <c r="F826" s="43">
        <f t="shared" si="169"/>
        <v>0</v>
      </c>
      <c r="G826" s="46">
        <f t="shared" si="170"/>
        <v>0</v>
      </c>
      <c r="H826" s="46">
        <f t="shared" si="171"/>
        <v>0</v>
      </c>
      <c r="I826" s="118">
        <f t="shared" si="172"/>
        <v>0</v>
      </c>
      <c r="J826" s="48" t="str">
        <f t="shared" si="173"/>
        <v>N/C</v>
      </c>
      <c r="K826" s="118" t="str">
        <f t="shared" si="174"/>
        <v>N/C</v>
      </c>
      <c r="L826" s="39" t="str">
        <f t="shared" si="175"/>
        <v>N / C</v>
      </c>
      <c r="O826" s="74" t="e">
        <f t="shared" si="176"/>
        <v>#DIV/0!</v>
      </c>
      <c r="P826" s="27" t="e">
        <f t="shared" si="177"/>
        <v>#DIV/0!</v>
      </c>
      <c r="Q826">
        <f t="shared" si="178"/>
        <v>1</v>
      </c>
      <c r="R826" s="35">
        <f t="shared" si="179"/>
        <v>817</v>
      </c>
      <c r="S826" s="43"/>
      <c r="T826" s="46"/>
      <c r="U826" s="46"/>
      <c r="V826" s="47"/>
      <c r="W826" s="48" t="e">
        <f t="shared" si="180"/>
        <v>#N/A</v>
      </c>
      <c r="X826" s="49" t="e">
        <f t="shared" si="181"/>
        <v>#N/A</v>
      </c>
      <c r="Y826" s="39" t="str">
        <f t="shared" si="182"/>
        <v>N / C</v>
      </c>
    </row>
    <row r="827" spans="2:25" ht="12.9" customHeight="1">
      <c r="B827" s="39">
        <v>6300100</v>
      </c>
      <c r="C827" s="39">
        <v>210163001</v>
      </c>
      <c r="D827" s="50" t="s">
        <v>858</v>
      </c>
      <c r="E827" s="51" t="s">
        <v>720</v>
      </c>
      <c r="F827" s="43">
        <f t="shared" si="169"/>
        <v>0</v>
      </c>
      <c r="G827" s="46">
        <f t="shared" si="170"/>
        <v>0</v>
      </c>
      <c r="H827" s="46">
        <f t="shared" si="171"/>
        <v>0</v>
      </c>
      <c r="I827" s="118">
        <f t="shared" si="172"/>
        <v>0</v>
      </c>
      <c r="J827" s="48" t="str">
        <f t="shared" si="173"/>
        <v>N/C</v>
      </c>
      <c r="K827" s="118" t="str">
        <f t="shared" si="174"/>
        <v>N/C</v>
      </c>
      <c r="L827" s="39" t="str">
        <f t="shared" si="175"/>
        <v>N / C</v>
      </c>
      <c r="O827" s="74" t="e">
        <f t="shared" si="176"/>
        <v>#DIV/0!</v>
      </c>
      <c r="P827" s="27" t="e">
        <f t="shared" si="177"/>
        <v>#DIV/0!</v>
      </c>
      <c r="Q827">
        <f t="shared" si="178"/>
        <v>1</v>
      </c>
      <c r="R827" s="35">
        <f t="shared" si="179"/>
        <v>818</v>
      </c>
      <c r="S827" s="43"/>
      <c r="T827" s="46"/>
      <c r="U827" s="46"/>
      <c r="V827" s="47"/>
      <c r="W827" s="48" t="e">
        <f t="shared" si="180"/>
        <v>#N/A</v>
      </c>
      <c r="X827" s="49" t="e">
        <f t="shared" si="181"/>
        <v>#N/A</v>
      </c>
      <c r="Y827" s="39" t="str">
        <f t="shared" si="182"/>
        <v>N / C</v>
      </c>
    </row>
    <row r="828" spans="2:25" ht="12.9" customHeight="1">
      <c r="B828" s="39">
        <v>6311100</v>
      </c>
      <c r="C828" s="39">
        <v>211163111</v>
      </c>
      <c r="D828" s="50" t="s">
        <v>719</v>
      </c>
      <c r="E828" s="51" t="s">
        <v>720</v>
      </c>
      <c r="F828" s="43">
        <f t="shared" si="169"/>
        <v>0</v>
      </c>
      <c r="G828" s="46">
        <f t="shared" si="170"/>
        <v>0</v>
      </c>
      <c r="H828" s="46">
        <f t="shared" si="171"/>
        <v>0</v>
      </c>
      <c r="I828" s="118">
        <f t="shared" si="172"/>
        <v>0</v>
      </c>
      <c r="J828" s="48" t="str">
        <f t="shared" si="173"/>
        <v>N/C</v>
      </c>
      <c r="K828" s="118" t="str">
        <f t="shared" si="174"/>
        <v>N/C</v>
      </c>
      <c r="L828" s="39" t="str">
        <f t="shared" si="175"/>
        <v>N / C</v>
      </c>
      <c r="O828" s="74" t="e">
        <f t="shared" si="176"/>
        <v>#DIV/0!</v>
      </c>
      <c r="P828" s="27" t="e">
        <f t="shared" si="177"/>
        <v>#DIV/0!</v>
      </c>
      <c r="Q828">
        <f t="shared" si="178"/>
        <v>1</v>
      </c>
      <c r="R828" s="35">
        <f t="shared" si="179"/>
        <v>819</v>
      </c>
      <c r="S828" s="43"/>
      <c r="T828" s="46"/>
      <c r="U828" s="46"/>
      <c r="V828" s="47"/>
      <c r="W828" s="48" t="e">
        <f t="shared" si="180"/>
        <v>#N/A</v>
      </c>
      <c r="X828" s="49" t="e">
        <f t="shared" si="181"/>
        <v>#N/A</v>
      </c>
      <c r="Y828" s="39" t="str">
        <f t="shared" si="182"/>
        <v>N / C</v>
      </c>
    </row>
    <row r="829" spans="2:25" ht="12.9" customHeight="1">
      <c r="B829" s="39">
        <v>6313000</v>
      </c>
      <c r="C829" s="39">
        <v>213063130</v>
      </c>
      <c r="D829" s="50" t="s">
        <v>1205</v>
      </c>
      <c r="E829" s="51" t="s">
        <v>720</v>
      </c>
      <c r="F829" s="43">
        <f t="shared" si="169"/>
        <v>0</v>
      </c>
      <c r="G829" s="46">
        <f t="shared" si="170"/>
        <v>0</v>
      </c>
      <c r="H829" s="46">
        <f t="shared" si="171"/>
        <v>0</v>
      </c>
      <c r="I829" s="118">
        <f t="shared" si="172"/>
        <v>0</v>
      </c>
      <c r="J829" s="48" t="str">
        <f t="shared" si="173"/>
        <v>N/C</v>
      </c>
      <c r="K829" s="118" t="str">
        <f t="shared" si="174"/>
        <v>N/C</v>
      </c>
      <c r="L829" s="39" t="str">
        <f t="shared" si="175"/>
        <v>N / C</v>
      </c>
      <c r="O829" s="74" t="e">
        <f t="shared" si="176"/>
        <v>#DIV/0!</v>
      </c>
      <c r="P829" s="27" t="e">
        <f t="shared" si="177"/>
        <v>#DIV/0!</v>
      </c>
      <c r="Q829">
        <f t="shared" si="178"/>
        <v>1</v>
      </c>
      <c r="R829" s="35">
        <f t="shared" si="179"/>
        <v>820</v>
      </c>
      <c r="S829" s="43"/>
      <c r="T829" s="46"/>
      <c r="U829" s="46"/>
      <c r="V829" s="47"/>
      <c r="W829" s="48" t="e">
        <f t="shared" si="180"/>
        <v>#N/A</v>
      </c>
      <c r="X829" s="49" t="e">
        <f t="shared" si="181"/>
        <v>#N/A</v>
      </c>
      <c r="Y829" s="39" t="str">
        <f t="shared" si="182"/>
        <v>N / C</v>
      </c>
    </row>
    <row r="830" spans="2:25" ht="12.9" customHeight="1">
      <c r="B830" s="39">
        <v>6319000</v>
      </c>
      <c r="C830" s="39">
        <v>219063190</v>
      </c>
      <c r="D830" s="50" t="s">
        <v>949</v>
      </c>
      <c r="E830" s="51" t="s">
        <v>720</v>
      </c>
      <c r="F830" s="43">
        <f t="shared" si="169"/>
        <v>0</v>
      </c>
      <c r="G830" s="46">
        <f t="shared" si="170"/>
        <v>0</v>
      </c>
      <c r="H830" s="46">
        <f t="shared" si="171"/>
        <v>0</v>
      </c>
      <c r="I830" s="118">
        <f t="shared" si="172"/>
        <v>0</v>
      </c>
      <c r="J830" s="48" t="str">
        <f t="shared" si="173"/>
        <v>N/C</v>
      </c>
      <c r="K830" s="118" t="str">
        <f t="shared" si="174"/>
        <v>N/C</v>
      </c>
      <c r="L830" s="39" t="str">
        <f t="shared" si="175"/>
        <v>N / C</v>
      </c>
      <c r="O830" s="74" t="e">
        <f t="shared" si="176"/>
        <v>#DIV/0!</v>
      </c>
      <c r="P830" s="27" t="e">
        <f t="shared" si="177"/>
        <v>#DIV/0!</v>
      </c>
      <c r="Q830">
        <f t="shared" si="178"/>
        <v>1</v>
      </c>
      <c r="R830" s="35">
        <f t="shared" si="179"/>
        <v>821</v>
      </c>
      <c r="S830" s="43"/>
      <c r="T830" s="46"/>
      <c r="U830" s="46"/>
      <c r="V830" s="47"/>
      <c r="W830" s="48" t="e">
        <f t="shared" si="180"/>
        <v>#N/A</v>
      </c>
      <c r="X830" s="49" t="e">
        <f t="shared" si="181"/>
        <v>#N/A</v>
      </c>
      <c r="Y830" s="39" t="str">
        <f t="shared" si="182"/>
        <v>N / C</v>
      </c>
    </row>
    <row r="831" spans="2:25" ht="12.9" customHeight="1">
      <c r="B831" s="39">
        <v>6321200</v>
      </c>
      <c r="C831" s="39">
        <v>211263212</v>
      </c>
      <c r="D831" s="50" t="s">
        <v>785</v>
      </c>
      <c r="E831" s="51" t="s">
        <v>720</v>
      </c>
      <c r="F831" s="43">
        <f t="shared" si="169"/>
        <v>0</v>
      </c>
      <c r="G831" s="129">
        <f t="shared" si="170"/>
        <v>0</v>
      </c>
      <c r="H831" s="129">
        <f t="shared" si="171"/>
        <v>0</v>
      </c>
      <c r="I831" s="118">
        <f t="shared" si="172"/>
        <v>0</v>
      </c>
      <c r="J831" s="48" t="str">
        <f t="shared" si="173"/>
        <v>N/C</v>
      </c>
      <c r="K831" s="118" t="str">
        <f t="shared" si="174"/>
        <v>N/C</v>
      </c>
      <c r="L831" s="39" t="str">
        <f t="shared" si="175"/>
        <v>N / C</v>
      </c>
      <c r="O831" s="74" t="e">
        <f t="shared" si="176"/>
        <v>#DIV/0!</v>
      </c>
      <c r="P831" s="27" t="e">
        <f t="shared" si="177"/>
        <v>#DIV/0!</v>
      </c>
      <c r="Q831">
        <f t="shared" si="178"/>
        <v>1</v>
      </c>
      <c r="R831" s="35">
        <f t="shared" si="179"/>
        <v>822</v>
      </c>
      <c r="S831" s="43"/>
      <c r="T831" s="46"/>
      <c r="U831" s="46"/>
      <c r="V831" s="47"/>
      <c r="W831" s="48" t="e">
        <f t="shared" si="180"/>
        <v>#N/A</v>
      </c>
      <c r="X831" s="49" t="e">
        <f t="shared" si="181"/>
        <v>#N/A</v>
      </c>
      <c r="Y831" s="39" t="str">
        <f t="shared" si="182"/>
        <v>N / C</v>
      </c>
    </row>
    <row r="832" spans="2:25" ht="12.9" customHeight="1">
      <c r="B832" s="39">
        <v>6327200</v>
      </c>
      <c r="C832" s="39">
        <v>217263272</v>
      </c>
      <c r="D832" s="50" t="s">
        <v>1206</v>
      </c>
      <c r="E832" s="51" t="s">
        <v>720</v>
      </c>
      <c r="F832" s="43">
        <f t="shared" si="169"/>
        <v>0</v>
      </c>
      <c r="G832" s="46">
        <f t="shared" si="170"/>
        <v>0</v>
      </c>
      <c r="H832" s="46">
        <f t="shared" si="171"/>
        <v>0</v>
      </c>
      <c r="I832" s="118">
        <f t="shared" si="172"/>
        <v>0</v>
      </c>
      <c r="J832" s="48" t="str">
        <f t="shared" si="173"/>
        <v>N/C</v>
      </c>
      <c r="K832" s="118" t="str">
        <f t="shared" si="174"/>
        <v>N/C</v>
      </c>
      <c r="L832" s="39" t="str">
        <f t="shared" si="175"/>
        <v>N / C</v>
      </c>
      <c r="O832" s="74" t="e">
        <f t="shared" si="176"/>
        <v>#DIV/0!</v>
      </c>
      <c r="P832" s="27" t="e">
        <f t="shared" si="177"/>
        <v>#DIV/0!</v>
      </c>
      <c r="Q832">
        <f t="shared" si="178"/>
        <v>1</v>
      </c>
      <c r="R832" s="35">
        <f t="shared" si="179"/>
        <v>823</v>
      </c>
      <c r="S832" s="43"/>
      <c r="T832" s="46"/>
      <c r="U832" s="46"/>
      <c r="V832" s="47"/>
      <c r="W832" s="48" t="e">
        <f t="shared" si="180"/>
        <v>#N/A</v>
      </c>
      <c r="X832" s="49" t="e">
        <f t="shared" si="181"/>
        <v>#N/A</v>
      </c>
      <c r="Y832" s="39" t="str">
        <f t="shared" si="182"/>
        <v>N / C</v>
      </c>
    </row>
    <row r="833" spans="2:25" ht="12.9" customHeight="1">
      <c r="B833" s="39">
        <v>6330200</v>
      </c>
      <c r="C833" s="39">
        <v>210263302</v>
      </c>
      <c r="D833" s="50" t="s">
        <v>1207</v>
      </c>
      <c r="E833" s="51" t="s">
        <v>720</v>
      </c>
      <c r="F833" s="43">
        <f t="shared" si="169"/>
        <v>0</v>
      </c>
      <c r="G833" s="46">
        <f t="shared" si="170"/>
        <v>0</v>
      </c>
      <c r="H833" s="46">
        <f t="shared" si="171"/>
        <v>0</v>
      </c>
      <c r="I833" s="118">
        <f t="shared" si="172"/>
        <v>0</v>
      </c>
      <c r="J833" s="48" t="str">
        <f t="shared" si="173"/>
        <v>N/C</v>
      </c>
      <c r="K833" s="118" t="str">
        <f t="shared" si="174"/>
        <v>N/C</v>
      </c>
      <c r="L833" s="39" t="str">
        <f t="shared" si="175"/>
        <v>N / C</v>
      </c>
      <c r="O833" s="74" t="e">
        <f t="shared" si="176"/>
        <v>#DIV/0!</v>
      </c>
      <c r="P833" s="27" t="e">
        <f t="shared" si="177"/>
        <v>#DIV/0!</v>
      </c>
      <c r="Q833">
        <f t="shared" si="178"/>
        <v>1</v>
      </c>
      <c r="R833" s="35">
        <f t="shared" si="179"/>
        <v>824</v>
      </c>
      <c r="S833" s="43"/>
      <c r="T833" s="46"/>
      <c r="U833" s="46"/>
      <c r="V833" s="47"/>
      <c r="W833" s="48" t="e">
        <f t="shared" si="180"/>
        <v>#N/A</v>
      </c>
      <c r="X833" s="49" t="e">
        <f t="shared" si="181"/>
        <v>#N/A</v>
      </c>
      <c r="Y833" s="39" t="str">
        <f t="shared" si="182"/>
        <v>N / C</v>
      </c>
    </row>
    <row r="834" spans="2:25" ht="12.9" customHeight="1">
      <c r="B834" s="39">
        <v>6340100</v>
      </c>
      <c r="C834" s="39">
        <v>210163401</v>
      </c>
      <c r="D834" s="50" t="s">
        <v>1208</v>
      </c>
      <c r="E834" s="51" t="s">
        <v>720</v>
      </c>
      <c r="F834" s="43">
        <f t="shared" si="169"/>
        <v>0</v>
      </c>
      <c r="G834" s="46">
        <f t="shared" si="170"/>
        <v>0</v>
      </c>
      <c r="H834" s="46">
        <f t="shared" si="171"/>
        <v>0</v>
      </c>
      <c r="I834" s="118">
        <f t="shared" si="172"/>
        <v>0</v>
      </c>
      <c r="J834" s="48" t="str">
        <f t="shared" si="173"/>
        <v>N/C</v>
      </c>
      <c r="K834" s="118" t="str">
        <f t="shared" si="174"/>
        <v>N/C</v>
      </c>
      <c r="L834" s="39" t="str">
        <f t="shared" si="175"/>
        <v>N / C</v>
      </c>
      <c r="O834" s="74" t="e">
        <f t="shared" si="176"/>
        <v>#DIV/0!</v>
      </c>
      <c r="P834" s="27" t="e">
        <f t="shared" si="177"/>
        <v>#DIV/0!</v>
      </c>
      <c r="Q834">
        <f t="shared" si="178"/>
        <v>1</v>
      </c>
      <c r="R834" s="35">
        <f t="shared" si="179"/>
        <v>825</v>
      </c>
      <c r="S834" s="43"/>
      <c r="T834" s="46"/>
      <c r="U834" s="46"/>
      <c r="V834" s="47"/>
      <c r="W834" s="48" t="e">
        <f t="shared" si="180"/>
        <v>#N/A</v>
      </c>
      <c r="X834" s="49" t="e">
        <f t="shared" si="181"/>
        <v>#N/A</v>
      </c>
      <c r="Y834" s="39" t="str">
        <f t="shared" si="182"/>
        <v>N / C</v>
      </c>
    </row>
    <row r="835" spans="2:25" ht="12.9" customHeight="1">
      <c r="B835" s="39">
        <v>6347000</v>
      </c>
      <c r="C835" s="39">
        <v>217063470</v>
      </c>
      <c r="D835" s="50" t="s">
        <v>1209</v>
      </c>
      <c r="E835" s="51" t="s">
        <v>720</v>
      </c>
      <c r="F835" s="43">
        <f t="shared" si="169"/>
        <v>0</v>
      </c>
      <c r="G835" s="46">
        <f t="shared" si="170"/>
        <v>0</v>
      </c>
      <c r="H835" s="46">
        <f t="shared" si="171"/>
        <v>0</v>
      </c>
      <c r="I835" s="118">
        <f t="shared" si="172"/>
        <v>0</v>
      </c>
      <c r="J835" s="48" t="str">
        <f t="shared" si="173"/>
        <v>N/C</v>
      </c>
      <c r="K835" s="118" t="str">
        <f t="shared" si="174"/>
        <v>N/C</v>
      </c>
      <c r="L835" s="39" t="str">
        <f t="shared" si="175"/>
        <v>N / C</v>
      </c>
      <c r="O835" s="74" t="e">
        <f t="shared" si="176"/>
        <v>#DIV/0!</v>
      </c>
      <c r="P835" s="27" t="e">
        <f t="shared" si="177"/>
        <v>#DIV/0!</v>
      </c>
      <c r="Q835">
        <f t="shared" si="178"/>
        <v>1</v>
      </c>
      <c r="R835" s="35">
        <f t="shared" si="179"/>
        <v>826</v>
      </c>
      <c r="S835" s="43"/>
      <c r="T835" s="46"/>
      <c r="U835" s="46"/>
      <c r="V835" s="47"/>
      <c r="W835" s="48" t="e">
        <f t="shared" si="180"/>
        <v>#N/A</v>
      </c>
      <c r="X835" s="49" t="e">
        <f t="shared" si="181"/>
        <v>#N/A</v>
      </c>
      <c r="Y835" s="39" t="str">
        <f t="shared" si="182"/>
        <v>N / C</v>
      </c>
    </row>
    <row r="836" spans="2:25" ht="12.9" customHeight="1">
      <c r="B836" s="39">
        <v>6354800</v>
      </c>
      <c r="C836" s="39">
        <v>214863548</v>
      </c>
      <c r="D836" s="50" t="s">
        <v>1461</v>
      </c>
      <c r="E836" s="51" t="s">
        <v>720</v>
      </c>
      <c r="F836" s="43">
        <f t="shared" si="169"/>
        <v>0</v>
      </c>
      <c r="G836" s="46">
        <f t="shared" si="170"/>
        <v>0</v>
      </c>
      <c r="H836" s="46">
        <f t="shared" si="171"/>
        <v>0</v>
      </c>
      <c r="I836" s="118">
        <f t="shared" si="172"/>
        <v>0</v>
      </c>
      <c r="J836" s="48" t="str">
        <f t="shared" si="173"/>
        <v>N/C</v>
      </c>
      <c r="K836" s="118" t="str">
        <f t="shared" si="174"/>
        <v>N/C</v>
      </c>
      <c r="L836" s="39" t="str">
        <f t="shared" si="175"/>
        <v>N / C</v>
      </c>
      <c r="O836" s="74" t="e">
        <f t="shared" si="176"/>
        <v>#DIV/0!</v>
      </c>
      <c r="P836" s="27" t="e">
        <f t="shared" si="177"/>
        <v>#DIV/0!</v>
      </c>
      <c r="Q836">
        <f t="shared" si="178"/>
        <v>1</v>
      </c>
      <c r="R836" s="35">
        <f t="shared" si="179"/>
        <v>827</v>
      </c>
      <c r="S836" s="43"/>
      <c r="T836" s="46"/>
      <c r="U836" s="46"/>
      <c r="V836" s="47"/>
      <c r="W836" s="48" t="e">
        <f t="shared" si="180"/>
        <v>#N/A</v>
      </c>
      <c r="X836" s="49" t="e">
        <f t="shared" si="181"/>
        <v>#N/A</v>
      </c>
      <c r="Y836" s="39" t="str">
        <f t="shared" si="182"/>
        <v>N / C</v>
      </c>
    </row>
    <row r="837" spans="2:25" ht="12.9" customHeight="1">
      <c r="B837" s="39">
        <v>6359400</v>
      </c>
      <c r="C837" s="39">
        <v>219463594</v>
      </c>
      <c r="D837" s="50" t="s">
        <v>649</v>
      </c>
      <c r="E837" s="51" t="s">
        <v>720</v>
      </c>
      <c r="F837" s="43">
        <f t="shared" si="169"/>
        <v>0</v>
      </c>
      <c r="G837" s="46">
        <f t="shared" si="170"/>
        <v>0</v>
      </c>
      <c r="H837" s="46">
        <f t="shared" si="171"/>
        <v>0</v>
      </c>
      <c r="I837" s="118">
        <f t="shared" si="172"/>
        <v>0</v>
      </c>
      <c r="J837" s="48" t="str">
        <f t="shared" si="173"/>
        <v>N/C</v>
      </c>
      <c r="K837" s="118" t="str">
        <f t="shared" si="174"/>
        <v>N/C</v>
      </c>
      <c r="L837" s="39" t="str">
        <f t="shared" si="175"/>
        <v>N / C</v>
      </c>
      <c r="O837" s="74" t="e">
        <f t="shared" si="176"/>
        <v>#DIV/0!</v>
      </c>
      <c r="P837" s="27" t="e">
        <f t="shared" si="177"/>
        <v>#DIV/0!</v>
      </c>
      <c r="Q837">
        <f t="shared" si="178"/>
        <v>1</v>
      </c>
      <c r="R837" s="35">
        <f t="shared" si="179"/>
        <v>828</v>
      </c>
      <c r="S837" s="43"/>
      <c r="T837" s="46"/>
      <c r="U837" s="46"/>
      <c r="V837" s="47"/>
      <c r="W837" s="48" t="e">
        <f t="shared" si="180"/>
        <v>#N/A</v>
      </c>
      <c r="X837" s="49" t="e">
        <f t="shared" si="181"/>
        <v>#N/A</v>
      </c>
      <c r="Y837" s="39" t="str">
        <f t="shared" si="182"/>
        <v>N / C</v>
      </c>
    </row>
    <row r="838" spans="2:25" ht="12.9" customHeight="1">
      <c r="B838" s="39">
        <v>6369000</v>
      </c>
      <c r="C838" s="39">
        <v>219063690</v>
      </c>
      <c r="D838" s="50" t="s">
        <v>761</v>
      </c>
      <c r="E838" s="51" t="s">
        <v>720</v>
      </c>
      <c r="F838" s="43">
        <f t="shared" si="169"/>
        <v>0</v>
      </c>
      <c r="G838" s="46">
        <f t="shared" si="170"/>
        <v>0</v>
      </c>
      <c r="H838" s="46">
        <f t="shared" si="171"/>
        <v>0</v>
      </c>
      <c r="I838" s="118">
        <f t="shared" si="172"/>
        <v>0</v>
      </c>
      <c r="J838" s="48" t="str">
        <f t="shared" si="173"/>
        <v>N/C</v>
      </c>
      <c r="K838" s="118" t="str">
        <f t="shared" si="174"/>
        <v>N/C</v>
      </c>
      <c r="L838" s="39" t="str">
        <f t="shared" si="175"/>
        <v>N / C</v>
      </c>
      <c r="O838" s="74" t="e">
        <f t="shared" si="176"/>
        <v>#DIV/0!</v>
      </c>
      <c r="P838" s="27" t="e">
        <f t="shared" si="177"/>
        <v>#DIV/0!</v>
      </c>
      <c r="Q838">
        <f t="shared" si="178"/>
        <v>1</v>
      </c>
      <c r="R838" s="35">
        <f t="shared" si="179"/>
        <v>829</v>
      </c>
      <c r="S838" s="43"/>
      <c r="T838" s="46"/>
      <c r="U838" s="46"/>
      <c r="V838" s="47"/>
      <c r="W838" s="48" t="e">
        <f t="shared" si="180"/>
        <v>#N/A</v>
      </c>
      <c r="X838" s="49" t="e">
        <f t="shared" si="181"/>
        <v>#N/A</v>
      </c>
      <c r="Y838" s="39" t="str">
        <f t="shared" si="182"/>
        <v>N / C</v>
      </c>
    </row>
    <row r="839" spans="2:25" ht="12.9" customHeight="1">
      <c r="B839" s="39">
        <v>6600100</v>
      </c>
      <c r="C839" s="39">
        <v>210166001</v>
      </c>
      <c r="D839" s="50" t="s">
        <v>1376</v>
      </c>
      <c r="E839" s="51" t="s">
        <v>1377</v>
      </c>
      <c r="F839" s="43">
        <f t="shared" si="169"/>
        <v>0</v>
      </c>
      <c r="G839" s="46">
        <f t="shared" si="170"/>
        <v>0</v>
      </c>
      <c r="H839" s="46">
        <f t="shared" si="171"/>
        <v>0</v>
      </c>
      <c r="I839" s="118">
        <f t="shared" si="172"/>
        <v>0</v>
      </c>
      <c r="J839" s="48" t="str">
        <f t="shared" si="173"/>
        <v>N/C</v>
      </c>
      <c r="K839" s="118" t="str">
        <f t="shared" si="174"/>
        <v>N/C</v>
      </c>
      <c r="L839" s="39" t="str">
        <f t="shared" si="175"/>
        <v>N / C</v>
      </c>
      <c r="O839" s="74" t="e">
        <f t="shared" si="176"/>
        <v>#DIV/0!</v>
      </c>
      <c r="P839" s="27" t="e">
        <f t="shared" si="177"/>
        <v>#DIV/0!</v>
      </c>
      <c r="Q839">
        <f t="shared" si="178"/>
        <v>1</v>
      </c>
      <c r="R839" s="35">
        <f t="shared" si="179"/>
        <v>830</v>
      </c>
      <c r="S839" s="43"/>
      <c r="T839" s="46"/>
      <c r="U839" s="46"/>
      <c r="V839" s="47"/>
      <c r="W839" s="48" t="e">
        <f t="shared" si="180"/>
        <v>#N/A</v>
      </c>
      <c r="X839" s="49" t="e">
        <f t="shared" si="181"/>
        <v>#N/A</v>
      </c>
      <c r="Y839" s="39" t="str">
        <f t="shared" si="182"/>
        <v>N / C</v>
      </c>
    </row>
    <row r="840" spans="2:25" ht="12.9" customHeight="1">
      <c r="B840" s="39">
        <v>6604500</v>
      </c>
      <c r="C840" s="39">
        <v>214566045</v>
      </c>
      <c r="D840" s="50" t="s">
        <v>1378</v>
      </c>
      <c r="E840" s="51" t="s">
        <v>1377</v>
      </c>
      <c r="F840" s="43">
        <f t="shared" si="169"/>
        <v>0</v>
      </c>
      <c r="G840" s="46">
        <f t="shared" si="170"/>
        <v>0</v>
      </c>
      <c r="H840" s="46">
        <f t="shared" si="171"/>
        <v>0</v>
      </c>
      <c r="I840" s="118">
        <f t="shared" si="172"/>
        <v>0</v>
      </c>
      <c r="J840" s="48" t="str">
        <f t="shared" si="173"/>
        <v>N/C</v>
      </c>
      <c r="K840" s="118" t="str">
        <f t="shared" si="174"/>
        <v>N/C</v>
      </c>
      <c r="L840" s="39" t="str">
        <f t="shared" si="175"/>
        <v>N / C</v>
      </c>
      <c r="O840" s="74" t="e">
        <f t="shared" si="176"/>
        <v>#DIV/0!</v>
      </c>
      <c r="P840" s="27" t="e">
        <f t="shared" si="177"/>
        <v>#DIV/0!</v>
      </c>
      <c r="Q840">
        <f t="shared" si="178"/>
        <v>1</v>
      </c>
      <c r="R840" s="35">
        <f t="shared" si="179"/>
        <v>831</v>
      </c>
      <c r="S840" s="43"/>
      <c r="T840" s="46"/>
      <c r="U840" s="46"/>
      <c r="V840" s="47"/>
      <c r="W840" s="48" t="e">
        <f t="shared" si="180"/>
        <v>#N/A</v>
      </c>
      <c r="X840" s="49" t="e">
        <f t="shared" si="181"/>
        <v>#N/A</v>
      </c>
      <c r="Y840" s="39" t="str">
        <f t="shared" si="182"/>
        <v>N / C</v>
      </c>
    </row>
    <row r="841" spans="2:25" ht="12.9" customHeight="1">
      <c r="B841" s="39">
        <v>6607500</v>
      </c>
      <c r="C841" s="39">
        <v>217566075</v>
      </c>
      <c r="D841" s="50" t="s">
        <v>855</v>
      </c>
      <c r="E841" s="51" t="s">
        <v>1377</v>
      </c>
      <c r="F841" s="43">
        <f t="shared" si="169"/>
        <v>0</v>
      </c>
      <c r="G841" s="46">
        <f t="shared" si="170"/>
        <v>0</v>
      </c>
      <c r="H841" s="46">
        <f t="shared" si="171"/>
        <v>0</v>
      </c>
      <c r="I841" s="118">
        <f t="shared" si="172"/>
        <v>0</v>
      </c>
      <c r="J841" s="48" t="str">
        <f t="shared" si="173"/>
        <v>N/C</v>
      </c>
      <c r="K841" s="118" t="str">
        <f t="shared" si="174"/>
        <v>N/C</v>
      </c>
      <c r="L841" s="39" t="str">
        <f t="shared" si="175"/>
        <v>N / C</v>
      </c>
      <c r="O841" s="74" t="e">
        <f t="shared" si="176"/>
        <v>#DIV/0!</v>
      </c>
      <c r="P841" s="27" t="e">
        <f t="shared" si="177"/>
        <v>#DIV/0!</v>
      </c>
      <c r="Q841">
        <f t="shared" si="178"/>
        <v>1</v>
      </c>
      <c r="R841" s="35">
        <f t="shared" si="179"/>
        <v>832</v>
      </c>
      <c r="S841" s="43"/>
      <c r="T841" s="46"/>
      <c r="U841" s="46"/>
      <c r="V841" s="47"/>
      <c r="W841" s="48" t="e">
        <f t="shared" si="180"/>
        <v>#N/A</v>
      </c>
      <c r="X841" s="49" t="e">
        <f t="shared" si="181"/>
        <v>#N/A</v>
      </c>
      <c r="Y841" s="39" t="str">
        <f t="shared" si="182"/>
        <v>N / C</v>
      </c>
    </row>
    <row r="842" spans="2:25" ht="12.9" customHeight="1">
      <c r="B842" s="39">
        <v>6608800</v>
      </c>
      <c r="C842" s="39">
        <v>218866088</v>
      </c>
      <c r="D842" s="53" t="s">
        <v>247</v>
      </c>
      <c r="E842" s="54" t="s">
        <v>1377</v>
      </c>
      <c r="F842" s="43">
        <f t="shared" si="169"/>
        <v>0</v>
      </c>
      <c r="G842" s="46">
        <f t="shared" si="170"/>
        <v>0</v>
      </c>
      <c r="H842" s="46">
        <f t="shared" si="171"/>
        <v>0</v>
      </c>
      <c r="I842" s="118">
        <f t="shared" si="172"/>
        <v>0</v>
      </c>
      <c r="J842" s="48" t="str">
        <f t="shared" si="173"/>
        <v>N/C</v>
      </c>
      <c r="K842" s="118" t="str">
        <f t="shared" si="174"/>
        <v>N/C</v>
      </c>
      <c r="L842" s="39" t="str">
        <f t="shared" si="175"/>
        <v>N / C</v>
      </c>
      <c r="O842" s="74" t="e">
        <f t="shared" si="176"/>
        <v>#DIV/0!</v>
      </c>
      <c r="P842" s="27" t="e">
        <f t="shared" si="177"/>
        <v>#DIV/0!</v>
      </c>
      <c r="Q842">
        <f t="shared" si="178"/>
        <v>1</v>
      </c>
      <c r="R842" s="35">
        <f t="shared" si="179"/>
        <v>833</v>
      </c>
      <c r="S842" s="43"/>
      <c r="T842" s="46"/>
      <c r="U842" s="46"/>
      <c r="V842" s="47"/>
      <c r="W842" s="48" t="e">
        <f t="shared" si="180"/>
        <v>#N/A</v>
      </c>
      <c r="X842" s="49" t="e">
        <f t="shared" si="181"/>
        <v>#N/A</v>
      </c>
      <c r="Y842" s="39" t="str">
        <f t="shared" si="182"/>
        <v>N / C</v>
      </c>
    </row>
    <row r="843" spans="2:25" ht="12.9" customHeight="1">
      <c r="B843" s="39">
        <v>6617000</v>
      </c>
      <c r="C843" s="39">
        <v>217066170</v>
      </c>
      <c r="D843" s="50" t="s">
        <v>1379</v>
      </c>
      <c r="E843" s="51" t="s">
        <v>1377</v>
      </c>
      <c r="F843" s="43">
        <f t="shared" ref="F843:F906" si="183">IF(ISERROR(S843)=TRUE,"N/C",S843)</f>
        <v>0</v>
      </c>
      <c r="G843" s="46">
        <f t="shared" ref="G843:G906" si="184">IF(ISERROR(T843)=TRUE,"N/C",T843)</f>
        <v>0</v>
      </c>
      <c r="H843" s="46">
        <f t="shared" ref="H843:H906" si="185">IF(ISERROR(U843)=TRUE,"N/C",U843)</f>
        <v>0</v>
      </c>
      <c r="I843" s="118">
        <f t="shared" ref="I843:I906" si="186">IF(ISERROR(V843)=TRUE,"N/C",V843)</f>
        <v>0</v>
      </c>
      <c r="J843" s="48" t="str">
        <f t="shared" ref="J843:J906" si="187">IF(ISERROR(W843)=TRUE,"N/C",W843)</f>
        <v>N/C</v>
      </c>
      <c r="K843" s="118" t="str">
        <f t="shared" ref="K843:K906" si="188">IF(ISERROR(X843)=TRUE,"N/C",X843)</f>
        <v>N/C</v>
      </c>
      <c r="L843" s="39" t="str">
        <f t="shared" ref="L843:L906" si="189">IF(ISERROR(Y843)=TRUE,"N/C",Y843)</f>
        <v>N / C</v>
      </c>
      <c r="O843" s="74" t="e">
        <f t="shared" ref="O843:O906" si="190">+H843/G843</f>
        <v>#DIV/0!</v>
      </c>
      <c r="P843" s="27" t="e">
        <f t="shared" ref="P843:P906" si="191">+I843-O843</f>
        <v>#DIV/0!</v>
      </c>
      <c r="Q843">
        <f t="shared" ref="Q843:Q906" si="192">IF(L843="N / C",1,0)</f>
        <v>1</v>
      </c>
      <c r="R843" s="35">
        <f t="shared" ref="R843:R906" si="193">IF(Q843=1,R842+1,R842)</f>
        <v>834</v>
      </c>
      <c r="S843" s="43"/>
      <c r="T843" s="46"/>
      <c r="U843" s="46"/>
      <c r="V843" s="47"/>
      <c r="W843" s="48" t="e">
        <f t="shared" ref="W843:W906" si="194">VLOOKUP($F843,$M$10:$N$16,2,0)</f>
        <v>#N/A</v>
      </c>
      <c r="X843" s="49" t="e">
        <f t="shared" ref="X843:X906" si="195">+W843-V843</f>
        <v>#N/A</v>
      </c>
      <c r="Y843" s="39" t="str">
        <f t="shared" ref="Y843:Y906" si="196">IF(ISERROR(IF(X843&lt;0,"NO","SI")=TRUE),"N / C",(IF(X843&lt;0,"NO","SI")))</f>
        <v>N / C</v>
      </c>
    </row>
    <row r="844" spans="2:25" ht="12.9" customHeight="1">
      <c r="B844" s="39">
        <v>6631800</v>
      </c>
      <c r="C844" s="39">
        <v>211866318</v>
      </c>
      <c r="D844" s="50" t="s">
        <v>1380</v>
      </c>
      <c r="E844" s="51" t="s">
        <v>1377</v>
      </c>
      <c r="F844" s="43">
        <f t="shared" si="183"/>
        <v>0</v>
      </c>
      <c r="G844" s="46">
        <f t="shared" si="184"/>
        <v>0</v>
      </c>
      <c r="H844" s="46">
        <f t="shared" si="185"/>
        <v>0</v>
      </c>
      <c r="I844" s="118">
        <f t="shared" si="186"/>
        <v>0</v>
      </c>
      <c r="J844" s="48" t="str">
        <f t="shared" si="187"/>
        <v>N/C</v>
      </c>
      <c r="K844" s="118" t="str">
        <f t="shared" si="188"/>
        <v>N/C</v>
      </c>
      <c r="L844" s="39" t="str">
        <f t="shared" si="189"/>
        <v>N / C</v>
      </c>
      <c r="O844" s="74" t="e">
        <f t="shared" si="190"/>
        <v>#DIV/0!</v>
      </c>
      <c r="P844" s="27" t="e">
        <f t="shared" si="191"/>
        <v>#DIV/0!</v>
      </c>
      <c r="Q844">
        <f t="shared" si="192"/>
        <v>1</v>
      </c>
      <c r="R844" s="35">
        <f t="shared" si="193"/>
        <v>835</v>
      </c>
      <c r="S844" s="43"/>
      <c r="T844" s="46"/>
      <c r="U844" s="46"/>
      <c r="V844" s="47"/>
      <c r="W844" s="48" t="e">
        <f t="shared" si="194"/>
        <v>#N/A</v>
      </c>
      <c r="X844" s="49" t="e">
        <f t="shared" si="195"/>
        <v>#N/A</v>
      </c>
      <c r="Y844" s="39" t="str">
        <f t="shared" si="196"/>
        <v>N / C</v>
      </c>
    </row>
    <row r="845" spans="2:25" ht="12.9" customHeight="1">
      <c r="B845" s="39">
        <v>6638300</v>
      </c>
      <c r="C845" s="39">
        <v>218366383</v>
      </c>
      <c r="D845" s="53" t="s">
        <v>248</v>
      </c>
      <c r="E845" s="54" t="s">
        <v>1377</v>
      </c>
      <c r="F845" s="43">
        <f t="shared" si="183"/>
        <v>0</v>
      </c>
      <c r="G845" s="46">
        <f t="shared" si="184"/>
        <v>0</v>
      </c>
      <c r="H845" s="46">
        <f t="shared" si="185"/>
        <v>0</v>
      </c>
      <c r="I845" s="118">
        <f t="shared" si="186"/>
        <v>0</v>
      </c>
      <c r="J845" s="48" t="str">
        <f t="shared" si="187"/>
        <v>N/C</v>
      </c>
      <c r="K845" s="118" t="str">
        <f t="shared" si="188"/>
        <v>N/C</v>
      </c>
      <c r="L845" s="39" t="str">
        <f t="shared" si="189"/>
        <v>N / C</v>
      </c>
      <c r="O845" s="74" t="e">
        <f t="shared" si="190"/>
        <v>#DIV/0!</v>
      </c>
      <c r="P845" s="27" t="e">
        <f t="shared" si="191"/>
        <v>#DIV/0!</v>
      </c>
      <c r="Q845">
        <f t="shared" si="192"/>
        <v>1</v>
      </c>
      <c r="R845" s="35">
        <f t="shared" si="193"/>
        <v>836</v>
      </c>
      <c r="S845" s="43"/>
      <c r="T845" s="46"/>
      <c r="U845" s="46"/>
      <c r="V845" s="47"/>
      <c r="W845" s="48" t="e">
        <f t="shared" si="194"/>
        <v>#N/A</v>
      </c>
      <c r="X845" s="49" t="e">
        <f t="shared" si="195"/>
        <v>#N/A</v>
      </c>
      <c r="Y845" s="39" t="str">
        <f t="shared" si="196"/>
        <v>N / C</v>
      </c>
    </row>
    <row r="846" spans="2:25" ht="12.9" customHeight="1">
      <c r="B846" s="39">
        <v>6640000</v>
      </c>
      <c r="C846" s="39">
        <v>210066400</v>
      </c>
      <c r="D846" s="146" t="s">
        <v>1462</v>
      </c>
      <c r="E846" s="51" t="s">
        <v>1377</v>
      </c>
      <c r="F846" s="43">
        <f t="shared" si="183"/>
        <v>0</v>
      </c>
      <c r="G846" s="46">
        <f t="shared" si="184"/>
        <v>0</v>
      </c>
      <c r="H846" s="46">
        <f t="shared" si="185"/>
        <v>0</v>
      </c>
      <c r="I846" s="118">
        <f t="shared" si="186"/>
        <v>0</v>
      </c>
      <c r="J846" s="48" t="str">
        <f t="shared" si="187"/>
        <v>N/C</v>
      </c>
      <c r="K846" s="118" t="str">
        <f t="shared" si="188"/>
        <v>N/C</v>
      </c>
      <c r="L846" s="39" t="str">
        <f t="shared" si="189"/>
        <v>N / C</v>
      </c>
      <c r="O846" s="74" t="e">
        <f t="shared" si="190"/>
        <v>#DIV/0!</v>
      </c>
      <c r="P846" s="27" t="e">
        <f t="shared" si="191"/>
        <v>#DIV/0!</v>
      </c>
      <c r="Q846">
        <f t="shared" si="192"/>
        <v>1</v>
      </c>
      <c r="R846" s="35">
        <f t="shared" si="193"/>
        <v>837</v>
      </c>
      <c r="S846" s="43"/>
      <c r="T846" s="46"/>
      <c r="U846" s="46"/>
      <c r="V846" s="47"/>
      <c r="W846" s="48" t="e">
        <f t="shared" si="194"/>
        <v>#N/A</v>
      </c>
      <c r="X846" s="49" t="e">
        <f t="shared" si="195"/>
        <v>#N/A</v>
      </c>
      <c r="Y846" s="39" t="str">
        <f t="shared" si="196"/>
        <v>N / C</v>
      </c>
    </row>
    <row r="847" spans="2:25" ht="12.9" customHeight="1">
      <c r="B847" s="39">
        <v>6644000</v>
      </c>
      <c r="C847" s="39">
        <v>214066440</v>
      </c>
      <c r="D847" s="50" t="s">
        <v>1463</v>
      </c>
      <c r="E847" s="51" t="s">
        <v>1377</v>
      </c>
      <c r="F847" s="43">
        <f t="shared" si="183"/>
        <v>0</v>
      </c>
      <c r="G847" s="46">
        <f t="shared" si="184"/>
        <v>0</v>
      </c>
      <c r="H847" s="46">
        <f t="shared" si="185"/>
        <v>0</v>
      </c>
      <c r="I847" s="118">
        <f t="shared" si="186"/>
        <v>0</v>
      </c>
      <c r="J847" s="48" t="str">
        <f t="shared" si="187"/>
        <v>N/C</v>
      </c>
      <c r="K847" s="118" t="str">
        <f t="shared" si="188"/>
        <v>N/C</v>
      </c>
      <c r="L847" s="39" t="str">
        <f t="shared" si="189"/>
        <v>N / C</v>
      </c>
      <c r="O847" s="74" t="e">
        <f t="shared" si="190"/>
        <v>#DIV/0!</v>
      </c>
      <c r="P847" s="27" t="e">
        <f t="shared" si="191"/>
        <v>#DIV/0!</v>
      </c>
      <c r="Q847">
        <f t="shared" si="192"/>
        <v>1</v>
      </c>
      <c r="R847" s="35">
        <f t="shared" si="193"/>
        <v>838</v>
      </c>
      <c r="S847" s="43"/>
      <c r="T847" s="46"/>
      <c r="U847" s="46"/>
      <c r="V847" s="47"/>
      <c r="W847" s="48" t="e">
        <f t="shared" si="194"/>
        <v>#N/A</v>
      </c>
      <c r="X847" s="49" t="e">
        <f t="shared" si="195"/>
        <v>#N/A</v>
      </c>
      <c r="Y847" s="39" t="str">
        <f t="shared" si="196"/>
        <v>N / C</v>
      </c>
    </row>
    <row r="848" spans="2:25" ht="12.9" customHeight="1">
      <c r="B848" s="39">
        <v>6645600</v>
      </c>
      <c r="C848" s="39">
        <v>215666456</v>
      </c>
      <c r="D848" s="50" t="s">
        <v>1464</v>
      </c>
      <c r="E848" s="51" t="s">
        <v>1377</v>
      </c>
      <c r="F848" s="43">
        <f t="shared" si="183"/>
        <v>0</v>
      </c>
      <c r="G848" s="46">
        <f t="shared" si="184"/>
        <v>0</v>
      </c>
      <c r="H848" s="46">
        <f t="shared" si="185"/>
        <v>0</v>
      </c>
      <c r="I848" s="118">
        <f t="shared" si="186"/>
        <v>0</v>
      </c>
      <c r="J848" s="48" t="str">
        <f t="shared" si="187"/>
        <v>N/C</v>
      </c>
      <c r="K848" s="118" t="str">
        <f t="shared" si="188"/>
        <v>N/C</v>
      </c>
      <c r="L848" s="39" t="str">
        <f t="shared" si="189"/>
        <v>N / C</v>
      </c>
      <c r="O848" s="74" t="e">
        <f t="shared" si="190"/>
        <v>#DIV/0!</v>
      </c>
      <c r="P848" s="27" t="e">
        <f t="shared" si="191"/>
        <v>#DIV/0!</v>
      </c>
      <c r="Q848">
        <f t="shared" si="192"/>
        <v>1</v>
      </c>
      <c r="R848" s="35">
        <f t="shared" si="193"/>
        <v>839</v>
      </c>
      <c r="S848" s="43"/>
      <c r="T848" s="46"/>
      <c r="U848" s="46"/>
      <c r="V848" s="47"/>
      <c r="W848" s="48" t="e">
        <f t="shared" si="194"/>
        <v>#N/A</v>
      </c>
      <c r="X848" s="49" t="e">
        <f t="shared" si="195"/>
        <v>#N/A</v>
      </c>
      <c r="Y848" s="39" t="str">
        <f t="shared" si="196"/>
        <v>N / C</v>
      </c>
    </row>
    <row r="849" spans="2:25" ht="12.9" customHeight="1">
      <c r="B849" s="39">
        <v>6657200</v>
      </c>
      <c r="C849" s="39">
        <v>217266572</v>
      </c>
      <c r="D849" s="50" t="s">
        <v>1465</v>
      </c>
      <c r="E849" s="51" t="s">
        <v>1377</v>
      </c>
      <c r="F849" s="43">
        <f t="shared" si="183"/>
        <v>0</v>
      </c>
      <c r="G849" s="46">
        <f t="shared" si="184"/>
        <v>0</v>
      </c>
      <c r="H849" s="46">
        <f t="shared" si="185"/>
        <v>0</v>
      </c>
      <c r="I849" s="118">
        <f t="shared" si="186"/>
        <v>0</v>
      </c>
      <c r="J849" s="48" t="str">
        <f t="shared" si="187"/>
        <v>N/C</v>
      </c>
      <c r="K849" s="118" t="str">
        <f t="shared" si="188"/>
        <v>N/C</v>
      </c>
      <c r="L849" s="39" t="str">
        <f t="shared" si="189"/>
        <v>N / C</v>
      </c>
      <c r="O849" s="74" t="e">
        <f t="shared" si="190"/>
        <v>#DIV/0!</v>
      </c>
      <c r="P849" s="27" t="e">
        <f t="shared" si="191"/>
        <v>#DIV/0!</v>
      </c>
      <c r="Q849">
        <f t="shared" si="192"/>
        <v>1</v>
      </c>
      <c r="R849" s="35">
        <f t="shared" si="193"/>
        <v>840</v>
      </c>
      <c r="S849" s="43"/>
      <c r="T849" s="46"/>
      <c r="U849" s="46"/>
      <c r="V849" s="47"/>
      <c r="W849" s="48" t="e">
        <f t="shared" si="194"/>
        <v>#N/A</v>
      </c>
      <c r="X849" s="49" t="e">
        <f t="shared" si="195"/>
        <v>#N/A</v>
      </c>
      <c r="Y849" s="39" t="str">
        <f t="shared" si="196"/>
        <v>N / C</v>
      </c>
    </row>
    <row r="850" spans="2:25" ht="12.9" customHeight="1">
      <c r="B850" s="39">
        <v>6659400</v>
      </c>
      <c r="C850" s="39">
        <v>219466594</v>
      </c>
      <c r="D850" s="50" t="s">
        <v>1466</v>
      </c>
      <c r="E850" s="51" t="s">
        <v>1377</v>
      </c>
      <c r="F850" s="43">
        <f t="shared" si="183"/>
        <v>0</v>
      </c>
      <c r="G850" s="46">
        <f t="shared" si="184"/>
        <v>0</v>
      </c>
      <c r="H850" s="46">
        <f t="shared" si="185"/>
        <v>0</v>
      </c>
      <c r="I850" s="118">
        <f t="shared" si="186"/>
        <v>0</v>
      </c>
      <c r="J850" s="48" t="str">
        <f t="shared" si="187"/>
        <v>N/C</v>
      </c>
      <c r="K850" s="118" t="str">
        <f t="shared" si="188"/>
        <v>N/C</v>
      </c>
      <c r="L850" s="39" t="str">
        <f t="shared" si="189"/>
        <v>N / C</v>
      </c>
      <c r="O850" s="74" t="e">
        <f t="shared" si="190"/>
        <v>#DIV/0!</v>
      </c>
      <c r="P850" s="27" t="e">
        <f t="shared" si="191"/>
        <v>#DIV/0!</v>
      </c>
      <c r="Q850">
        <f t="shared" si="192"/>
        <v>1</v>
      </c>
      <c r="R850" s="35">
        <f t="shared" si="193"/>
        <v>841</v>
      </c>
      <c r="S850" s="43"/>
      <c r="T850" s="46"/>
      <c r="U850" s="46"/>
      <c r="V850" s="47"/>
      <c r="W850" s="48" t="e">
        <f t="shared" si="194"/>
        <v>#N/A</v>
      </c>
      <c r="X850" s="49" t="e">
        <f t="shared" si="195"/>
        <v>#N/A</v>
      </c>
      <c r="Y850" s="39" t="str">
        <f t="shared" si="196"/>
        <v>N / C</v>
      </c>
    </row>
    <row r="851" spans="2:25" ht="12.9" customHeight="1">
      <c r="B851" s="39">
        <v>6668200</v>
      </c>
      <c r="C851" s="39">
        <v>218266682</v>
      </c>
      <c r="D851" s="53" t="s">
        <v>249</v>
      </c>
      <c r="E851" s="54" t="s">
        <v>1377</v>
      </c>
      <c r="F851" s="43">
        <f t="shared" si="183"/>
        <v>0</v>
      </c>
      <c r="G851" s="46">
        <f t="shared" si="184"/>
        <v>0</v>
      </c>
      <c r="H851" s="46">
        <f t="shared" si="185"/>
        <v>0</v>
      </c>
      <c r="I851" s="118">
        <f t="shared" si="186"/>
        <v>0</v>
      </c>
      <c r="J851" s="48" t="str">
        <f t="shared" si="187"/>
        <v>N/C</v>
      </c>
      <c r="K851" s="118" t="str">
        <f t="shared" si="188"/>
        <v>N/C</v>
      </c>
      <c r="L851" s="39" t="str">
        <f t="shared" si="189"/>
        <v>N / C</v>
      </c>
      <c r="O851" s="74" t="e">
        <f t="shared" si="190"/>
        <v>#DIV/0!</v>
      </c>
      <c r="P851" s="27" t="e">
        <f t="shared" si="191"/>
        <v>#DIV/0!</v>
      </c>
      <c r="Q851">
        <f t="shared" si="192"/>
        <v>1</v>
      </c>
      <c r="R851" s="35">
        <f t="shared" si="193"/>
        <v>842</v>
      </c>
      <c r="S851" s="43"/>
      <c r="T851" s="46"/>
      <c r="U851" s="46"/>
      <c r="V851" s="47"/>
      <c r="W851" s="48" t="e">
        <f t="shared" si="194"/>
        <v>#N/A</v>
      </c>
      <c r="X851" s="49" t="e">
        <f t="shared" si="195"/>
        <v>#N/A</v>
      </c>
      <c r="Y851" s="39" t="str">
        <f t="shared" si="196"/>
        <v>N / C</v>
      </c>
    </row>
    <row r="852" spans="2:25" ht="12.9" customHeight="1">
      <c r="B852" s="39">
        <v>6668700</v>
      </c>
      <c r="C852" s="39">
        <v>218766687</v>
      </c>
      <c r="D852" s="50" t="s">
        <v>846</v>
      </c>
      <c r="E852" s="51" t="s">
        <v>1377</v>
      </c>
      <c r="F852" s="43">
        <f t="shared" si="183"/>
        <v>0</v>
      </c>
      <c r="G852" s="46">
        <f t="shared" si="184"/>
        <v>0</v>
      </c>
      <c r="H852" s="46">
        <f t="shared" si="185"/>
        <v>0</v>
      </c>
      <c r="I852" s="118">
        <f t="shared" si="186"/>
        <v>0</v>
      </c>
      <c r="J852" s="48" t="str">
        <f t="shared" si="187"/>
        <v>N/C</v>
      </c>
      <c r="K852" s="118" t="str">
        <f t="shared" si="188"/>
        <v>N/C</v>
      </c>
      <c r="L852" s="39" t="str">
        <f t="shared" si="189"/>
        <v>N / C</v>
      </c>
      <c r="O852" s="74" t="e">
        <f t="shared" si="190"/>
        <v>#DIV/0!</v>
      </c>
      <c r="P852" s="27" t="e">
        <f t="shared" si="191"/>
        <v>#DIV/0!</v>
      </c>
      <c r="Q852">
        <f t="shared" si="192"/>
        <v>1</v>
      </c>
      <c r="R852" s="35">
        <f t="shared" si="193"/>
        <v>843</v>
      </c>
      <c r="S852" s="43"/>
      <c r="T852" s="46"/>
      <c r="U852" s="46"/>
      <c r="V852" s="47"/>
      <c r="W852" s="48" t="e">
        <f t="shared" si="194"/>
        <v>#N/A</v>
      </c>
      <c r="X852" s="49" t="e">
        <f t="shared" si="195"/>
        <v>#N/A</v>
      </c>
      <c r="Y852" s="39" t="str">
        <f t="shared" si="196"/>
        <v>N / C</v>
      </c>
    </row>
    <row r="853" spans="2:25" ht="12.9" customHeight="1">
      <c r="B853" s="39">
        <v>6800100</v>
      </c>
      <c r="C853" s="39">
        <v>210168001</v>
      </c>
      <c r="D853" s="50" t="s">
        <v>692</v>
      </c>
      <c r="E853" s="51" t="s">
        <v>669</v>
      </c>
      <c r="F853" s="43">
        <f t="shared" si="183"/>
        <v>0</v>
      </c>
      <c r="G853" s="129">
        <f t="shared" si="184"/>
        <v>0</v>
      </c>
      <c r="H853" s="129">
        <f t="shared" si="185"/>
        <v>0</v>
      </c>
      <c r="I853" s="118">
        <f t="shared" si="186"/>
        <v>0</v>
      </c>
      <c r="J853" s="48" t="str">
        <f t="shared" si="187"/>
        <v>N/C</v>
      </c>
      <c r="K853" s="118" t="str">
        <f t="shared" si="188"/>
        <v>N/C</v>
      </c>
      <c r="L853" s="39" t="str">
        <f t="shared" si="189"/>
        <v>N / C</v>
      </c>
      <c r="O853" s="74" t="e">
        <f t="shared" si="190"/>
        <v>#DIV/0!</v>
      </c>
      <c r="P853" s="27" t="e">
        <f t="shared" si="191"/>
        <v>#DIV/0!</v>
      </c>
      <c r="Q853">
        <f t="shared" si="192"/>
        <v>1</v>
      </c>
      <c r="R853" s="35">
        <f t="shared" si="193"/>
        <v>844</v>
      </c>
      <c r="S853" s="43"/>
      <c r="T853" s="46"/>
      <c r="U853" s="46"/>
      <c r="V853" s="47"/>
      <c r="W853" s="48" t="e">
        <f t="shared" si="194"/>
        <v>#N/A</v>
      </c>
      <c r="X853" s="49" t="e">
        <f t="shared" si="195"/>
        <v>#N/A</v>
      </c>
      <c r="Y853" s="39" t="str">
        <f t="shared" si="196"/>
        <v>N / C</v>
      </c>
    </row>
    <row r="854" spans="2:25" ht="12.9" customHeight="1">
      <c r="B854" s="39">
        <v>6801300</v>
      </c>
      <c r="C854" s="39">
        <v>211368013</v>
      </c>
      <c r="D854" s="50" t="s">
        <v>631</v>
      </c>
      <c r="E854" s="51" t="s">
        <v>669</v>
      </c>
      <c r="F854" s="43">
        <f t="shared" si="183"/>
        <v>0</v>
      </c>
      <c r="G854" s="46">
        <f t="shared" si="184"/>
        <v>0</v>
      </c>
      <c r="H854" s="46">
        <f t="shared" si="185"/>
        <v>0</v>
      </c>
      <c r="I854" s="118">
        <f t="shared" si="186"/>
        <v>0</v>
      </c>
      <c r="J854" s="48" t="str">
        <f t="shared" si="187"/>
        <v>N/C</v>
      </c>
      <c r="K854" s="118" t="str">
        <f t="shared" si="188"/>
        <v>N/C</v>
      </c>
      <c r="L854" s="39" t="str">
        <f t="shared" si="189"/>
        <v>N / C</v>
      </c>
      <c r="O854" s="74" t="e">
        <f t="shared" si="190"/>
        <v>#DIV/0!</v>
      </c>
      <c r="P854" s="27" t="e">
        <f t="shared" si="191"/>
        <v>#DIV/0!</v>
      </c>
      <c r="Q854">
        <f t="shared" si="192"/>
        <v>1</v>
      </c>
      <c r="R854" s="35">
        <f t="shared" si="193"/>
        <v>845</v>
      </c>
      <c r="S854" s="43"/>
      <c r="T854" s="46"/>
      <c r="U854" s="46"/>
      <c r="V854" s="47"/>
      <c r="W854" s="48" t="e">
        <f t="shared" si="194"/>
        <v>#N/A</v>
      </c>
      <c r="X854" s="49" t="e">
        <f t="shared" si="195"/>
        <v>#N/A</v>
      </c>
      <c r="Y854" s="39" t="str">
        <f t="shared" si="196"/>
        <v>N / C</v>
      </c>
    </row>
    <row r="855" spans="2:25" ht="12.9" customHeight="1">
      <c r="B855" s="39">
        <v>6802000</v>
      </c>
      <c r="C855" s="39">
        <v>212068020</v>
      </c>
      <c r="D855" s="50" t="s">
        <v>851</v>
      </c>
      <c r="E855" s="51" t="s">
        <v>669</v>
      </c>
      <c r="F855" s="43">
        <f t="shared" si="183"/>
        <v>0</v>
      </c>
      <c r="G855" s="46">
        <f t="shared" si="184"/>
        <v>0</v>
      </c>
      <c r="H855" s="46">
        <f t="shared" si="185"/>
        <v>0</v>
      </c>
      <c r="I855" s="118">
        <f t="shared" si="186"/>
        <v>0</v>
      </c>
      <c r="J855" s="48" t="str">
        <f t="shared" si="187"/>
        <v>N/C</v>
      </c>
      <c r="K855" s="118" t="str">
        <f t="shared" si="188"/>
        <v>N/C</v>
      </c>
      <c r="L855" s="39" t="str">
        <f t="shared" si="189"/>
        <v>N / C</v>
      </c>
      <c r="O855" s="74" t="e">
        <f t="shared" si="190"/>
        <v>#DIV/0!</v>
      </c>
      <c r="P855" s="27" t="e">
        <f t="shared" si="191"/>
        <v>#DIV/0!</v>
      </c>
      <c r="Q855">
        <f t="shared" si="192"/>
        <v>1</v>
      </c>
      <c r="R855" s="35">
        <f t="shared" si="193"/>
        <v>846</v>
      </c>
      <c r="S855" s="43"/>
      <c r="T855" s="46"/>
      <c r="U855" s="46"/>
      <c r="V855" s="47"/>
      <c r="W855" s="48" t="e">
        <f t="shared" si="194"/>
        <v>#N/A</v>
      </c>
      <c r="X855" s="49" t="e">
        <f t="shared" si="195"/>
        <v>#N/A</v>
      </c>
      <c r="Y855" s="39" t="str">
        <f t="shared" si="196"/>
        <v>N / C</v>
      </c>
    </row>
    <row r="856" spans="2:25" ht="12.9" customHeight="1">
      <c r="B856" s="39">
        <v>6805100</v>
      </c>
      <c r="C856" s="39">
        <v>215168051</v>
      </c>
      <c r="D856" s="50" t="s">
        <v>632</v>
      </c>
      <c r="E856" s="51" t="s">
        <v>669</v>
      </c>
      <c r="F856" s="43">
        <f t="shared" si="183"/>
        <v>0</v>
      </c>
      <c r="G856" s="46">
        <f t="shared" si="184"/>
        <v>0</v>
      </c>
      <c r="H856" s="46">
        <f t="shared" si="185"/>
        <v>0</v>
      </c>
      <c r="I856" s="118">
        <f t="shared" si="186"/>
        <v>0</v>
      </c>
      <c r="J856" s="48" t="str">
        <f t="shared" si="187"/>
        <v>N/C</v>
      </c>
      <c r="K856" s="118" t="str">
        <f t="shared" si="188"/>
        <v>N/C</v>
      </c>
      <c r="L856" s="39" t="str">
        <f t="shared" si="189"/>
        <v>N / C</v>
      </c>
      <c r="O856" s="74" t="e">
        <f t="shared" si="190"/>
        <v>#DIV/0!</v>
      </c>
      <c r="P856" s="27" t="e">
        <f t="shared" si="191"/>
        <v>#DIV/0!</v>
      </c>
      <c r="Q856">
        <f t="shared" si="192"/>
        <v>1</v>
      </c>
      <c r="R856" s="35">
        <f t="shared" si="193"/>
        <v>847</v>
      </c>
      <c r="S856" s="43"/>
      <c r="T856" s="46"/>
      <c r="U856" s="46"/>
      <c r="V856" s="47"/>
      <c r="W856" s="48" t="e">
        <f t="shared" si="194"/>
        <v>#N/A</v>
      </c>
      <c r="X856" s="49" t="e">
        <f t="shared" si="195"/>
        <v>#N/A</v>
      </c>
      <c r="Y856" s="39" t="str">
        <f t="shared" si="196"/>
        <v>N / C</v>
      </c>
    </row>
    <row r="857" spans="2:25" ht="12.9" customHeight="1">
      <c r="B857" s="39">
        <v>6807700</v>
      </c>
      <c r="C857" s="39">
        <v>217768077</v>
      </c>
      <c r="D857" s="50" t="s">
        <v>617</v>
      </c>
      <c r="E857" s="51" t="s">
        <v>669</v>
      </c>
      <c r="F857" s="43">
        <f t="shared" si="183"/>
        <v>0</v>
      </c>
      <c r="G857" s="46">
        <f t="shared" si="184"/>
        <v>0</v>
      </c>
      <c r="H857" s="46">
        <f t="shared" si="185"/>
        <v>0</v>
      </c>
      <c r="I857" s="118">
        <f t="shared" si="186"/>
        <v>0</v>
      </c>
      <c r="J857" s="48" t="str">
        <f t="shared" si="187"/>
        <v>N/C</v>
      </c>
      <c r="K857" s="118" t="str">
        <f t="shared" si="188"/>
        <v>N/C</v>
      </c>
      <c r="L857" s="39" t="str">
        <f t="shared" si="189"/>
        <v>N / C</v>
      </c>
      <c r="O857" s="74" t="e">
        <f t="shared" si="190"/>
        <v>#DIV/0!</v>
      </c>
      <c r="P857" s="27" t="e">
        <f t="shared" si="191"/>
        <v>#DIV/0!</v>
      </c>
      <c r="Q857">
        <f t="shared" si="192"/>
        <v>1</v>
      </c>
      <c r="R857" s="35">
        <f t="shared" si="193"/>
        <v>848</v>
      </c>
      <c r="S857" s="43"/>
      <c r="T857" s="46"/>
      <c r="U857" s="46"/>
      <c r="V857" s="47"/>
      <c r="W857" s="48" t="e">
        <f t="shared" si="194"/>
        <v>#N/A</v>
      </c>
      <c r="X857" s="49" t="e">
        <f t="shared" si="195"/>
        <v>#N/A</v>
      </c>
      <c r="Y857" s="39" t="str">
        <f t="shared" si="196"/>
        <v>N / C</v>
      </c>
    </row>
    <row r="858" spans="2:25" ht="12.9" customHeight="1">
      <c r="B858" s="39">
        <v>6807900</v>
      </c>
      <c r="C858" s="39">
        <v>217968079</v>
      </c>
      <c r="D858" s="50" t="s">
        <v>1172</v>
      </c>
      <c r="E858" s="51" t="s">
        <v>669</v>
      </c>
      <c r="F858" s="43">
        <f t="shared" si="183"/>
        <v>0</v>
      </c>
      <c r="G858" s="46">
        <f t="shared" si="184"/>
        <v>0</v>
      </c>
      <c r="H858" s="46">
        <f t="shared" si="185"/>
        <v>0</v>
      </c>
      <c r="I858" s="118">
        <f t="shared" si="186"/>
        <v>0</v>
      </c>
      <c r="J858" s="48" t="str">
        <f t="shared" si="187"/>
        <v>N/C</v>
      </c>
      <c r="K858" s="118" t="str">
        <f t="shared" si="188"/>
        <v>N/C</v>
      </c>
      <c r="L858" s="39" t="str">
        <f t="shared" si="189"/>
        <v>N / C</v>
      </c>
      <c r="O858" s="74" t="e">
        <f t="shared" si="190"/>
        <v>#DIV/0!</v>
      </c>
      <c r="P858" s="27" t="e">
        <f t="shared" si="191"/>
        <v>#DIV/0!</v>
      </c>
      <c r="Q858">
        <f t="shared" si="192"/>
        <v>1</v>
      </c>
      <c r="R858" s="35">
        <f t="shared" si="193"/>
        <v>849</v>
      </c>
      <c r="S858" s="43"/>
      <c r="T858" s="46"/>
      <c r="U858" s="46"/>
      <c r="V858" s="47"/>
      <c r="W858" s="48" t="e">
        <f t="shared" si="194"/>
        <v>#N/A</v>
      </c>
      <c r="X858" s="49" t="e">
        <f t="shared" si="195"/>
        <v>#N/A</v>
      </c>
      <c r="Y858" s="39" t="str">
        <f t="shared" si="196"/>
        <v>N / C</v>
      </c>
    </row>
    <row r="859" spans="2:25" ht="12.9" customHeight="1">
      <c r="B859" s="39">
        <v>6808100</v>
      </c>
      <c r="C859" s="39">
        <v>218168081</v>
      </c>
      <c r="D859" s="50" t="s">
        <v>715</v>
      </c>
      <c r="E859" s="51" t="s">
        <v>669</v>
      </c>
      <c r="F859" s="43">
        <f t="shared" si="183"/>
        <v>0</v>
      </c>
      <c r="G859" s="46">
        <f t="shared" si="184"/>
        <v>0</v>
      </c>
      <c r="H859" s="46">
        <f t="shared" si="185"/>
        <v>0</v>
      </c>
      <c r="I859" s="118">
        <f t="shared" si="186"/>
        <v>0</v>
      </c>
      <c r="J859" s="48" t="str">
        <f t="shared" si="187"/>
        <v>N/C</v>
      </c>
      <c r="K859" s="118" t="str">
        <f t="shared" si="188"/>
        <v>N/C</v>
      </c>
      <c r="L859" s="39" t="str">
        <f t="shared" si="189"/>
        <v>N / C</v>
      </c>
      <c r="O859" s="74" t="e">
        <f t="shared" si="190"/>
        <v>#DIV/0!</v>
      </c>
      <c r="P859" s="27" t="e">
        <f t="shared" si="191"/>
        <v>#DIV/0!</v>
      </c>
      <c r="Q859">
        <f t="shared" si="192"/>
        <v>1</v>
      </c>
      <c r="R859" s="35">
        <f t="shared" si="193"/>
        <v>850</v>
      </c>
      <c r="S859" s="43"/>
      <c r="T859" s="46"/>
      <c r="U859" s="46"/>
      <c r="V859" s="47"/>
      <c r="W859" s="48" t="e">
        <f t="shared" si="194"/>
        <v>#N/A</v>
      </c>
      <c r="X859" s="49" t="e">
        <f t="shared" si="195"/>
        <v>#N/A</v>
      </c>
      <c r="Y859" s="39" t="str">
        <f t="shared" si="196"/>
        <v>N / C</v>
      </c>
    </row>
    <row r="860" spans="2:25" ht="12.9" customHeight="1">
      <c r="B860" s="39">
        <v>6809200</v>
      </c>
      <c r="C860" s="39">
        <v>219268092</v>
      </c>
      <c r="D860" s="50" t="s">
        <v>751</v>
      </c>
      <c r="E860" s="51" t="s">
        <v>669</v>
      </c>
      <c r="F860" s="43">
        <f t="shared" si="183"/>
        <v>0</v>
      </c>
      <c r="G860" s="46">
        <f t="shared" si="184"/>
        <v>0</v>
      </c>
      <c r="H860" s="46">
        <f t="shared" si="185"/>
        <v>0</v>
      </c>
      <c r="I860" s="118">
        <f t="shared" si="186"/>
        <v>0</v>
      </c>
      <c r="J860" s="48" t="str">
        <f t="shared" si="187"/>
        <v>N/C</v>
      </c>
      <c r="K860" s="118" t="str">
        <f t="shared" si="188"/>
        <v>N/C</v>
      </c>
      <c r="L860" s="39" t="str">
        <f t="shared" si="189"/>
        <v>N / C</v>
      </c>
      <c r="O860" s="74" t="e">
        <f t="shared" si="190"/>
        <v>#DIV/0!</v>
      </c>
      <c r="P860" s="27" t="e">
        <f t="shared" si="191"/>
        <v>#DIV/0!</v>
      </c>
      <c r="Q860">
        <f t="shared" si="192"/>
        <v>1</v>
      </c>
      <c r="R860" s="35">
        <f t="shared" si="193"/>
        <v>851</v>
      </c>
      <c r="S860" s="43"/>
      <c r="T860" s="46"/>
      <c r="U860" s="46"/>
      <c r="V860" s="47"/>
      <c r="W860" s="48" t="e">
        <f t="shared" si="194"/>
        <v>#N/A</v>
      </c>
      <c r="X860" s="49" t="e">
        <f t="shared" si="195"/>
        <v>#N/A</v>
      </c>
      <c r="Y860" s="39" t="str">
        <f t="shared" si="196"/>
        <v>N / C</v>
      </c>
    </row>
    <row r="861" spans="2:25" ht="12.9" customHeight="1">
      <c r="B861" s="39">
        <v>6810100</v>
      </c>
      <c r="C861" s="39">
        <v>210168101</v>
      </c>
      <c r="D861" s="50" t="s">
        <v>1187</v>
      </c>
      <c r="E861" s="51" t="s">
        <v>669</v>
      </c>
      <c r="F861" s="43">
        <f t="shared" si="183"/>
        <v>0</v>
      </c>
      <c r="G861" s="46">
        <f t="shared" si="184"/>
        <v>0</v>
      </c>
      <c r="H861" s="46">
        <f t="shared" si="185"/>
        <v>0</v>
      </c>
      <c r="I861" s="118">
        <f t="shared" si="186"/>
        <v>0</v>
      </c>
      <c r="J861" s="48" t="str">
        <f t="shared" si="187"/>
        <v>N/C</v>
      </c>
      <c r="K861" s="118" t="str">
        <f t="shared" si="188"/>
        <v>N/C</v>
      </c>
      <c r="L861" s="39" t="str">
        <f t="shared" si="189"/>
        <v>N / C</v>
      </c>
      <c r="O861" s="74" t="e">
        <f t="shared" si="190"/>
        <v>#DIV/0!</v>
      </c>
      <c r="P861" s="27" t="e">
        <f t="shared" si="191"/>
        <v>#DIV/0!</v>
      </c>
      <c r="Q861">
        <f t="shared" si="192"/>
        <v>1</v>
      </c>
      <c r="R861" s="35">
        <f t="shared" si="193"/>
        <v>852</v>
      </c>
      <c r="S861" s="43"/>
      <c r="T861" s="46"/>
      <c r="U861" s="46"/>
      <c r="V861" s="47"/>
      <c r="W861" s="48" t="e">
        <f t="shared" si="194"/>
        <v>#N/A</v>
      </c>
      <c r="X861" s="49" t="e">
        <f t="shared" si="195"/>
        <v>#N/A</v>
      </c>
      <c r="Y861" s="39" t="str">
        <f t="shared" si="196"/>
        <v>N / C</v>
      </c>
    </row>
    <row r="862" spans="2:25" ht="12.9" customHeight="1">
      <c r="B862" s="39">
        <v>6812100</v>
      </c>
      <c r="C862" s="39">
        <v>212168121</v>
      </c>
      <c r="D862" s="50" t="s">
        <v>816</v>
      </c>
      <c r="E862" s="51" t="s">
        <v>669</v>
      </c>
      <c r="F862" s="43">
        <f t="shared" si="183"/>
        <v>0</v>
      </c>
      <c r="G862" s="46">
        <f t="shared" si="184"/>
        <v>0</v>
      </c>
      <c r="H862" s="46">
        <f t="shared" si="185"/>
        <v>0</v>
      </c>
      <c r="I862" s="118">
        <f t="shared" si="186"/>
        <v>0</v>
      </c>
      <c r="J862" s="48" t="str">
        <f t="shared" si="187"/>
        <v>N/C</v>
      </c>
      <c r="K862" s="118" t="str">
        <f t="shared" si="188"/>
        <v>N/C</v>
      </c>
      <c r="L862" s="39" t="str">
        <f t="shared" si="189"/>
        <v>N / C</v>
      </c>
      <c r="O862" s="74" t="e">
        <f t="shared" si="190"/>
        <v>#DIV/0!</v>
      </c>
      <c r="P862" s="27" t="e">
        <f t="shared" si="191"/>
        <v>#DIV/0!</v>
      </c>
      <c r="Q862">
        <f t="shared" si="192"/>
        <v>1</v>
      </c>
      <c r="R862" s="35">
        <f t="shared" si="193"/>
        <v>853</v>
      </c>
      <c r="S862" s="43"/>
      <c r="T862" s="46"/>
      <c r="U862" s="46"/>
      <c r="V862" s="47"/>
      <c r="W862" s="48" t="e">
        <f t="shared" si="194"/>
        <v>#N/A</v>
      </c>
      <c r="X862" s="49" t="e">
        <f t="shared" si="195"/>
        <v>#N/A</v>
      </c>
      <c r="Y862" s="39" t="str">
        <f t="shared" si="196"/>
        <v>N / C</v>
      </c>
    </row>
    <row r="863" spans="2:25" ht="12.9" customHeight="1">
      <c r="B863" s="39">
        <v>6813200</v>
      </c>
      <c r="C863" s="39">
        <v>213268132</v>
      </c>
      <c r="D863" s="50" t="s">
        <v>1337</v>
      </c>
      <c r="E863" s="51" t="s">
        <v>669</v>
      </c>
      <c r="F863" s="43">
        <f t="shared" si="183"/>
        <v>0</v>
      </c>
      <c r="G863" s="46">
        <f t="shared" si="184"/>
        <v>0</v>
      </c>
      <c r="H863" s="46">
        <f t="shared" si="185"/>
        <v>0</v>
      </c>
      <c r="I863" s="118">
        <f t="shared" si="186"/>
        <v>0</v>
      </c>
      <c r="J863" s="48" t="str">
        <f t="shared" si="187"/>
        <v>N/C</v>
      </c>
      <c r="K863" s="118" t="str">
        <f t="shared" si="188"/>
        <v>N/C</v>
      </c>
      <c r="L863" s="39" t="str">
        <f t="shared" si="189"/>
        <v>N / C</v>
      </c>
      <c r="O863" s="74" t="e">
        <f t="shared" si="190"/>
        <v>#DIV/0!</v>
      </c>
      <c r="P863" s="27" t="e">
        <f t="shared" si="191"/>
        <v>#DIV/0!</v>
      </c>
      <c r="Q863">
        <f t="shared" si="192"/>
        <v>1</v>
      </c>
      <c r="R863" s="35">
        <f t="shared" si="193"/>
        <v>854</v>
      </c>
      <c r="S863" s="43"/>
      <c r="T863" s="46"/>
      <c r="U863" s="46"/>
      <c r="V863" s="47"/>
      <c r="W863" s="48" t="e">
        <f t="shared" si="194"/>
        <v>#N/A</v>
      </c>
      <c r="X863" s="49" t="e">
        <f t="shared" si="195"/>
        <v>#N/A</v>
      </c>
      <c r="Y863" s="39" t="str">
        <f t="shared" si="196"/>
        <v>N / C</v>
      </c>
    </row>
    <row r="864" spans="2:25" ht="12.9" customHeight="1">
      <c r="B864" s="39">
        <v>6814700</v>
      </c>
      <c r="C864" s="39">
        <v>214768147</v>
      </c>
      <c r="D864" s="50" t="s">
        <v>796</v>
      </c>
      <c r="E864" s="51" t="s">
        <v>669</v>
      </c>
      <c r="F864" s="43">
        <f t="shared" si="183"/>
        <v>0</v>
      </c>
      <c r="G864" s="46">
        <f t="shared" si="184"/>
        <v>0</v>
      </c>
      <c r="H864" s="46">
        <f t="shared" si="185"/>
        <v>0</v>
      </c>
      <c r="I864" s="118">
        <f t="shared" si="186"/>
        <v>0</v>
      </c>
      <c r="J864" s="48" t="str">
        <f t="shared" si="187"/>
        <v>N/C</v>
      </c>
      <c r="K864" s="118" t="str">
        <f t="shared" si="188"/>
        <v>N/C</v>
      </c>
      <c r="L864" s="39" t="str">
        <f t="shared" si="189"/>
        <v>N / C</v>
      </c>
      <c r="O864" s="74" t="e">
        <f t="shared" si="190"/>
        <v>#DIV/0!</v>
      </c>
      <c r="P864" s="27" t="e">
        <f t="shared" si="191"/>
        <v>#DIV/0!</v>
      </c>
      <c r="Q864">
        <f t="shared" si="192"/>
        <v>1</v>
      </c>
      <c r="R864" s="35">
        <f t="shared" si="193"/>
        <v>855</v>
      </c>
      <c r="S864" s="43"/>
      <c r="T864" s="46"/>
      <c r="U864" s="46"/>
      <c r="V864" s="47"/>
      <c r="W864" s="48" t="e">
        <f t="shared" si="194"/>
        <v>#N/A</v>
      </c>
      <c r="X864" s="49" t="e">
        <f t="shared" si="195"/>
        <v>#N/A</v>
      </c>
      <c r="Y864" s="39" t="str">
        <f t="shared" si="196"/>
        <v>N / C</v>
      </c>
    </row>
    <row r="865" spans="2:25" ht="12.9" customHeight="1">
      <c r="B865" s="39">
        <v>6815200</v>
      </c>
      <c r="C865" s="39">
        <v>215268152</v>
      </c>
      <c r="D865" s="50" t="s">
        <v>1338</v>
      </c>
      <c r="E865" s="51" t="s">
        <v>669</v>
      </c>
      <c r="F865" s="43">
        <f t="shared" si="183"/>
        <v>0</v>
      </c>
      <c r="G865" s="46">
        <f t="shared" si="184"/>
        <v>0</v>
      </c>
      <c r="H865" s="46">
        <f t="shared" si="185"/>
        <v>0</v>
      </c>
      <c r="I865" s="118">
        <f t="shared" si="186"/>
        <v>0</v>
      </c>
      <c r="J865" s="48" t="str">
        <f t="shared" si="187"/>
        <v>N/C</v>
      </c>
      <c r="K865" s="118" t="str">
        <f t="shared" si="188"/>
        <v>N/C</v>
      </c>
      <c r="L865" s="39" t="str">
        <f t="shared" si="189"/>
        <v>N / C</v>
      </c>
      <c r="O865" s="74" t="e">
        <f t="shared" si="190"/>
        <v>#DIV/0!</v>
      </c>
      <c r="P865" s="27" t="e">
        <f t="shared" si="191"/>
        <v>#DIV/0!</v>
      </c>
      <c r="Q865">
        <f t="shared" si="192"/>
        <v>1</v>
      </c>
      <c r="R865" s="35">
        <f t="shared" si="193"/>
        <v>856</v>
      </c>
      <c r="S865" s="43"/>
      <c r="T865" s="46"/>
      <c r="U865" s="46"/>
      <c r="V865" s="47"/>
      <c r="W865" s="48" t="e">
        <f t="shared" si="194"/>
        <v>#N/A</v>
      </c>
      <c r="X865" s="49" t="e">
        <f t="shared" si="195"/>
        <v>#N/A</v>
      </c>
      <c r="Y865" s="39" t="str">
        <f t="shared" si="196"/>
        <v>N / C</v>
      </c>
    </row>
    <row r="866" spans="2:25" ht="12.9" customHeight="1">
      <c r="B866" s="39">
        <v>6816000</v>
      </c>
      <c r="C866" s="39">
        <v>216068160</v>
      </c>
      <c r="D866" s="50" t="s">
        <v>1339</v>
      </c>
      <c r="E866" s="51" t="s">
        <v>669</v>
      </c>
      <c r="F866" s="43">
        <f t="shared" si="183"/>
        <v>0</v>
      </c>
      <c r="G866" s="129">
        <f t="shared" si="184"/>
        <v>0</v>
      </c>
      <c r="H866" s="129">
        <f t="shared" si="185"/>
        <v>0</v>
      </c>
      <c r="I866" s="118">
        <f t="shared" si="186"/>
        <v>0</v>
      </c>
      <c r="J866" s="48" t="str">
        <f t="shared" si="187"/>
        <v>N/C</v>
      </c>
      <c r="K866" s="118" t="str">
        <f t="shared" si="188"/>
        <v>N/C</v>
      </c>
      <c r="L866" s="39" t="str">
        <f t="shared" si="189"/>
        <v>N / C</v>
      </c>
      <c r="O866" s="74" t="e">
        <f t="shared" si="190"/>
        <v>#DIV/0!</v>
      </c>
      <c r="P866" s="27" t="e">
        <f t="shared" si="191"/>
        <v>#DIV/0!</v>
      </c>
      <c r="Q866">
        <f t="shared" si="192"/>
        <v>1</v>
      </c>
      <c r="R866" s="35">
        <f t="shared" si="193"/>
        <v>857</v>
      </c>
      <c r="S866" s="43"/>
      <c r="T866" s="46"/>
      <c r="U866" s="46"/>
      <c r="V866" s="47"/>
      <c r="W866" s="48" t="e">
        <f t="shared" si="194"/>
        <v>#N/A</v>
      </c>
      <c r="X866" s="49" t="e">
        <f t="shared" si="195"/>
        <v>#N/A</v>
      </c>
      <c r="Y866" s="39" t="str">
        <f t="shared" si="196"/>
        <v>N / C</v>
      </c>
    </row>
    <row r="867" spans="2:25" ht="12.9" customHeight="1">
      <c r="B867" s="39">
        <v>6816200</v>
      </c>
      <c r="C867" s="39">
        <v>216268162</v>
      </c>
      <c r="D867" s="50" t="s">
        <v>1340</v>
      </c>
      <c r="E867" s="51" t="s">
        <v>669</v>
      </c>
      <c r="F867" s="43">
        <f t="shared" si="183"/>
        <v>0</v>
      </c>
      <c r="G867" s="46">
        <f t="shared" si="184"/>
        <v>0</v>
      </c>
      <c r="H867" s="46">
        <f t="shared" si="185"/>
        <v>0</v>
      </c>
      <c r="I867" s="118">
        <f t="shared" si="186"/>
        <v>0</v>
      </c>
      <c r="J867" s="48" t="str">
        <f t="shared" si="187"/>
        <v>N/C</v>
      </c>
      <c r="K867" s="118" t="str">
        <f t="shared" si="188"/>
        <v>N/C</v>
      </c>
      <c r="L867" s="39" t="str">
        <f t="shared" si="189"/>
        <v>N / C</v>
      </c>
      <c r="O867" s="74" t="e">
        <f t="shared" si="190"/>
        <v>#DIV/0!</v>
      </c>
      <c r="P867" s="27" t="e">
        <f t="shared" si="191"/>
        <v>#DIV/0!</v>
      </c>
      <c r="Q867">
        <f t="shared" si="192"/>
        <v>1</v>
      </c>
      <c r="R867" s="35">
        <f t="shared" si="193"/>
        <v>858</v>
      </c>
      <c r="S867" s="43"/>
      <c r="T867" s="46"/>
      <c r="U867" s="46"/>
      <c r="V867" s="47"/>
      <c r="W867" s="48" t="e">
        <f t="shared" si="194"/>
        <v>#N/A</v>
      </c>
      <c r="X867" s="49" t="e">
        <f t="shared" si="195"/>
        <v>#N/A</v>
      </c>
      <c r="Y867" s="39" t="str">
        <f t="shared" si="196"/>
        <v>N / C</v>
      </c>
    </row>
    <row r="868" spans="2:25" ht="12.9" customHeight="1">
      <c r="B868" s="39">
        <v>6816700</v>
      </c>
      <c r="C868" s="39">
        <v>216768167</v>
      </c>
      <c r="D868" s="148" t="s">
        <v>194</v>
      </c>
      <c r="E868" s="54" t="s">
        <v>669</v>
      </c>
      <c r="F868" s="43">
        <f t="shared" si="183"/>
        <v>0</v>
      </c>
      <c r="G868" s="46">
        <f t="shared" si="184"/>
        <v>0</v>
      </c>
      <c r="H868" s="46">
        <f t="shared" si="185"/>
        <v>0</v>
      </c>
      <c r="I868" s="118">
        <f t="shared" si="186"/>
        <v>0</v>
      </c>
      <c r="J868" s="48" t="str">
        <f t="shared" si="187"/>
        <v>N/C</v>
      </c>
      <c r="K868" s="118" t="str">
        <f t="shared" si="188"/>
        <v>N/C</v>
      </c>
      <c r="L868" s="39" t="str">
        <f t="shared" si="189"/>
        <v>N / C</v>
      </c>
      <c r="O868" s="74" t="e">
        <f t="shared" si="190"/>
        <v>#DIV/0!</v>
      </c>
      <c r="P868" s="27" t="e">
        <f t="shared" si="191"/>
        <v>#DIV/0!</v>
      </c>
      <c r="Q868">
        <f t="shared" si="192"/>
        <v>1</v>
      </c>
      <c r="R868" s="35">
        <f t="shared" si="193"/>
        <v>859</v>
      </c>
      <c r="S868" s="43"/>
      <c r="T868" s="46"/>
      <c r="U868" s="46"/>
      <c r="V868" s="47"/>
      <c r="W868" s="48" t="e">
        <f t="shared" si="194"/>
        <v>#N/A</v>
      </c>
      <c r="X868" s="49" t="e">
        <f t="shared" si="195"/>
        <v>#N/A</v>
      </c>
      <c r="Y868" s="39" t="str">
        <f t="shared" si="196"/>
        <v>N / C</v>
      </c>
    </row>
    <row r="869" spans="2:25" ht="12.9" customHeight="1">
      <c r="B869" s="39">
        <v>6816900</v>
      </c>
      <c r="C869" s="39">
        <v>216968169</v>
      </c>
      <c r="D869" s="53" t="s">
        <v>195</v>
      </c>
      <c r="E869" s="54" t="s">
        <v>669</v>
      </c>
      <c r="F869" s="43">
        <f t="shared" si="183"/>
        <v>0</v>
      </c>
      <c r="G869" s="46">
        <f t="shared" si="184"/>
        <v>0</v>
      </c>
      <c r="H869" s="46">
        <f t="shared" si="185"/>
        <v>0</v>
      </c>
      <c r="I869" s="118">
        <f t="shared" si="186"/>
        <v>0</v>
      </c>
      <c r="J869" s="48" t="str">
        <f t="shared" si="187"/>
        <v>N/C</v>
      </c>
      <c r="K869" s="118" t="str">
        <f t="shared" si="188"/>
        <v>N/C</v>
      </c>
      <c r="L869" s="39" t="str">
        <f t="shared" si="189"/>
        <v>N / C</v>
      </c>
      <c r="O869" s="74" t="e">
        <f t="shared" si="190"/>
        <v>#DIV/0!</v>
      </c>
      <c r="P869" s="27" t="e">
        <f t="shared" si="191"/>
        <v>#DIV/0!</v>
      </c>
      <c r="Q869">
        <f t="shared" si="192"/>
        <v>1</v>
      </c>
      <c r="R869" s="35">
        <f t="shared" si="193"/>
        <v>860</v>
      </c>
      <c r="S869" s="43"/>
      <c r="T869" s="46"/>
      <c r="U869" s="46"/>
      <c r="V869" s="47"/>
      <c r="W869" s="48" t="e">
        <f t="shared" si="194"/>
        <v>#N/A</v>
      </c>
      <c r="X869" s="49" t="e">
        <f t="shared" si="195"/>
        <v>#N/A</v>
      </c>
      <c r="Y869" s="39" t="str">
        <f t="shared" si="196"/>
        <v>N / C</v>
      </c>
    </row>
    <row r="870" spans="2:25" ht="12.9" customHeight="1">
      <c r="B870" s="39">
        <v>6817600</v>
      </c>
      <c r="C870" s="39">
        <v>217668176</v>
      </c>
      <c r="D870" s="50" t="s">
        <v>999</v>
      </c>
      <c r="E870" s="51" t="s">
        <v>669</v>
      </c>
      <c r="F870" s="43">
        <f t="shared" si="183"/>
        <v>0</v>
      </c>
      <c r="G870" s="46">
        <f t="shared" si="184"/>
        <v>0</v>
      </c>
      <c r="H870" s="46">
        <f t="shared" si="185"/>
        <v>0</v>
      </c>
      <c r="I870" s="118">
        <f t="shared" si="186"/>
        <v>0</v>
      </c>
      <c r="J870" s="48" t="str">
        <f t="shared" si="187"/>
        <v>N/C</v>
      </c>
      <c r="K870" s="118" t="str">
        <f t="shared" si="188"/>
        <v>N/C</v>
      </c>
      <c r="L870" s="39" t="str">
        <f t="shared" si="189"/>
        <v>N / C</v>
      </c>
      <c r="O870" s="74" t="e">
        <f t="shared" si="190"/>
        <v>#DIV/0!</v>
      </c>
      <c r="P870" s="27" t="e">
        <f t="shared" si="191"/>
        <v>#DIV/0!</v>
      </c>
      <c r="Q870">
        <f t="shared" si="192"/>
        <v>1</v>
      </c>
      <c r="R870" s="35">
        <f t="shared" si="193"/>
        <v>861</v>
      </c>
      <c r="S870" s="43"/>
      <c r="T870" s="46"/>
      <c r="U870" s="46"/>
      <c r="V870" s="47"/>
      <c r="W870" s="48" t="e">
        <f t="shared" si="194"/>
        <v>#N/A</v>
      </c>
      <c r="X870" s="49" t="e">
        <f t="shared" si="195"/>
        <v>#N/A</v>
      </c>
      <c r="Y870" s="39" t="str">
        <f t="shared" si="196"/>
        <v>N / C</v>
      </c>
    </row>
    <row r="871" spans="2:25" ht="12.9" customHeight="1">
      <c r="B871" s="39">
        <v>6817900</v>
      </c>
      <c r="C871" s="39">
        <v>217968179</v>
      </c>
      <c r="D871" s="53" t="s">
        <v>196</v>
      </c>
      <c r="E871" s="54" t="s">
        <v>669</v>
      </c>
      <c r="F871" s="43">
        <f t="shared" si="183"/>
        <v>0</v>
      </c>
      <c r="G871" s="129">
        <f t="shared" si="184"/>
        <v>0</v>
      </c>
      <c r="H871" s="129">
        <f t="shared" si="185"/>
        <v>0</v>
      </c>
      <c r="I871" s="118">
        <f t="shared" si="186"/>
        <v>0</v>
      </c>
      <c r="J871" s="48" t="str">
        <f t="shared" si="187"/>
        <v>N/C</v>
      </c>
      <c r="K871" s="118" t="str">
        <f t="shared" si="188"/>
        <v>N/C</v>
      </c>
      <c r="L871" s="39" t="str">
        <f t="shared" si="189"/>
        <v>N / C</v>
      </c>
      <c r="O871" s="74" t="e">
        <f t="shared" si="190"/>
        <v>#DIV/0!</v>
      </c>
      <c r="P871" s="27" t="e">
        <f t="shared" si="191"/>
        <v>#DIV/0!</v>
      </c>
      <c r="Q871">
        <f t="shared" si="192"/>
        <v>1</v>
      </c>
      <c r="R871" s="35">
        <f t="shared" si="193"/>
        <v>862</v>
      </c>
      <c r="S871" s="43"/>
      <c r="T871" s="46"/>
      <c r="U871" s="46"/>
      <c r="V871" s="47"/>
      <c r="W871" s="48" t="e">
        <f t="shared" si="194"/>
        <v>#N/A</v>
      </c>
      <c r="X871" s="49" t="e">
        <f t="shared" si="195"/>
        <v>#N/A</v>
      </c>
      <c r="Y871" s="39" t="str">
        <f t="shared" si="196"/>
        <v>N / C</v>
      </c>
    </row>
    <row r="872" spans="2:25" ht="12.9" customHeight="1">
      <c r="B872" s="39">
        <v>6819000</v>
      </c>
      <c r="C872" s="39">
        <v>219068190</v>
      </c>
      <c r="D872" s="50" t="s">
        <v>1341</v>
      </c>
      <c r="E872" s="51" t="s">
        <v>669</v>
      </c>
      <c r="F872" s="43">
        <f t="shared" si="183"/>
        <v>0</v>
      </c>
      <c r="G872" s="46">
        <f t="shared" si="184"/>
        <v>0</v>
      </c>
      <c r="H872" s="46">
        <f t="shared" si="185"/>
        <v>0</v>
      </c>
      <c r="I872" s="118">
        <f t="shared" si="186"/>
        <v>0</v>
      </c>
      <c r="J872" s="48" t="str">
        <f t="shared" si="187"/>
        <v>N/C</v>
      </c>
      <c r="K872" s="118" t="str">
        <f t="shared" si="188"/>
        <v>N/C</v>
      </c>
      <c r="L872" s="39" t="str">
        <f t="shared" si="189"/>
        <v>N / C</v>
      </c>
      <c r="O872" s="74" t="e">
        <f t="shared" si="190"/>
        <v>#DIV/0!</v>
      </c>
      <c r="P872" s="27" t="e">
        <f t="shared" si="191"/>
        <v>#DIV/0!</v>
      </c>
      <c r="Q872">
        <f t="shared" si="192"/>
        <v>1</v>
      </c>
      <c r="R872" s="35">
        <f t="shared" si="193"/>
        <v>863</v>
      </c>
      <c r="S872" s="43"/>
      <c r="T872" s="46"/>
      <c r="U872" s="46"/>
      <c r="V872" s="47"/>
      <c r="W872" s="48" t="e">
        <f t="shared" si="194"/>
        <v>#N/A</v>
      </c>
      <c r="X872" s="49" t="e">
        <f t="shared" si="195"/>
        <v>#N/A</v>
      </c>
      <c r="Y872" s="39" t="str">
        <f t="shared" si="196"/>
        <v>N / C</v>
      </c>
    </row>
    <row r="873" spans="2:25" ht="12.9" customHeight="1">
      <c r="B873" s="39">
        <v>6820700</v>
      </c>
      <c r="C873" s="39">
        <v>210768207</v>
      </c>
      <c r="D873" s="50" t="s">
        <v>1173</v>
      </c>
      <c r="E873" s="51" t="s">
        <v>669</v>
      </c>
      <c r="F873" s="43">
        <f t="shared" si="183"/>
        <v>0</v>
      </c>
      <c r="G873" s="46">
        <f t="shared" si="184"/>
        <v>0</v>
      </c>
      <c r="H873" s="46">
        <f t="shared" si="185"/>
        <v>0</v>
      </c>
      <c r="I873" s="118">
        <f t="shared" si="186"/>
        <v>0</v>
      </c>
      <c r="J873" s="48" t="str">
        <f t="shared" si="187"/>
        <v>N/C</v>
      </c>
      <c r="K873" s="118" t="str">
        <f t="shared" si="188"/>
        <v>N/C</v>
      </c>
      <c r="L873" s="39" t="str">
        <f t="shared" si="189"/>
        <v>N / C</v>
      </c>
      <c r="O873" s="74" t="e">
        <f t="shared" si="190"/>
        <v>#DIV/0!</v>
      </c>
      <c r="P873" s="27" t="e">
        <f t="shared" si="191"/>
        <v>#DIV/0!</v>
      </c>
      <c r="Q873">
        <f t="shared" si="192"/>
        <v>1</v>
      </c>
      <c r="R873" s="35">
        <f t="shared" si="193"/>
        <v>864</v>
      </c>
      <c r="S873" s="43"/>
      <c r="T873" s="46"/>
      <c r="U873" s="46"/>
      <c r="V873" s="47"/>
      <c r="W873" s="48" t="e">
        <f t="shared" si="194"/>
        <v>#N/A</v>
      </c>
      <c r="X873" s="49" t="e">
        <f t="shared" si="195"/>
        <v>#N/A</v>
      </c>
      <c r="Y873" s="39" t="str">
        <f t="shared" si="196"/>
        <v>N / C</v>
      </c>
    </row>
    <row r="874" spans="2:25" ht="12.9" customHeight="1">
      <c r="B874" s="39">
        <v>6820900</v>
      </c>
      <c r="C874" s="39">
        <v>210968209</v>
      </c>
      <c r="D874" s="50" t="s">
        <v>1000</v>
      </c>
      <c r="E874" s="51" t="s">
        <v>669</v>
      </c>
      <c r="F874" s="43">
        <f t="shared" si="183"/>
        <v>0</v>
      </c>
      <c r="G874" s="46">
        <f t="shared" si="184"/>
        <v>0</v>
      </c>
      <c r="H874" s="46">
        <f t="shared" si="185"/>
        <v>0</v>
      </c>
      <c r="I874" s="118">
        <f t="shared" si="186"/>
        <v>0</v>
      </c>
      <c r="J874" s="48" t="str">
        <f t="shared" si="187"/>
        <v>N/C</v>
      </c>
      <c r="K874" s="118" t="str">
        <f t="shared" si="188"/>
        <v>N/C</v>
      </c>
      <c r="L874" s="39" t="str">
        <f t="shared" si="189"/>
        <v>N / C</v>
      </c>
      <c r="O874" s="74" t="e">
        <f t="shared" si="190"/>
        <v>#DIV/0!</v>
      </c>
      <c r="P874" s="27" t="e">
        <f t="shared" si="191"/>
        <v>#DIV/0!</v>
      </c>
      <c r="Q874">
        <f t="shared" si="192"/>
        <v>1</v>
      </c>
      <c r="R874" s="35">
        <f t="shared" si="193"/>
        <v>865</v>
      </c>
      <c r="S874" s="43"/>
      <c r="T874" s="46"/>
      <c r="U874" s="46"/>
      <c r="V874" s="47"/>
      <c r="W874" s="48" t="e">
        <f t="shared" si="194"/>
        <v>#N/A</v>
      </c>
      <c r="X874" s="49" t="e">
        <f t="shared" si="195"/>
        <v>#N/A</v>
      </c>
      <c r="Y874" s="39" t="str">
        <f t="shared" si="196"/>
        <v>N / C</v>
      </c>
    </row>
    <row r="875" spans="2:25" ht="12.9" customHeight="1">
      <c r="B875" s="39">
        <v>6821100</v>
      </c>
      <c r="C875" s="39">
        <v>211168211</v>
      </c>
      <c r="D875" s="50" t="s">
        <v>633</v>
      </c>
      <c r="E875" s="51" t="s">
        <v>669</v>
      </c>
      <c r="F875" s="43">
        <f t="shared" si="183"/>
        <v>0</v>
      </c>
      <c r="G875" s="46">
        <f t="shared" si="184"/>
        <v>0</v>
      </c>
      <c r="H875" s="46">
        <f t="shared" si="185"/>
        <v>0</v>
      </c>
      <c r="I875" s="118">
        <f t="shared" si="186"/>
        <v>0</v>
      </c>
      <c r="J875" s="48" t="str">
        <f t="shared" si="187"/>
        <v>N/C</v>
      </c>
      <c r="K875" s="118" t="str">
        <f t="shared" si="188"/>
        <v>N/C</v>
      </c>
      <c r="L875" s="39" t="str">
        <f t="shared" si="189"/>
        <v>N / C</v>
      </c>
      <c r="O875" s="74" t="e">
        <f t="shared" si="190"/>
        <v>#DIV/0!</v>
      </c>
      <c r="P875" s="27" t="e">
        <f t="shared" si="191"/>
        <v>#DIV/0!</v>
      </c>
      <c r="Q875">
        <f t="shared" si="192"/>
        <v>1</v>
      </c>
      <c r="R875" s="35">
        <f t="shared" si="193"/>
        <v>866</v>
      </c>
      <c r="S875" s="43"/>
      <c r="T875" s="46"/>
      <c r="U875" s="46"/>
      <c r="V875" s="47"/>
      <c r="W875" s="48" t="e">
        <f t="shared" si="194"/>
        <v>#N/A</v>
      </c>
      <c r="X875" s="49" t="e">
        <f t="shared" si="195"/>
        <v>#N/A</v>
      </c>
      <c r="Y875" s="39" t="str">
        <f t="shared" si="196"/>
        <v>N / C</v>
      </c>
    </row>
    <row r="876" spans="2:25" ht="12.9" customHeight="1">
      <c r="B876" s="39">
        <v>6821700</v>
      </c>
      <c r="C876" s="39">
        <v>211768217</v>
      </c>
      <c r="D876" s="53" t="s">
        <v>197</v>
      </c>
      <c r="E876" s="54" t="s">
        <v>669</v>
      </c>
      <c r="F876" s="43">
        <f t="shared" si="183"/>
        <v>0</v>
      </c>
      <c r="G876" s="46">
        <f t="shared" si="184"/>
        <v>0</v>
      </c>
      <c r="H876" s="46">
        <f t="shared" si="185"/>
        <v>0</v>
      </c>
      <c r="I876" s="118">
        <f t="shared" si="186"/>
        <v>0</v>
      </c>
      <c r="J876" s="48" t="str">
        <f t="shared" si="187"/>
        <v>N/C</v>
      </c>
      <c r="K876" s="118" t="str">
        <f t="shared" si="188"/>
        <v>N/C</v>
      </c>
      <c r="L876" s="39" t="str">
        <f t="shared" si="189"/>
        <v>N / C</v>
      </c>
      <c r="O876" s="74" t="e">
        <f t="shared" si="190"/>
        <v>#DIV/0!</v>
      </c>
      <c r="P876" s="27" t="e">
        <f t="shared" si="191"/>
        <v>#DIV/0!</v>
      </c>
      <c r="Q876">
        <f t="shared" si="192"/>
        <v>1</v>
      </c>
      <c r="R876" s="35">
        <f t="shared" si="193"/>
        <v>867</v>
      </c>
      <c r="S876" s="43"/>
      <c r="T876" s="46"/>
      <c r="U876" s="46"/>
      <c r="V876" s="47"/>
      <c r="W876" s="48" t="e">
        <f t="shared" si="194"/>
        <v>#N/A</v>
      </c>
      <c r="X876" s="49" t="e">
        <f t="shared" si="195"/>
        <v>#N/A</v>
      </c>
      <c r="Y876" s="39" t="str">
        <f t="shared" si="196"/>
        <v>N / C</v>
      </c>
    </row>
    <row r="877" spans="2:25" ht="12.9" customHeight="1">
      <c r="B877" s="39">
        <v>6822900</v>
      </c>
      <c r="C877" s="39">
        <v>212968229</v>
      </c>
      <c r="D877" s="50" t="s">
        <v>1174</v>
      </c>
      <c r="E877" s="51" t="s">
        <v>669</v>
      </c>
      <c r="F877" s="43">
        <f t="shared" si="183"/>
        <v>0</v>
      </c>
      <c r="G877" s="46">
        <f t="shared" si="184"/>
        <v>0</v>
      </c>
      <c r="H877" s="46">
        <f t="shared" si="185"/>
        <v>0</v>
      </c>
      <c r="I877" s="118">
        <f t="shared" si="186"/>
        <v>0</v>
      </c>
      <c r="J877" s="48" t="str">
        <f t="shared" si="187"/>
        <v>N/C</v>
      </c>
      <c r="K877" s="118" t="str">
        <f t="shared" si="188"/>
        <v>N/C</v>
      </c>
      <c r="L877" s="39" t="str">
        <f t="shared" si="189"/>
        <v>N / C</v>
      </c>
      <c r="O877" s="74" t="e">
        <f t="shared" si="190"/>
        <v>#DIV/0!</v>
      </c>
      <c r="P877" s="27" t="e">
        <f t="shared" si="191"/>
        <v>#DIV/0!</v>
      </c>
      <c r="Q877">
        <f t="shared" si="192"/>
        <v>1</v>
      </c>
      <c r="R877" s="35">
        <f t="shared" si="193"/>
        <v>868</v>
      </c>
      <c r="S877" s="43"/>
      <c r="T877" s="46"/>
      <c r="U877" s="46"/>
      <c r="V877" s="47"/>
      <c r="W877" s="48" t="e">
        <f t="shared" si="194"/>
        <v>#N/A</v>
      </c>
      <c r="X877" s="49" t="e">
        <f t="shared" si="195"/>
        <v>#N/A</v>
      </c>
      <c r="Y877" s="39" t="str">
        <f t="shared" si="196"/>
        <v>N / C</v>
      </c>
    </row>
    <row r="878" spans="2:25" ht="12.9" customHeight="1">
      <c r="B878" s="39">
        <v>6823500</v>
      </c>
      <c r="C878" s="39">
        <v>213568235</v>
      </c>
      <c r="D878" s="53" t="s">
        <v>198</v>
      </c>
      <c r="E878" s="54" t="s">
        <v>669</v>
      </c>
      <c r="F878" s="43">
        <f t="shared" si="183"/>
        <v>0</v>
      </c>
      <c r="G878" s="46">
        <f t="shared" si="184"/>
        <v>0</v>
      </c>
      <c r="H878" s="46">
        <f t="shared" si="185"/>
        <v>0</v>
      </c>
      <c r="I878" s="118">
        <f t="shared" si="186"/>
        <v>0</v>
      </c>
      <c r="J878" s="48" t="str">
        <f t="shared" si="187"/>
        <v>N/C</v>
      </c>
      <c r="K878" s="118" t="str">
        <f t="shared" si="188"/>
        <v>N/C</v>
      </c>
      <c r="L878" s="39" t="str">
        <f t="shared" si="189"/>
        <v>N / C</v>
      </c>
      <c r="O878" s="74" t="e">
        <f t="shared" si="190"/>
        <v>#DIV/0!</v>
      </c>
      <c r="P878" s="27" t="e">
        <f t="shared" si="191"/>
        <v>#DIV/0!</v>
      </c>
      <c r="Q878">
        <f t="shared" si="192"/>
        <v>1</v>
      </c>
      <c r="R878" s="35">
        <f t="shared" si="193"/>
        <v>869</v>
      </c>
      <c r="S878" s="43"/>
      <c r="T878" s="46"/>
      <c r="U878" s="46"/>
      <c r="V878" s="47"/>
      <c r="W878" s="48" t="e">
        <f t="shared" si="194"/>
        <v>#N/A</v>
      </c>
      <c r="X878" s="49" t="e">
        <f t="shared" si="195"/>
        <v>#N/A</v>
      </c>
      <c r="Y878" s="39" t="str">
        <f t="shared" si="196"/>
        <v>N / C</v>
      </c>
    </row>
    <row r="879" spans="2:25" ht="12.9" customHeight="1">
      <c r="B879" s="39">
        <v>6824500</v>
      </c>
      <c r="C879" s="39">
        <v>214568245</v>
      </c>
      <c r="D879" s="50" t="s">
        <v>852</v>
      </c>
      <c r="E879" s="51" t="s">
        <v>669</v>
      </c>
      <c r="F879" s="43">
        <f t="shared" si="183"/>
        <v>0</v>
      </c>
      <c r="G879" s="46">
        <f t="shared" si="184"/>
        <v>0</v>
      </c>
      <c r="H879" s="46">
        <f t="shared" si="185"/>
        <v>0</v>
      </c>
      <c r="I879" s="118">
        <f t="shared" si="186"/>
        <v>0</v>
      </c>
      <c r="J879" s="48" t="str">
        <f t="shared" si="187"/>
        <v>N/C</v>
      </c>
      <c r="K879" s="118" t="str">
        <f t="shared" si="188"/>
        <v>N/C</v>
      </c>
      <c r="L879" s="39" t="str">
        <f t="shared" si="189"/>
        <v>N / C</v>
      </c>
      <c r="O879" s="74" t="e">
        <f t="shared" si="190"/>
        <v>#DIV/0!</v>
      </c>
      <c r="P879" s="27" t="e">
        <f t="shared" si="191"/>
        <v>#DIV/0!</v>
      </c>
      <c r="Q879">
        <f t="shared" si="192"/>
        <v>1</v>
      </c>
      <c r="R879" s="35">
        <f t="shared" si="193"/>
        <v>870</v>
      </c>
      <c r="S879" s="43"/>
      <c r="T879" s="46"/>
      <c r="U879" s="46"/>
      <c r="V879" s="47"/>
      <c r="W879" s="48" t="e">
        <f t="shared" si="194"/>
        <v>#N/A</v>
      </c>
      <c r="X879" s="49" t="e">
        <f t="shared" si="195"/>
        <v>#N/A</v>
      </c>
      <c r="Y879" s="39" t="str">
        <f t="shared" si="196"/>
        <v>N / C</v>
      </c>
    </row>
    <row r="880" spans="2:25" ht="12.9" customHeight="1">
      <c r="B880" s="39">
        <v>6825000</v>
      </c>
      <c r="C880" s="39">
        <v>215068250</v>
      </c>
      <c r="D880" s="50" t="s">
        <v>1037</v>
      </c>
      <c r="E880" s="51" t="s">
        <v>669</v>
      </c>
      <c r="F880" s="43">
        <f t="shared" si="183"/>
        <v>0</v>
      </c>
      <c r="G880" s="46">
        <f t="shared" si="184"/>
        <v>0</v>
      </c>
      <c r="H880" s="46">
        <f t="shared" si="185"/>
        <v>0</v>
      </c>
      <c r="I880" s="118">
        <f t="shared" si="186"/>
        <v>0</v>
      </c>
      <c r="J880" s="48" t="str">
        <f t="shared" si="187"/>
        <v>N/C</v>
      </c>
      <c r="K880" s="118" t="str">
        <f t="shared" si="188"/>
        <v>N/C</v>
      </c>
      <c r="L880" s="39" t="str">
        <f t="shared" si="189"/>
        <v>N / C</v>
      </c>
      <c r="O880" s="74" t="e">
        <f t="shared" si="190"/>
        <v>#DIV/0!</v>
      </c>
      <c r="P880" s="27" t="e">
        <f t="shared" si="191"/>
        <v>#DIV/0!</v>
      </c>
      <c r="Q880">
        <f t="shared" si="192"/>
        <v>1</v>
      </c>
      <c r="R880" s="35">
        <f t="shared" si="193"/>
        <v>871</v>
      </c>
      <c r="S880" s="43"/>
      <c r="T880" s="46"/>
      <c r="U880" s="46"/>
      <c r="V880" s="47"/>
      <c r="W880" s="48" t="e">
        <f t="shared" si="194"/>
        <v>#N/A</v>
      </c>
      <c r="X880" s="49" t="e">
        <f t="shared" si="195"/>
        <v>#N/A</v>
      </c>
      <c r="Y880" s="39" t="str">
        <f t="shared" si="196"/>
        <v>N / C</v>
      </c>
    </row>
    <row r="881" spans="2:25" ht="12.9" customHeight="1">
      <c r="B881" s="39">
        <v>6825500</v>
      </c>
      <c r="C881" s="39">
        <v>215568255</v>
      </c>
      <c r="D881" s="50" t="s">
        <v>693</v>
      </c>
      <c r="E881" s="51" t="s">
        <v>669</v>
      </c>
      <c r="F881" s="43">
        <f t="shared" si="183"/>
        <v>0</v>
      </c>
      <c r="G881" s="46">
        <f t="shared" si="184"/>
        <v>0</v>
      </c>
      <c r="H881" s="46">
        <f t="shared" si="185"/>
        <v>0</v>
      </c>
      <c r="I881" s="118">
        <f t="shared" si="186"/>
        <v>0</v>
      </c>
      <c r="J881" s="48" t="str">
        <f t="shared" si="187"/>
        <v>N/C</v>
      </c>
      <c r="K881" s="118" t="str">
        <f t="shared" si="188"/>
        <v>N/C</v>
      </c>
      <c r="L881" s="39" t="str">
        <f t="shared" si="189"/>
        <v>N / C</v>
      </c>
      <c r="O881" s="74" t="e">
        <f t="shared" si="190"/>
        <v>#DIV/0!</v>
      </c>
      <c r="P881" s="27" t="e">
        <f t="shared" si="191"/>
        <v>#DIV/0!</v>
      </c>
      <c r="Q881">
        <f t="shared" si="192"/>
        <v>1</v>
      </c>
      <c r="R881" s="35">
        <f t="shared" si="193"/>
        <v>872</v>
      </c>
      <c r="S881" s="43"/>
      <c r="T881" s="46"/>
      <c r="U881" s="46"/>
      <c r="V881" s="47"/>
      <c r="W881" s="48" t="e">
        <f t="shared" si="194"/>
        <v>#N/A</v>
      </c>
      <c r="X881" s="49" t="e">
        <f t="shared" si="195"/>
        <v>#N/A</v>
      </c>
      <c r="Y881" s="39" t="str">
        <f t="shared" si="196"/>
        <v>N / C</v>
      </c>
    </row>
    <row r="882" spans="2:25" ht="12.9" customHeight="1">
      <c r="B882" s="39">
        <v>6826400</v>
      </c>
      <c r="C882" s="39">
        <v>216468264</v>
      </c>
      <c r="D882" s="53" t="s">
        <v>199</v>
      </c>
      <c r="E882" s="54" t="s">
        <v>669</v>
      </c>
      <c r="F882" s="43">
        <f t="shared" si="183"/>
        <v>0</v>
      </c>
      <c r="G882" s="46">
        <f t="shared" si="184"/>
        <v>0</v>
      </c>
      <c r="H882" s="46">
        <f t="shared" si="185"/>
        <v>0</v>
      </c>
      <c r="I882" s="118">
        <f t="shared" si="186"/>
        <v>0</v>
      </c>
      <c r="J882" s="48" t="str">
        <f t="shared" si="187"/>
        <v>N/C</v>
      </c>
      <c r="K882" s="118" t="str">
        <f t="shared" si="188"/>
        <v>N/C</v>
      </c>
      <c r="L882" s="39" t="str">
        <f t="shared" si="189"/>
        <v>N / C</v>
      </c>
      <c r="O882" s="74" t="e">
        <f t="shared" si="190"/>
        <v>#DIV/0!</v>
      </c>
      <c r="P882" s="27" t="e">
        <f t="shared" si="191"/>
        <v>#DIV/0!</v>
      </c>
      <c r="Q882">
        <f t="shared" si="192"/>
        <v>1</v>
      </c>
      <c r="R882" s="35">
        <f t="shared" si="193"/>
        <v>873</v>
      </c>
      <c r="S882" s="43"/>
      <c r="T882" s="46"/>
      <c r="U882" s="46"/>
      <c r="V882" s="47"/>
      <c r="W882" s="48" t="e">
        <f t="shared" si="194"/>
        <v>#N/A</v>
      </c>
      <c r="X882" s="49" t="e">
        <f t="shared" si="195"/>
        <v>#N/A</v>
      </c>
      <c r="Y882" s="39" t="str">
        <f t="shared" si="196"/>
        <v>N / C</v>
      </c>
    </row>
    <row r="883" spans="2:25" ht="12.9" customHeight="1">
      <c r="B883" s="39">
        <v>6826600</v>
      </c>
      <c r="C883" s="39">
        <v>216668266</v>
      </c>
      <c r="D883" s="50" t="s">
        <v>1175</v>
      </c>
      <c r="E883" s="51" t="s">
        <v>669</v>
      </c>
      <c r="F883" s="43">
        <f t="shared" si="183"/>
        <v>0</v>
      </c>
      <c r="G883" s="46">
        <f t="shared" si="184"/>
        <v>0</v>
      </c>
      <c r="H883" s="46">
        <f t="shared" si="185"/>
        <v>0</v>
      </c>
      <c r="I883" s="118">
        <f t="shared" si="186"/>
        <v>0</v>
      </c>
      <c r="J883" s="48" t="str">
        <f t="shared" si="187"/>
        <v>N/C</v>
      </c>
      <c r="K883" s="118" t="str">
        <f t="shared" si="188"/>
        <v>N/C</v>
      </c>
      <c r="L883" s="39" t="str">
        <f t="shared" si="189"/>
        <v>N / C</v>
      </c>
      <c r="O883" s="74" t="e">
        <f t="shared" si="190"/>
        <v>#DIV/0!</v>
      </c>
      <c r="P883" s="27" t="e">
        <f t="shared" si="191"/>
        <v>#DIV/0!</v>
      </c>
      <c r="Q883">
        <f t="shared" si="192"/>
        <v>1</v>
      </c>
      <c r="R883" s="35">
        <f t="shared" si="193"/>
        <v>874</v>
      </c>
      <c r="S883" s="43"/>
      <c r="T883" s="46"/>
      <c r="U883" s="46"/>
      <c r="V883" s="47"/>
      <c r="W883" s="48" t="e">
        <f t="shared" si="194"/>
        <v>#N/A</v>
      </c>
      <c r="X883" s="49" t="e">
        <f t="shared" si="195"/>
        <v>#N/A</v>
      </c>
      <c r="Y883" s="39" t="str">
        <f t="shared" si="196"/>
        <v>N / C</v>
      </c>
    </row>
    <row r="884" spans="2:25" ht="12.9" customHeight="1">
      <c r="B884" s="39">
        <v>6827100</v>
      </c>
      <c r="C884" s="39">
        <v>217168271</v>
      </c>
      <c r="D884" s="50" t="s">
        <v>634</v>
      </c>
      <c r="E884" s="51" t="s">
        <v>669</v>
      </c>
      <c r="F884" s="43">
        <f t="shared" si="183"/>
        <v>0</v>
      </c>
      <c r="G884" s="46">
        <f t="shared" si="184"/>
        <v>0</v>
      </c>
      <c r="H884" s="46">
        <f t="shared" si="185"/>
        <v>0</v>
      </c>
      <c r="I884" s="118">
        <f t="shared" si="186"/>
        <v>0</v>
      </c>
      <c r="J884" s="48" t="str">
        <f t="shared" si="187"/>
        <v>N/C</v>
      </c>
      <c r="K884" s="118" t="str">
        <f t="shared" si="188"/>
        <v>N/C</v>
      </c>
      <c r="L884" s="39" t="str">
        <f t="shared" si="189"/>
        <v>N / C</v>
      </c>
      <c r="O884" s="74" t="e">
        <f t="shared" si="190"/>
        <v>#DIV/0!</v>
      </c>
      <c r="P884" s="27" t="e">
        <f t="shared" si="191"/>
        <v>#DIV/0!</v>
      </c>
      <c r="Q884">
        <f t="shared" si="192"/>
        <v>1</v>
      </c>
      <c r="R884" s="35">
        <f t="shared" si="193"/>
        <v>875</v>
      </c>
      <c r="S884" s="43"/>
      <c r="T884" s="46"/>
      <c r="U884" s="46"/>
      <c r="V884" s="47"/>
      <c r="W884" s="48" t="e">
        <f t="shared" si="194"/>
        <v>#N/A</v>
      </c>
      <c r="X884" s="49" t="e">
        <f t="shared" si="195"/>
        <v>#N/A</v>
      </c>
      <c r="Y884" s="39" t="str">
        <f t="shared" si="196"/>
        <v>N / C</v>
      </c>
    </row>
    <row r="885" spans="2:25" ht="12.9" customHeight="1">
      <c r="B885" s="39">
        <v>6827600</v>
      </c>
      <c r="C885" s="39">
        <v>217668276</v>
      </c>
      <c r="D885" s="50" t="s">
        <v>1176</v>
      </c>
      <c r="E885" s="51" t="s">
        <v>669</v>
      </c>
      <c r="F885" s="43">
        <f t="shared" si="183"/>
        <v>0</v>
      </c>
      <c r="G885" s="46">
        <f t="shared" si="184"/>
        <v>0</v>
      </c>
      <c r="H885" s="46">
        <f t="shared" si="185"/>
        <v>0</v>
      </c>
      <c r="I885" s="118">
        <f t="shared" si="186"/>
        <v>0</v>
      </c>
      <c r="J885" s="48" t="str">
        <f t="shared" si="187"/>
        <v>N/C</v>
      </c>
      <c r="K885" s="118" t="str">
        <f t="shared" si="188"/>
        <v>N/C</v>
      </c>
      <c r="L885" s="39" t="str">
        <f t="shared" si="189"/>
        <v>N / C</v>
      </c>
      <c r="O885" s="74" t="e">
        <f t="shared" si="190"/>
        <v>#DIV/0!</v>
      </c>
      <c r="P885" s="27" t="e">
        <f t="shared" si="191"/>
        <v>#DIV/0!</v>
      </c>
      <c r="Q885">
        <f t="shared" si="192"/>
        <v>1</v>
      </c>
      <c r="R885" s="35">
        <f t="shared" si="193"/>
        <v>876</v>
      </c>
      <c r="S885" s="43"/>
      <c r="T885" s="46"/>
      <c r="U885" s="46"/>
      <c r="V885" s="47"/>
      <c r="W885" s="48" t="e">
        <f t="shared" si="194"/>
        <v>#N/A</v>
      </c>
      <c r="X885" s="49" t="e">
        <f t="shared" si="195"/>
        <v>#N/A</v>
      </c>
      <c r="Y885" s="39" t="str">
        <f t="shared" si="196"/>
        <v>N / C</v>
      </c>
    </row>
    <row r="886" spans="2:25" ht="12.9" customHeight="1">
      <c r="B886" s="39">
        <v>6829600</v>
      </c>
      <c r="C886" s="39">
        <v>219668296</v>
      </c>
      <c r="D886" s="50" t="s">
        <v>668</v>
      </c>
      <c r="E886" s="51" t="s">
        <v>669</v>
      </c>
      <c r="F886" s="43">
        <f t="shared" si="183"/>
        <v>0</v>
      </c>
      <c r="G886" s="46">
        <f t="shared" si="184"/>
        <v>0</v>
      </c>
      <c r="H886" s="46">
        <f t="shared" si="185"/>
        <v>0</v>
      </c>
      <c r="I886" s="118">
        <f t="shared" si="186"/>
        <v>0</v>
      </c>
      <c r="J886" s="48" t="str">
        <f t="shared" si="187"/>
        <v>N/C</v>
      </c>
      <c r="K886" s="118" t="str">
        <f t="shared" si="188"/>
        <v>N/C</v>
      </c>
      <c r="L886" s="39" t="str">
        <f t="shared" si="189"/>
        <v>N / C</v>
      </c>
      <c r="O886" s="74" t="e">
        <f t="shared" si="190"/>
        <v>#DIV/0!</v>
      </c>
      <c r="P886" s="27" t="e">
        <f t="shared" si="191"/>
        <v>#DIV/0!</v>
      </c>
      <c r="Q886">
        <f t="shared" si="192"/>
        <v>1</v>
      </c>
      <c r="R886" s="35">
        <f t="shared" si="193"/>
        <v>877</v>
      </c>
      <c r="S886" s="43"/>
      <c r="T886" s="46"/>
      <c r="U886" s="46"/>
      <c r="V886" s="47"/>
      <c r="W886" s="48" t="e">
        <f t="shared" si="194"/>
        <v>#N/A</v>
      </c>
      <c r="X886" s="49" t="e">
        <f t="shared" si="195"/>
        <v>#N/A</v>
      </c>
      <c r="Y886" s="39" t="str">
        <f t="shared" si="196"/>
        <v>N / C</v>
      </c>
    </row>
    <row r="887" spans="2:25" ht="12.9" customHeight="1">
      <c r="B887" s="39">
        <v>6829800</v>
      </c>
      <c r="C887" s="39">
        <v>219868298</v>
      </c>
      <c r="D887" s="50" t="s">
        <v>1342</v>
      </c>
      <c r="E887" s="51" t="s">
        <v>669</v>
      </c>
      <c r="F887" s="43">
        <f t="shared" si="183"/>
        <v>0</v>
      </c>
      <c r="G887" s="46">
        <f t="shared" si="184"/>
        <v>0</v>
      </c>
      <c r="H887" s="46">
        <f t="shared" si="185"/>
        <v>0</v>
      </c>
      <c r="I887" s="118">
        <f t="shared" si="186"/>
        <v>0</v>
      </c>
      <c r="J887" s="48" t="str">
        <f t="shared" si="187"/>
        <v>N/C</v>
      </c>
      <c r="K887" s="118" t="str">
        <f t="shared" si="188"/>
        <v>N/C</v>
      </c>
      <c r="L887" s="39" t="str">
        <f t="shared" si="189"/>
        <v>N / C</v>
      </c>
      <c r="O887" s="74" t="e">
        <f t="shared" si="190"/>
        <v>#DIV/0!</v>
      </c>
      <c r="P887" s="27" t="e">
        <f t="shared" si="191"/>
        <v>#DIV/0!</v>
      </c>
      <c r="Q887">
        <f t="shared" si="192"/>
        <v>1</v>
      </c>
      <c r="R887" s="35">
        <f t="shared" si="193"/>
        <v>878</v>
      </c>
      <c r="S887" s="43"/>
      <c r="T887" s="46"/>
      <c r="U887" s="46"/>
      <c r="V887" s="47"/>
      <c r="W887" s="48" t="e">
        <f t="shared" si="194"/>
        <v>#N/A</v>
      </c>
      <c r="X887" s="49" t="e">
        <f t="shared" si="195"/>
        <v>#N/A</v>
      </c>
      <c r="Y887" s="39" t="str">
        <f t="shared" si="196"/>
        <v>N / C</v>
      </c>
    </row>
    <row r="888" spans="2:25" ht="12.9" customHeight="1">
      <c r="B888" s="39">
        <v>6830700</v>
      </c>
      <c r="C888" s="39">
        <v>210768307</v>
      </c>
      <c r="D888" s="50" t="s">
        <v>853</v>
      </c>
      <c r="E888" s="51" t="s">
        <v>669</v>
      </c>
      <c r="F888" s="43">
        <f t="shared" si="183"/>
        <v>0</v>
      </c>
      <c r="G888" s="46">
        <f t="shared" si="184"/>
        <v>0</v>
      </c>
      <c r="H888" s="46">
        <f t="shared" si="185"/>
        <v>0</v>
      </c>
      <c r="I888" s="118">
        <f t="shared" si="186"/>
        <v>0</v>
      </c>
      <c r="J888" s="48" t="str">
        <f t="shared" si="187"/>
        <v>N/C</v>
      </c>
      <c r="K888" s="118" t="str">
        <f t="shared" si="188"/>
        <v>N/C</v>
      </c>
      <c r="L888" s="39" t="str">
        <f t="shared" si="189"/>
        <v>N / C</v>
      </c>
      <c r="O888" s="74" t="e">
        <f t="shared" si="190"/>
        <v>#DIV/0!</v>
      </c>
      <c r="P888" s="27" t="e">
        <f t="shared" si="191"/>
        <v>#DIV/0!</v>
      </c>
      <c r="Q888">
        <f t="shared" si="192"/>
        <v>1</v>
      </c>
      <c r="R888" s="35">
        <f t="shared" si="193"/>
        <v>879</v>
      </c>
      <c r="S888" s="43"/>
      <c r="T888" s="46"/>
      <c r="U888" s="46"/>
      <c r="V888" s="47"/>
      <c r="W888" s="48" t="e">
        <f t="shared" si="194"/>
        <v>#N/A</v>
      </c>
      <c r="X888" s="49" t="e">
        <f t="shared" si="195"/>
        <v>#N/A</v>
      </c>
      <c r="Y888" s="39" t="str">
        <f t="shared" si="196"/>
        <v>N / C</v>
      </c>
    </row>
    <row r="889" spans="2:25" ht="12.9" customHeight="1">
      <c r="B889" s="39">
        <v>6831800</v>
      </c>
      <c r="C889" s="39">
        <v>211868318</v>
      </c>
      <c r="D889" s="53" t="s">
        <v>200</v>
      </c>
      <c r="E889" s="54" t="s">
        <v>669</v>
      </c>
      <c r="F889" s="43">
        <f t="shared" si="183"/>
        <v>0</v>
      </c>
      <c r="G889" s="46">
        <f t="shared" si="184"/>
        <v>0</v>
      </c>
      <c r="H889" s="46">
        <f t="shared" si="185"/>
        <v>0</v>
      </c>
      <c r="I889" s="118">
        <f t="shared" si="186"/>
        <v>0</v>
      </c>
      <c r="J889" s="48" t="str">
        <f t="shared" si="187"/>
        <v>N/C</v>
      </c>
      <c r="K889" s="118" t="str">
        <f t="shared" si="188"/>
        <v>N/C</v>
      </c>
      <c r="L889" s="39" t="str">
        <f t="shared" si="189"/>
        <v>N / C</v>
      </c>
      <c r="O889" s="74" t="e">
        <f t="shared" si="190"/>
        <v>#DIV/0!</v>
      </c>
      <c r="P889" s="27" t="e">
        <f t="shared" si="191"/>
        <v>#DIV/0!</v>
      </c>
      <c r="Q889">
        <f t="shared" si="192"/>
        <v>1</v>
      </c>
      <c r="R889" s="35">
        <f t="shared" si="193"/>
        <v>880</v>
      </c>
      <c r="S889" s="43"/>
      <c r="T889" s="46"/>
      <c r="U889" s="46"/>
      <c r="V889" s="47"/>
      <c r="W889" s="48" t="e">
        <f t="shared" si="194"/>
        <v>#N/A</v>
      </c>
      <c r="X889" s="49" t="e">
        <f t="shared" si="195"/>
        <v>#N/A</v>
      </c>
      <c r="Y889" s="39" t="str">
        <f t="shared" si="196"/>
        <v>N / C</v>
      </c>
    </row>
    <row r="890" spans="2:25" ht="12.9" customHeight="1">
      <c r="B890" s="39">
        <v>6832000</v>
      </c>
      <c r="C890" s="39">
        <v>212068320</v>
      </c>
      <c r="D890" s="50" t="s">
        <v>754</v>
      </c>
      <c r="E890" s="51" t="s">
        <v>669</v>
      </c>
      <c r="F890" s="43">
        <f t="shared" si="183"/>
        <v>0</v>
      </c>
      <c r="G890" s="46">
        <f t="shared" si="184"/>
        <v>0</v>
      </c>
      <c r="H890" s="46">
        <f t="shared" si="185"/>
        <v>0</v>
      </c>
      <c r="I890" s="118">
        <f t="shared" si="186"/>
        <v>0</v>
      </c>
      <c r="J890" s="48" t="str">
        <f t="shared" si="187"/>
        <v>N/C</v>
      </c>
      <c r="K890" s="118" t="str">
        <f t="shared" si="188"/>
        <v>N/C</v>
      </c>
      <c r="L890" s="39" t="str">
        <f t="shared" si="189"/>
        <v>N / C</v>
      </c>
      <c r="O890" s="74" t="e">
        <f t="shared" si="190"/>
        <v>#DIV/0!</v>
      </c>
      <c r="P890" s="27" t="e">
        <f t="shared" si="191"/>
        <v>#DIV/0!</v>
      </c>
      <c r="Q890">
        <f t="shared" si="192"/>
        <v>1</v>
      </c>
      <c r="R890" s="35">
        <f t="shared" si="193"/>
        <v>881</v>
      </c>
      <c r="S890" s="43"/>
      <c r="T890" s="46"/>
      <c r="U890" s="46"/>
      <c r="V890" s="47"/>
      <c r="W890" s="48" t="e">
        <f t="shared" si="194"/>
        <v>#N/A</v>
      </c>
      <c r="X890" s="49" t="e">
        <f t="shared" si="195"/>
        <v>#N/A</v>
      </c>
      <c r="Y890" s="39" t="str">
        <f t="shared" si="196"/>
        <v>N / C</v>
      </c>
    </row>
    <row r="891" spans="2:25" ht="12.9" customHeight="1">
      <c r="B891" s="39">
        <v>6832200</v>
      </c>
      <c r="C891" s="39">
        <v>212268322</v>
      </c>
      <c r="D891" s="50" t="s">
        <v>1177</v>
      </c>
      <c r="E891" s="51" t="s">
        <v>669</v>
      </c>
      <c r="F891" s="43">
        <f t="shared" si="183"/>
        <v>0</v>
      </c>
      <c r="G891" s="46">
        <f t="shared" si="184"/>
        <v>0</v>
      </c>
      <c r="H891" s="46">
        <f t="shared" si="185"/>
        <v>0</v>
      </c>
      <c r="I891" s="118">
        <f t="shared" si="186"/>
        <v>0</v>
      </c>
      <c r="J891" s="48" t="str">
        <f t="shared" si="187"/>
        <v>N/C</v>
      </c>
      <c r="K891" s="118" t="str">
        <f t="shared" si="188"/>
        <v>N/C</v>
      </c>
      <c r="L891" s="39" t="str">
        <f t="shared" si="189"/>
        <v>N / C</v>
      </c>
      <c r="O891" s="74" t="e">
        <f t="shared" si="190"/>
        <v>#DIV/0!</v>
      </c>
      <c r="P891" s="27" t="e">
        <f t="shared" si="191"/>
        <v>#DIV/0!</v>
      </c>
      <c r="Q891">
        <f t="shared" si="192"/>
        <v>1</v>
      </c>
      <c r="R891" s="35">
        <f t="shared" si="193"/>
        <v>882</v>
      </c>
      <c r="S891" s="43"/>
      <c r="T891" s="46"/>
      <c r="U891" s="46"/>
      <c r="V891" s="47"/>
      <c r="W891" s="48" t="e">
        <f t="shared" si="194"/>
        <v>#N/A</v>
      </c>
      <c r="X891" s="49" t="e">
        <f t="shared" si="195"/>
        <v>#N/A</v>
      </c>
      <c r="Y891" s="39" t="str">
        <f t="shared" si="196"/>
        <v>N / C</v>
      </c>
    </row>
    <row r="892" spans="2:25" ht="12.9" customHeight="1">
      <c r="B892" s="39">
        <v>6832400</v>
      </c>
      <c r="C892" s="39">
        <v>212468324</v>
      </c>
      <c r="D892" s="53" t="s">
        <v>201</v>
      </c>
      <c r="E892" s="54" t="s">
        <v>669</v>
      </c>
      <c r="F892" s="43">
        <f t="shared" si="183"/>
        <v>0</v>
      </c>
      <c r="G892" s="46">
        <f t="shared" si="184"/>
        <v>0</v>
      </c>
      <c r="H892" s="46">
        <f t="shared" si="185"/>
        <v>0</v>
      </c>
      <c r="I892" s="118">
        <f t="shared" si="186"/>
        <v>0</v>
      </c>
      <c r="J892" s="48" t="str">
        <f t="shared" si="187"/>
        <v>N/C</v>
      </c>
      <c r="K892" s="118" t="str">
        <f t="shared" si="188"/>
        <v>N/C</v>
      </c>
      <c r="L892" s="39" t="str">
        <f t="shared" si="189"/>
        <v>N / C</v>
      </c>
      <c r="O892" s="74" t="e">
        <f t="shared" si="190"/>
        <v>#DIV/0!</v>
      </c>
      <c r="P892" s="27" t="e">
        <f t="shared" si="191"/>
        <v>#DIV/0!</v>
      </c>
      <c r="Q892">
        <f t="shared" si="192"/>
        <v>1</v>
      </c>
      <c r="R892" s="35">
        <f t="shared" si="193"/>
        <v>883</v>
      </c>
      <c r="S892" s="43"/>
      <c r="T892" s="46"/>
      <c r="U892" s="46"/>
      <c r="V892" s="47"/>
      <c r="W892" s="48" t="e">
        <f t="shared" si="194"/>
        <v>#N/A</v>
      </c>
      <c r="X892" s="49" t="e">
        <f t="shared" si="195"/>
        <v>#N/A</v>
      </c>
      <c r="Y892" s="39" t="str">
        <f t="shared" si="196"/>
        <v>N / C</v>
      </c>
    </row>
    <row r="893" spans="2:25" ht="12.9" customHeight="1">
      <c r="B893" s="39">
        <v>6832700</v>
      </c>
      <c r="C893" s="39">
        <v>212768327</v>
      </c>
      <c r="D893" s="50" t="s">
        <v>1343</v>
      </c>
      <c r="E893" s="51" t="s">
        <v>669</v>
      </c>
      <c r="F893" s="43">
        <f t="shared" si="183"/>
        <v>0</v>
      </c>
      <c r="G893" s="46">
        <f t="shared" si="184"/>
        <v>0</v>
      </c>
      <c r="H893" s="46">
        <f t="shared" si="185"/>
        <v>0</v>
      </c>
      <c r="I893" s="118">
        <f t="shared" si="186"/>
        <v>0</v>
      </c>
      <c r="J893" s="48" t="str">
        <f t="shared" si="187"/>
        <v>N/C</v>
      </c>
      <c r="K893" s="118" t="str">
        <f t="shared" si="188"/>
        <v>N/C</v>
      </c>
      <c r="L893" s="39" t="str">
        <f t="shared" si="189"/>
        <v>N / C</v>
      </c>
      <c r="O893" s="74" t="e">
        <f t="shared" si="190"/>
        <v>#DIV/0!</v>
      </c>
      <c r="P893" s="27" t="e">
        <f t="shared" si="191"/>
        <v>#DIV/0!</v>
      </c>
      <c r="Q893">
        <f t="shared" si="192"/>
        <v>1</v>
      </c>
      <c r="R893" s="35">
        <f t="shared" si="193"/>
        <v>884</v>
      </c>
      <c r="S893" s="43"/>
      <c r="T893" s="46"/>
      <c r="U893" s="46"/>
      <c r="V893" s="47"/>
      <c r="W893" s="48" t="e">
        <f t="shared" si="194"/>
        <v>#N/A</v>
      </c>
      <c r="X893" s="49" t="e">
        <f t="shared" si="195"/>
        <v>#N/A</v>
      </c>
      <c r="Y893" s="39" t="str">
        <f t="shared" si="196"/>
        <v>N / C</v>
      </c>
    </row>
    <row r="894" spans="2:25" ht="12.9" customHeight="1">
      <c r="B894" s="39">
        <v>6834400</v>
      </c>
      <c r="C894" s="39">
        <v>214468344</v>
      </c>
      <c r="D894" s="50" t="s">
        <v>1178</v>
      </c>
      <c r="E894" s="51" t="s">
        <v>669</v>
      </c>
      <c r="F894" s="43">
        <f t="shared" si="183"/>
        <v>0</v>
      </c>
      <c r="G894" s="46">
        <f t="shared" si="184"/>
        <v>0</v>
      </c>
      <c r="H894" s="46">
        <f t="shared" si="185"/>
        <v>0</v>
      </c>
      <c r="I894" s="118">
        <f t="shared" si="186"/>
        <v>0</v>
      </c>
      <c r="J894" s="48" t="str">
        <f t="shared" si="187"/>
        <v>N/C</v>
      </c>
      <c r="K894" s="118" t="str">
        <f t="shared" si="188"/>
        <v>N/C</v>
      </c>
      <c r="L894" s="39" t="str">
        <f t="shared" si="189"/>
        <v>N / C</v>
      </c>
      <c r="O894" s="74" t="e">
        <f t="shared" si="190"/>
        <v>#DIV/0!</v>
      </c>
      <c r="P894" s="27" t="e">
        <f t="shared" si="191"/>
        <v>#DIV/0!</v>
      </c>
      <c r="Q894">
        <f t="shared" si="192"/>
        <v>1</v>
      </c>
      <c r="R894" s="35">
        <f t="shared" si="193"/>
        <v>885</v>
      </c>
      <c r="S894" s="43"/>
      <c r="T894" s="46"/>
      <c r="U894" s="46"/>
      <c r="V894" s="47"/>
      <c r="W894" s="48" t="e">
        <f t="shared" si="194"/>
        <v>#N/A</v>
      </c>
      <c r="X894" s="49" t="e">
        <f t="shared" si="195"/>
        <v>#N/A</v>
      </c>
      <c r="Y894" s="39" t="str">
        <f t="shared" si="196"/>
        <v>N / C</v>
      </c>
    </row>
    <row r="895" spans="2:25" ht="12.9" customHeight="1">
      <c r="B895" s="39">
        <v>6836800</v>
      </c>
      <c r="C895" s="39">
        <v>216868368</v>
      </c>
      <c r="D895" s="50" t="s">
        <v>635</v>
      </c>
      <c r="E895" s="51" t="s">
        <v>669</v>
      </c>
      <c r="F895" s="43">
        <f t="shared" si="183"/>
        <v>0</v>
      </c>
      <c r="G895" s="46">
        <f t="shared" si="184"/>
        <v>0</v>
      </c>
      <c r="H895" s="46">
        <f t="shared" si="185"/>
        <v>0</v>
      </c>
      <c r="I895" s="118">
        <f t="shared" si="186"/>
        <v>0</v>
      </c>
      <c r="J895" s="48" t="str">
        <f t="shared" si="187"/>
        <v>N/C</v>
      </c>
      <c r="K895" s="118" t="str">
        <f t="shared" si="188"/>
        <v>N/C</v>
      </c>
      <c r="L895" s="39" t="str">
        <f t="shared" si="189"/>
        <v>N / C</v>
      </c>
      <c r="O895" s="74" t="e">
        <f t="shared" si="190"/>
        <v>#DIV/0!</v>
      </c>
      <c r="P895" s="27" t="e">
        <f t="shared" si="191"/>
        <v>#DIV/0!</v>
      </c>
      <c r="Q895">
        <f t="shared" si="192"/>
        <v>1</v>
      </c>
      <c r="R895" s="35">
        <f t="shared" si="193"/>
        <v>886</v>
      </c>
      <c r="S895" s="43"/>
      <c r="T895" s="46"/>
      <c r="U895" s="46"/>
      <c r="V895" s="47"/>
      <c r="W895" s="48" t="e">
        <f t="shared" si="194"/>
        <v>#N/A</v>
      </c>
      <c r="X895" s="49" t="e">
        <f t="shared" si="195"/>
        <v>#N/A</v>
      </c>
      <c r="Y895" s="39" t="str">
        <f t="shared" si="196"/>
        <v>N / C</v>
      </c>
    </row>
    <row r="896" spans="2:25" ht="12.9" customHeight="1">
      <c r="B896" s="39">
        <v>6837000</v>
      </c>
      <c r="C896" s="39">
        <v>217068370</v>
      </c>
      <c r="D896" s="50" t="s">
        <v>1179</v>
      </c>
      <c r="E896" s="51" t="s">
        <v>669</v>
      </c>
      <c r="F896" s="43">
        <f t="shared" si="183"/>
        <v>0</v>
      </c>
      <c r="G896" s="46">
        <f t="shared" si="184"/>
        <v>0</v>
      </c>
      <c r="H896" s="46">
        <f t="shared" si="185"/>
        <v>0</v>
      </c>
      <c r="I896" s="118">
        <f t="shared" si="186"/>
        <v>0</v>
      </c>
      <c r="J896" s="48" t="str">
        <f t="shared" si="187"/>
        <v>N/C</v>
      </c>
      <c r="K896" s="118" t="str">
        <f t="shared" si="188"/>
        <v>N/C</v>
      </c>
      <c r="L896" s="39" t="str">
        <f t="shared" si="189"/>
        <v>N / C</v>
      </c>
      <c r="O896" s="74" t="e">
        <f t="shared" si="190"/>
        <v>#DIV/0!</v>
      </c>
      <c r="P896" s="27" t="e">
        <f t="shared" si="191"/>
        <v>#DIV/0!</v>
      </c>
      <c r="Q896">
        <f t="shared" si="192"/>
        <v>1</v>
      </c>
      <c r="R896" s="35">
        <f t="shared" si="193"/>
        <v>887</v>
      </c>
      <c r="S896" s="43"/>
      <c r="T896" s="46"/>
      <c r="U896" s="46"/>
      <c r="V896" s="47"/>
      <c r="W896" s="48" t="e">
        <f t="shared" si="194"/>
        <v>#N/A</v>
      </c>
      <c r="X896" s="49" t="e">
        <f t="shared" si="195"/>
        <v>#N/A</v>
      </c>
      <c r="Y896" s="39" t="str">
        <f t="shared" si="196"/>
        <v>N / C</v>
      </c>
    </row>
    <row r="897" spans="2:25" ht="12.9" customHeight="1">
      <c r="B897" s="39">
        <v>6837700</v>
      </c>
      <c r="C897" s="39">
        <v>217768377</v>
      </c>
      <c r="D897" s="50" t="s">
        <v>1001</v>
      </c>
      <c r="E897" s="51" t="s">
        <v>669</v>
      </c>
      <c r="F897" s="43">
        <f t="shared" si="183"/>
        <v>0</v>
      </c>
      <c r="G897" s="46">
        <f t="shared" si="184"/>
        <v>0</v>
      </c>
      <c r="H897" s="46">
        <f t="shared" si="185"/>
        <v>0</v>
      </c>
      <c r="I897" s="118">
        <f t="shared" si="186"/>
        <v>0</v>
      </c>
      <c r="J897" s="48" t="str">
        <f t="shared" si="187"/>
        <v>N/C</v>
      </c>
      <c r="K897" s="118" t="str">
        <f t="shared" si="188"/>
        <v>N/C</v>
      </c>
      <c r="L897" s="39" t="str">
        <f t="shared" si="189"/>
        <v>N / C</v>
      </c>
      <c r="O897" s="74" t="e">
        <f t="shared" si="190"/>
        <v>#DIV/0!</v>
      </c>
      <c r="P897" s="27" t="e">
        <f t="shared" si="191"/>
        <v>#DIV/0!</v>
      </c>
      <c r="Q897">
        <f t="shared" si="192"/>
        <v>1</v>
      </c>
      <c r="R897" s="35">
        <f t="shared" si="193"/>
        <v>888</v>
      </c>
      <c r="S897" s="43"/>
      <c r="T897" s="46"/>
      <c r="U897" s="46"/>
      <c r="V897" s="47"/>
      <c r="W897" s="48" t="e">
        <f t="shared" si="194"/>
        <v>#N/A</v>
      </c>
      <c r="X897" s="49" t="e">
        <f t="shared" si="195"/>
        <v>#N/A</v>
      </c>
      <c r="Y897" s="39" t="str">
        <f t="shared" si="196"/>
        <v>N / C</v>
      </c>
    </row>
    <row r="898" spans="2:25" ht="12.9" customHeight="1">
      <c r="B898" s="39">
        <v>6838500</v>
      </c>
      <c r="C898" s="39">
        <v>218568385</v>
      </c>
      <c r="D898" s="50" t="s">
        <v>1180</v>
      </c>
      <c r="E898" s="51" t="s">
        <v>669</v>
      </c>
      <c r="F898" s="43">
        <f t="shared" si="183"/>
        <v>0</v>
      </c>
      <c r="G898" s="46">
        <f t="shared" si="184"/>
        <v>0</v>
      </c>
      <c r="H898" s="46">
        <f t="shared" si="185"/>
        <v>0</v>
      </c>
      <c r="I898" s="118">
        <f t="shared" si="186"/>
        <v>0</v>
      </c>
      <c r="J898" s="48" t="str">
        <f t="shared" si="187"/>
        <v>N/C</v>
      </c>
      <c r="K898" s="118" t="str">
        <f t="shared" si="188"/>
        <v>N/C</v>
      </c>
      <c r="L898" s="39" t="str">
        <f t="shared" si="189"/>
        <v>N / C</v>
      </c>
      <c r="O898" s="74" t="e">
        <f t="shared" si="190"/>
        <v>#DIV/0!</v>
      </c>
      <c r="P898" s="27" t="e">
        <f t="shared" si="191"/>
        <v>#DIV/0!</v>
      </c>
      <c r="Q898">
        <f t="shared" si="192"/>
        <v>1</v>
      </c>
      <c r="R898" s="35">
        <f t="shared" si="193"/>
        <v>889</v>
      </c>
      <c r="S898" s="43"/>
      <c r="T898" s="46"/>
      <c r="U898" s="46"/>
      <c r="V898" s="47"/>
      <c r="W898" s="48" t="e">
        <f t="shared" si="194"/>
        <v>#N/A</v>
      </c>
      <c r="X898" s="49" t="e">
        <f t="shared" si="195"/>
        <v>#N/A</v>
      </c>
      <c r="Y898" s="39" t="str">
        <f t="shared" si="196"/>
        <v>N / C</v>
      </c>
    </row>
    <row r="899" spans="2:25" ht="12.9" customHeight="1">
      <c r="B899" s="39">
        <v>6839700</v>
      </c>
      <c r="C899" s="39">
        <v>219768397</v>
      </c>
      <c r="D899" s="50" t="s">
        <v>1344</v>
      </c>
      <c r="E899" s="51" t="s">
        <v>669</v>
      </c>
      <c r="F899" s="43">
        <f t="shared" si="183"/>
        <v>0</v>
      </c>
      <c r="G899" s="46">
        <f t="shared" si="184"/>
        <v>0</v>
      </c>
      <c r="H899" s="46">
        <f t="shared" si="185"/>
        <v>0</v>
      </c>
      <c r="I899" s="118">
        <f t="shared" si="186"/>
        <v>0</v>
      </c>
      <c r="J899" s="48" t="str">
        <f t="shared" si="187"/>
        <v>N/C</v>
      </c>
      <c r="K899" s="118" t="str">
        <f t="shared" si="188"/>
        <v>N/C</v>
      </c>
      <c r="L899" s="39" t="str">
        <f t="shared" si="189"/>
        <v>N / C</v>
      </c>
      <c r="O899" s="74" t="e">
        <f t="shared" si="190"/>
        <v>#DIV/0!</v>
      </c>
      <c r="P899" s="27" t="e">
        <f t="shared" si="191"/>
        <v>#DIV/0!</v>
      </c>
      <c r="Q899">
        <f t="shared" si="192"/>
        <v>1</v>
      </c>
      <c r="R899" s="35">
        <f t="shared" si="193"/>
        <v>890</v>
      </c>
      <c r="S899" s="43"/>
      <c r="T899" s="46"/>
      <c r="U899" s="46"/>
      <c r="V899" s="47"/>
      <c r="W899" s="48" t="e">
        <f t="shared" si="194"/>
        <v>#N/A</v>
      </c>
      <c r="X899" s="49" t="e">
        <f t="shared" si="195"/>
        <v>#N/A</v>
      </c>
      <c r="Y899" s="39" t="str">
        <f t="shared" si="196"/>
        <v>N / C</v>
      </c>
    </row>
    <row r="900" spans="2:25" ht="12.9" customHeight="1">
      <c r="B900" s="39">
        <v>6840600</v>
      </c>
      <c r="C900" s="39">
        <v>210668406</v>
      </c>
      <c r="D900" s="50" t="s">
        <v>1181</v>
      </c>
      <c r="E900" s="51" t="s">
        <v>669</v>
      </c>
      <c r="F900" s="43">
        <f t="shared" si="183"/>
        <v>0</v>
      </c>
      <c r="G900" s="46">
        <f t="shared" si="184"/>
        <v>0</v>
      </c>
      <c r="H900" s="46">
        <f t="shared" si="185"/>
        <v>0</v>
      </c>
      <c r="I900" s="118">
        <f t="shared" si="186"/>
        <v>0</v>
      </c>
      <c r="J900" s="48" t="str">
        <f t="shared" si="187"/>
        <v>N/C</v>
      </c>
      <c r="K900" s="118" t="str">
        <f t="shared" si="188"/>
        <v>N/C</v>
      </c>
      <c r="L900" s="39" t="str">
        <f t="shared" si="189"/>
        <v>N / C</v>
      </c>
      <c r="O900" s="74" t="e">
        <f t="shared" si="190"/>
        <v>#DIV/0!</v>
      </c>
      <c r="P900" s="27" t="e">
        <f t="shared" si="191"/>
        <v>#DIV/0!</v>
      </c>
      <c r="Q900">
        <f t="shared" si="192"/>
        <v>1</v>
      </c>
      <c r="R900" s="35">
        <f t="shared" si="193"/>
        <v>891</v>
      </c>
      <c r="S900" s="43"/>
      <c r="T900" s="46"/>
      <c r="U900" s="46"/>
      <c r="V900" s="47"/>
      <c r="W900" s="48" t="e">
        <f t="shared" si="194"/>
        <v>#N/A</v>
      </c>
      <c r="X900" s="49" t="e">
        <f t="shared" si="195"/>
        <v>#N/A</v>
      </c>
      <c r="Y900" s="39" t="str">
        <f t="shared" si="196"/>
        <v>N / C</v>
      </c>
    </row>
    <row r="901" spans="2:25" ht="12.9" customHeight="1">
      <c r="B901" s="39">
        <v>6841800</v>
      </c>
      <c r="C901" s="39">
        <v>211868418</v>
      </c>
      <c r="D901" s="50" t="s">
        <v>1345</v>
      </c>
      <c r="E901" s="51" t="s">
        <v>669</v>
      </c>
      <c r="F901" s="43">
        <f t="shared" si="183"/>
        <v>0</v>
      </c>
      <c r="G901" s="46">
        <f t="shared" si="184"/>
        <v>0</v>
      </c>
      <c r="H901" s="46">
        <f t="shared" si="185"/>
        <v>0</v>
      </c>
      <c r="I901" s="118">
        <f t="shared" si="186"/>
        <v>0</v>
      </c>
      <c r="J901" s="48" t="str">
        <f t="shared" si="187"/>
        <v>N/C</v>
      </c>
      <c r="K901" s="118" t="str">
        <f t="shared" si="188"/>
        <v>N/C</v>
      </c>
      <c r="L901" s="39" t="str">
        <f t="shared" si="189"/>
        <v>N / C</v>
      </c>
      <c r="O901" s="74" t="e">
        <f t="shared" si="190"/>
        <v>#DIV/0!</v>
      </c>
      <c r="P901" s="27" t="e">
        <f t="shared" si="191"/>
        <v>#DIV/0!</v>
      </c>
      <c r="Q901">
        <f t="shared" si="192"/>
        <v>1</v>
      </c>
      <c r="R901" s="35">
        <f t="shared" si="193"/>
        <v>892</v>
      </c>
      <c r="S901" s="43"/>
      <c r="T901" s="46"/>
      <c r="U901" s="46"/>
      <c r="V901" s="47"/>
      <c r="W901" s="48" t="e">
        <f t="shared" si="194"/>
        <v>#N/A</v>
      </c>
      <c r="X901" s="49" t="e">
        <f t="shared" si="195"/>
        <v>#N/A</v>
      </c>
      <c r="Y901" s="39" t="str">
        <f t="shared" si="196"/>
        <v>N / C</v>
      </c>
    </row>
    <row r="902" spans="2:25" ht="12.9" customHeight="1">
      <c r="B902" s="39">
        <v>6842500</v>
      </c>
      <c r="C902" s="39">
        <v>212568425</v>
      </c>
      <c r="D902" s="53" t="s">
        <v>202</v>
      </c>
      <c r="E902" s="54" t="s">
        <v>669</v>
      </c>
      <c r="F902" s="43">
        <f t="shared" si="183"/>
        <v>0</v>
      </c>
      <c r="G902" s="46">
        <f t="shared" si="184"/>
        <v>0</v>
      </c>
      <c r="H902" s="46">
        <f t="shared" si="185"/>
        <v>0</v>
      </c>
      <c r="I902" s="118">
        <f t="shared" si="186"/>
        <v>0</v>
      </c>
      <c r="J902" s="48" t="str">
        <f t="shared" si="187"/>
        <v>N/C</v>
      </c>
      <c r="K902" s="118" t="str">
        <f t="shared" si="188"/>
        <v>N/C</v>
      </c>
      <c r="L902" s="39" t="str">
        <f t="shared" si="189"/>
        <v>N / C</v>
      </c>
      <c r="O902" s="74" t="e">
        <f t="shared" si="190"/>
        <v>#DIV/0!</v>
      </c>
      <c r="P902" s="27" t="e">
        <f t="shared" si="191"/>
        <v>#DIV/0!</v>
      </c>
      <c r="Q902">
        <f t="shared" si="192"/>
        <v>1</v>
      </c>
      <c r="R902" s="35">
        <f t="shared" si="193"/>
        <v>893</v>
      </c>
      <c r="S902" s="43"/>
      <c r="T902" s="46"/>
      <c r="U902" s="46"/>
      <c r="V902" s="47"/>
      <c r="W902" s="48" t="e">
        <f t="shared" si="194"/>
        <v>#N/A</v>
      </c>
      <c r="X902" s="49" t="e">
        <f t="shared" si="195"/>
        <v>#N/A</v>
      </c>
      <c r="Y902" s="39" t="str">
        <f t="shared" si="196"/>
        <v>N / C</v>
      </c>
    </row>
    <row r="903" spans="2:25" ht="12.9" customHeight="1">
      <c r="B903" s="39">
        <v>6843200</v>
      </c>
      <c r="C903" s="39">
        <v>213268432</v>
      </c>
      <c r="D903" s="50" t="s">
        <v>636</v>
      </c>
      <c r="E903" s="51" t="s">
        <v>669</v>
      </c>
      <c r="F903" s="43">
        <f t="shared" si="183"/>
        <v>0</v>
      </c>
      <c r="G903" s="46">
        <f t="shared" si="184"/>
        <v>0</v>
      </c>
      <c r="H903" s="46">
        <f t="shared" si="185"/>
        <v>0</v>
      </c>
      <c r="I903" s="118">
        <f t="shared" si="186"/>
        <v>0</v>
      </c>
      <c r="J903" s="48" t="str">
        <f t="shared" si="187"/>
        <v>N/C</v>
      </c>
      <c r="K903" s="118" t="str">
        <f t="shared" si="188"/>
        <v>N/C</v>
      </c>
      <c r="L903" s="39" t="str">
        <f t="shared" si="189"/>
        <v>N / C</v>
      </c>
      <c r="O903" s="74" t="e">
        <f t="shared" si="190"/>
        <v>#DIV/0!</v>
      </c>
      <c r="P903" s="27" t="e">
        <f t="shared" si="191"/>
        <v>#DIV/0!</v>
      </c>
      <c r="Q903">
        <f t="shared" si="192"/>
        <v>1</v>
      </c>
      <c r="R903" s="35">
        <f t="shared" si="193"/>
        <v>894</v>
      </c>
      <c r="S903" s="43"/>
      <c r="T903" s="46"/>
      <c r="U903" s="46"/>
      <c r="V903" s="47"/>
      <c r="W903" s="48" t="e">
        <f t="shared" si="194"/>
        <v>#N/A</v>
      </c>
      <c r="X903" s="49" t="e">
        <f t="shared" si="195"/>
        <v>#N/A</v>
      </c>
      <c r="Y903" s="39" t="str">
        <f t="shared" si="196"/>
        <v>N / C</v>
      </c>
    </row>
    <row r="904" spans="2:25" ht="12.9" customHeight="1">
      <c r="B904" s="39">
        <v>6844400</v>
      </c>
      <c r="C904" s="39">
        <v>214468444</v>
      </c>
      <c r="D904" s="50" t="s">
        <v>1346</v>
      </c>
      <c r="E904" s="51" t="s">
        <v>669</v>
      </c>
      <c r="F904" s="43">
        <f t="shared" si="183"/>
        <v>0</v>
      </c>
      <c r="G904" s="46">
        <f t="shared" si="184"/>
        <v>0</v>
      </c>
      <c r="H904" s="46">
        <f t="shared" si="185"/>
        <v>0</v>
      </c>
      <c r="I904" s="118">
        <f t="shared" si="186"/>
        <v>0</v>
      </c>
      <c r="J904" s="48" t="str">
        <f t="shared" si="187"/>
        <v>N/C</v>
      </c>
      <c r="K904" s="118" t="str">
        <f t="shared" si="188"/>
        <v>N/C</v>
      </c>
      <c r="L904" s="39" t="str">
        <f t="shared" si="189"/>
        <v>N / C</v>
      </c>
      <c r="O904" s="74" t="e">
        <f t="shared" si="190"/>
        <v>#DIV/0!</v>
      </c>
      <c r="P904" s="27" t="e">
        <f t="shared" si="191"/>
        <v>#DIV/0!</v>
      </c>
      <c r="Q904">
        <f t="shared" si="192"/>
        <v>1</v>
      </c>
      <c r="R904" s="35">
        <f t="shared" si="193"/>
        <v>895</v>
      </c>
      <c r="S904" s="43"/>
      <c r="T904" s="46"/>
      <c r="U904" s="46"/>
      <c r="V904" s="47"/>
      <c r="W904" s="48" t="e">
        <f t="shared" si="194"/>
        <v>#N/A</v>
      </c>
      <c r="X904" s="49" t="e">
        <f t="shared" si="195"/>
        <v>#N/A</v>
      </c>
      <c r="Y904" s="39" t="str">
        <f t="shared" si="196"/>
        <v>N / C</v>
      </c>
    </row>
    <row r="905" spans="2:25" ht="12.9" customHeight="1">
      <c r="B905" s="39">
        <v>6846400</v>
      </c>
      <c r="C905" s="39">
        <v>216468464</v>
      </c>
      <c r="D905" s="50" t="s">
        <v>1347</v>
      </c>
      <c r="E905" s="51" t="s">
        <v>669</v>
      </c>
      <c r="F905" s="43">
        <f t="shared" si="183"/>
        <v>0</v>
      </c>
      <c r="G905" s="46">
        <f t="shared" si="184"/>
        <v>0</v>
      </c>
      <c r="H905" s="46">
        <f t="shared" si="185"/>
        <v>0</v>
      </c>
      <c r="I905" s="118">
        <f t="shared" si="186"/>
        <v>0</v>
      </c>
      <c r="J905" s="48" t="str">
        <f t="shared" si="187"/>
        <v>N/C</v>
      </c>
      <c r="K905" s="118" t="str">
        <f t="shared" si="188"/>
        <v>N/C</v>
      </c>
      <c r="L905" s="39" t="str">
        <f t="shared" si="189"/>
        <v>N / C</v>
      </c>
      <c r="O905" s="74" t="e">
        <f t="shared" si="190"/>
        <v>#DIV/0!</v>
      </c>
      <c r="P905" s="27" t="e">
        <f t="shared" si="191"/>
        <v>#DIV/0!</v>
      </c>
      <c r="Q905">
        <f t="shared" si="192"/>
        <v>1</v>
      </c>
      <c r="R905" s="35">
        <f t="shared" si="193"/>
        <v>896</v>
      </c>
      <c r="S905" s="43"/>
      <c r="T905" s="46"/>
      <c r="U905" s="46"/>
      <c r="V905" s="47"/>
      <c r="W905" s="48" t="e">
        <f t="shared" si="194"/>
        <v>#N/A</v>
      </c>
      <c r="X905" s="49" t="e">
        <f t="shared" si="195"/>
        <v>#N/A</v>
      </c>
      <c r="Y905" s="39" t="str">
        <f t="shared" si="196"/>
        <v>N / C</v>
      </c>
    </row>
    <row r="906" spans="2:25" ht="12.9" customHeight="1">
      <c r="B906" s="39">
        <v>6846800</v>
      </c>
      <c r="C906" s="39">
        <v>216868468</v>
      </c>
      <c r="D906" s="50" t="s">
        <v>637</v>
      </c>
      <c r="E906" s="51" t="s">
        <v>669</v>
      </c>
      <c r="F906" s="43">
        <f t="shared" si="183"/>
        <v>0</v>
      </c>
      <c r="G906" s="46">
        <f t="shared" si="184"/>
        <v>0</v>
      </c>
      <c r="H906" s="46">
        <f t="shared" si="185"/>
        <v>0</v>
      </c>
      <c r="I906" s="118">
        <f t="shared" si="186"/>
        <v>0</v>
      </c>
      <c r="J906" s="48" t="str">
        <f t="shared" si="187"/>
        <v>N/C</v>
      </c>
      <c r="K906" s="118" t="str">
        <f t="shared" si="188"/>
        <v>N/C</v>
      </c>
      <c r="L906" s="39" t="str">
        <f t="shared" si="189"/>
        <v>N / C</v>
      </c>
      <c r="O906" s="74" t="e">
        <f t="shared" si="190"/>
        <v>#DIV/0!</v>
      </c>
      <c r="P906" s="27" t="e">
        <f t="shared" si="191"/>
        <v>#DIV/0!</v>
      </c>
      <c r="Q906">
        <f t="shared" si="192"/>
        <v>1</v>
      </c>
      <c r="R906" s="35">
        <f t="shared" si="193"/>
        <v>897</v>
      </c>
      <c r="S906" s="43"/>
      <c r="T906" s="46"/>
      <c r="U906" s="46"/>
      <c r="V906" s="47"/>
      <c r="W906" s="48" t="e">
        <f t="shared" si="194"/>
        <v>#N/A</v>
      </c>
      <c r="X906" s="49" t="e">
        <f t="shared" si="195"/>
        <v>#N/A</v>
      </c>
      <c r="Y906" s="39" t="str">
        <f t="shared" si="196"/>
        <v>N / C</v>
      </c>
    </row>
    <row r="907" spans="2:25" ht="12.9" customHeight="1">
      <c r="B907" s="39">
        <v>6849800</v>
      </c>
      <c r="C907" s="39">
        <v>219868498</v>
      </c>
      <c r="D907" s="50" t="s">
        <v>638</v>
      </c>
      <c r="E907" s="51" t="s">
        <v>669</v>
      </c>
      <c r="F907" s="43">
        <f t="shared" ref="F907:F970" si="197">IF(ISERROR(S907)=TRUE,"N/C",S907)</f>
        <v>0</v>
      </c>
      <c r="G907" s="46">
        <f t="shared" ref="G907:G970" si="198">IF(ISERROR(T907)=TRUE,"N/C",T907)</f>
        <v>0</v>
      </c>
      <c r="H907" s="46">
        <f t="shared" ref="H907:H970" si="199">IF(ISERROR(U907)=TRUE,"N/C",U907)</f>
        <v>0</v>
      </c>
      <c r="I907" s="118">
        <f t="shared" ref="I907:I970" si="200">IF(ISERROR(V907)=TRUE,"N/C",V907)</f>
        <v>0</v>
      </c>
      <c r="J907" s="48" t="str">
        <f t="shared" ref="J907:J970" si="201">IF(ISERROR(W907)=TRUE,"N/C",W907)</f>
        <v>N/C</v>
      </c>
      <c r="K907" s="118" t="str">
        <f t="shared" ref="K907:K970" si="202">IF(ISERROR(X907)=TRUE,"N/C",X907)</f>
        <v>N/C</v>
      </c>
      <c r="L907" s="39" t="str">
        <f t="shared" ref="L907:L970" si="203">IF(ISERROR(Y907)=TRUE,"N/C",Y907)</f>
        <v>N / C</v>
      </c>
      <c r="O907" s="74" t="e">
        <f t="shared" ref="O907:O970" si="204">+H907/G907</f>
        <v>#DIV/0!</v>
      </c>
      <c r="P907" s="27" t="e">
        <f t="shared" ref="P907:P970" si="205">+I907-O907</f>
        <v>#DIV/0!</v>
      </c>
      <c r="Q907">
        <f t="shared" ref="Q907:Q970" si="206">IF(L907="N / C",1,0)</f>
        <v>1</v>
      </c>
      <c r="R907" s="35">
        <f t="shared" ref="R907:R970" si="207">IF(Q907=1,R906+1,R906)</f>
        <v>898</v>
      </c>
      <c r="S907" s="43"/>
      <c r="T907" s="46"/>
      <c r="U907" s="46"/>
      <c r="V907" s="47"/>
      <c r="W907" s="48" t="e">
        <f t="shared" ref="W907:W970" si="208">VLOOKUP($F907,$M$10:$N$16,2,0)</f>
        <v>#N/A</v>
      </c>
      <c r="X907" s="49" t="e">
        <f t="shared" ref="X907:X970" si="209">+W907-V907</f>
        <v>#N/A</v>
      </c>
      <c r="Y907" s="39" t="str">
        <f t="shared" ref="Y907:Y970" si="210">IF(ISERROR(IF(X907&lt;0,"NO","SI")=TRUE),"N / C",(IF(X907&lt;0,"NO","SI")))</f>
        <v>N / C</v>
      </c>
    </row>
    <row r="908" spans="2:25" ht="12.9" customHeight="1">
      <c r="B908" s="39">
        <v>6850000</v>
      </c>
      <c r="C908" s="39">
        <v>210068500</v>
      </c>
      <c r="D908" s="50" t="s">
        <v>1182</v>
      </c>
      <c r="E908" s="51" t="s">
        <v>669</v>
      </c>
      <c r="F908" s="43">
        <f t="shared" si="197"/>
        <v>0</v>
      </c>
      <c r="G908" s="46">
        <f t="shared" si="198"/>
        <v>0</v>
      </c>
      <c r="H908" s="46">
        <f t="shared" si="199"/>
        <v>0</v>
      </c>
      <c r="I908" s="118">
        <f t="shared" si="200"/>
        <v>0</v>
      </c>
      <c r="J908" s="48" t="str">
        <f t="shared" si="201"/>
        <v>N/C</v>
      </c>
      <c r="K908" s="118" t="str">
        <f t="shared" si="202"/>
        <v>N/C</v>
      </c>
      <c r="L908" s="39" t="str">
        <f t="shared" si="203"/>
        <v>N / C</v>
      </c>
      <c r="O908" s="74" t="e">
        <f t="shared" si="204"/>
        <v>#DIV/0!</v>
      </c>
      <c r="P908" s="27" t="e">
        <f t="shared" si="205"/>
        <v>#DIV/0!</v>
      </c>
      <c r="Q908">
        <f t="shared" si="206"/>
        <v>1</v>
      </c>
      <c r="R908" s="35">
        <f t="shared" si="207"/>
        <v>899</v>
      </c>
      <c r="S908" s="43"/>
      <c r="T908" s="46"/>
      <c r="U908" s="46"/>
      <c r="V908" s="47"/>
      <c r="W908" s="48" t="e">
        <f t="shared" si="208"/>
        <v>#N/A</v>
      </c>
      <c r="X908" s="49" t="e">
        <f t="shared" si="209"/>
        <v>#N/A</v>
      </c>
      <c r="Y908" s="39" t="str">
        <f t="shared" si="210"/>
        <v>N / C</v>
      </c>
    </row>
    <row r="909" spans="2:25" ht="12.9" customHeight="1">
      <c r="B909" s="39">
        <v>6850200</v>
      </c>
      <c r="C909" s="39">
        <v>210268502</v>
      </c>
      <c r="D909" s="50" t="s">
        <v>1348</v>
      </c>
      <c r="E909" s="51" t="s">
        <v>669</v>
      </c>
      <c r="F909" s="43">
        <f t="shared" si="197"/>
        <v>0</v>
      </c>
      <c r="G909" s="46">
        <f t="shared" si="198"/>
        <v>0</v>
      </c>
      <c r="H909" s="46">
        <f t="shared" si="199"/>
        <v>0</v>
      </c>
      <c r="I909" s="118">
        <f t="shared" si="200"/>
        <v>0</v>
      </c>
      <c r="J909" s="48" t="str">
        <f t="shared" si="201"/>
        <v>N/C</v>
      </c>
      <c r="K909" s="118" t="str">
        <f t="shared" si="202"/>
        <v>N/C</v>
      </c>
      <c r="L909" s="39" t="str">
        <f t="shared" si="203"/>
        <v>N / C</v>
      </c>
      <c r="O909" s="74" t="e">
        <f t="shared" si="204"/>
        <v>#DIV/0!</v>
      </c>
      <c r="P909" s="27" t="e">
        <f t="shared" si="205"/>
        <v>#DIV/0!</v>
      </c>
      <c r="Q909">
        <f t="shared" si="206"/>
        <v>1</v>
      </c>
      <c r="R909" s="35">
        <f t="shared" si="207"/>
        <v>900</v>
      </c>
      <c r="S909" s="43"/>
      <c r="T909" s="46"/>
      <c r="U909" s="46"/>
      <c r="V909" s="47"/>
      <c r="W909" s="48" t="e">
        <f t="shared" si="208"/>
        <v>#N/A</v>
      </c>
      <c r="X909" s="49" t="e">
        <f t="shared" si="209"/>
        <v>#N/A</v>
      </c>
      <c r="Y909" s="39" t="str">
        <f t="shared" si="210"/>
        <v>N / C</v>
      </c>
    </row>
    <row r="910" spans="2:25" ht="12.9" customHeight="1">
      <c r="B910" s="39">
        <v>6852200</v>
      </c>
      <c r="C910" s="39">
        <v>212268522</v>
      </c>
      <c r="D910" s="50" t="s">
        <v>725</v>
      </c>
      <c r="E910" s="51" t="s">
        <v>669</v>
      </c>
      <c r="F910" s="43">
        <f t="shared" si="197"/>
        <v>0</v>
      </c>
      <c r="G910" s="46">
        <f t="shared" si="198"/>
        <v>0</v>
      </c>
      <c r="H910" s="46">
        <f t="shared" si="199"/>
        <v>0</v>
      </c>
      <c r="I910" s="118">
        <f t="shared" si="200"/>
        <v>0</v>
      </c>
      <c r="J910" s="48" t="str">
        <f t="shared" si="201"/>
        <v>N/C</v>
      </c>
      <c r="K910" s="118" t="str">
        <f t="shared" si="202"/>
        <v>N/C</v>
      </c>
      <c r="L910" s="39" t="str">
        <f t="shared" si="203"/>
        <v>N / C</v>
      </c>
      <c r="O910" s="74" t="e">
        <f t="shared" si="204"/>
        <v>#DIV/0!</v>
      </c>
      <c r="P910" s="27" t="e">
        <f t="shared" si="205"/>
        <v>#DIV/0!</v>
      </c>
      <c r="Q910">
        <f t="shared" si="206"/>
        <v>1</v>
      </c>
      <c r="R910" s="35">
        <f t="shared" si="207"/>
        <v>901</v>
      </c>
      <c r="S910" s="43"/>
      <c r="T910" s="46"/>
      <c r="U910" s="46"/>
      <c r="V910" s="47"/>
      <c r="W910" s="48" t="e">
        <f t="shared" si="208"/>
        <v>#N/A</v>
      </c>
      <c r="X910" s="49" t="e">
        <f t="shared" si="209"/>
        <v>#N/A</v>
      </c>
      <c r="Y910" s="39" t="str">
        <f t="shared" si="210"/>
        <v>N / C</v>
      </c>
    </row>
    <row r="911" spans="2:25" ht="12.9" customHeight="1">
      <c r="B911" s="39">
        <v>6852400</v>
      </c>
      <c r="C911" s="39">
        <v>212468524</v>
      </c>
      <c r="D911" s="50" t="s">
        <v>1086</v>
      </c>
      <c r="E911" s="51" t="s">
        <v>669</v>
      </c>
      <c r="F911" s="43">
        <f t="shared" si="197"/>
        <v>0</v>
      </c>
      <c r="G911" s="46">
        <f t="shared" si="198"/>
        <v>0</v>
      </c>
      <c r="H911" s="46">
        <f t="shared" si="199"/>
        <v>0</v>
      </c>
      <c r="I911" s="118">
        <f t="shared" si="200"/>
        <v>0</v>
      </c>
      <c r="J911" s="48" t="str">
        <f t="shared" si="201"/>
        <v>N/C</v>
      </c>
      <c r="K911" s="118" t="str">
        <f t="shared" si="202"/>
        <v>N/C</v>
      </c>
      <c r="L911" s="39" t="str">
        <f t="shared" si="203"/>
        <v>N / C</v>
      </c>
      <c r="O911" s="74" t="e">
        <f t="shared" si="204"/>
        <v>#DIV/0!</v>
      </c>
      <c r="P911" s="27" t="e">
        <f t="shared" si="205"/>
        <v>#DIV/0!</v>
      </c>
      <c r="Q911">
        <f t="shared" si="206"/>
        <v>1</v>
      </c>
      <c r="R911" s="35">
        <f t="shared" si="207"/>
        <v>902</v>
      </c>
      <c r="S911" s="43"/>
      <c r="T911" s="46"/>
      <c r="U911" s="46"/>
      <c r="V911" s="47"/>
      <c r="W911" s="48" t="e">
        <f t="shared" si="208"/>
        <v>#N/A</v>
      </c>
      <c r="X911" s="49" t="e">
        <f t="shared" si="209"/>
        <v>#N/A</v>
      </c>
      <c r="Y911" s="39" t="str">
        <f t="shared" si="210"/>
        <v>N / C</v>
      </c>
    </row>
    <row r="912" spans="2:25" ht="12.9" customHeight="1">
      <c r="B912" s="39">
        <v>6853300</v>
      </c>
      <c r="C912" s="39">
        <v>213368533</v>
      </c>
      <c r="D912" s="50" t="s">
        <v>1087</v>
      </c>
      <c r="E912" s="51" t="s">
        <v>669</v>
      </c>
      <c r="F912" s="43">
        <f t="shared" si="197"/>
        <v>0</v>
      </c>
      <c r="G912" s="46">
        <f t="shared" si="198"/>
        <v>0</v>
      </c>
      <c r="H912" s="46">
        <f t="shared" si="199"/>
        <v>0</v>
      </c>
      <c r="I912" s="118">
        <f t="shared" si="200"/>
        <v>0</v>
      </c>
      <c r="J912" s="48" t="str">
        <f t="shared" si="201"/>
        <v>N/C</v>
      </c>
      <c r="K912" s="118" t="str">
        <f t="shared" si="202"/>
        <v>N/C</v>
      </c>
      <c r="L912" s="39" t="str">
        <f t="shared" si="203"/>
        <v>N / C</v>
      </c>
      <c r="O912" s="74" t="e">
        <f t="shared" si="204"/>
        <v>#DIV/0!</v>
      </c>
      <c r="P912" s="27" t="e">
        <f t="shared" si="205"/>
        <v>#DIV/0!</v>
      </c>
      <c r="Q912">
        <f t="shared" si="206"/>
        <v>1</v>
      </c>
      <c r="R912" s="35">
        <f t="shared" si="207"/>
        <v>903</v>
      </c>
      <c r="S912" s="43"/>
      <c r="T912" s="46"/>
      <c r="U912" s="46"/>
      <c r="V912" s="47"/>
      <c r="W912" s="48" t="e">
        <f t="shared" si="208"/>
        <v>#N/A</v>
      </c>
      <c r="X912" s="49" t="e">
        <f t="shared" si="209"/>
        <v>#N/A</v>
      </c>
      <c r="Y912" s="39" t="str">
        <f t="shared" si="210"/>
        <v>N / C</v>
      </c>
    </row>
    <row r="913" spans="2:25" ht="12.9" customHeight="1">
      <c r="B913" s="39">
        <v>6854700</v>
      </c>
      <c r="C913" s="39">
        <v>214768547</v>
      </c>
      <c r="D913" s="50" t="s">
        <v>797</v>
      </c>
      <c r="E913" s="51" t="s">
        <v>669</v>
      </c>
      <c r="F913" s="43">
        <f t="shared" si="197"/>
        <v>0</v>
      </c>
      <c r="G913" s="46">
        <f t="shared" si="198"/>
        <v>0</v>
      </c>
      <c r="H913" s="46">
        <f t="shared" si="199"/>
        <v>0</v>
      </c>
      <c r="I913" s="118">
        <f t="shared" si="200"/>
        <v>0</v>
      </c>
      <c r="J913" s="48" t="str">
        <f t="shared" si="201"/>
        <v>N/C</v>
      </c>
      <c r="K913" s="118" t="str">
        <f t="shared" si="202"/>
        <v>N/C</v>
      </c>
      <c r="L913" s="39" t="str">
        <f t="shared" si="203"/>
        <v>N / C</v>
      </c>
      <c r="O913" s="74" t="e">
        <f t="shared" si="204"/>
        <v>#DIV/0!</v>
      </c>
      <c r="P913" s="27" t="e">
        <f t="shared" si="205"/>
        <v>#DIV/0!</v>
      </c>
      <c r="Q913">
        <f t="shared" si="206"/>
        <v>1</v>
      </c>
      <c r="R913" s="35">
        <f t="shared" si="207"/>
        <v>904</v>
      </c>
      <c r="S913" s="43"/>
      <c r="T913" s="46"/>
      <c r="U913" s="46"/>
      <c r="V913" s="47"/>
      <c r="W913" s="48" t="e">
        <f t="shared" si="208"/>
        <v>#N/A</v>
      </c>
      <c r="X913" s="49" t="e">
        <f t="shared" si="209"/>
        <v>#N/A</v>
      </c>
      <c r="Y913" s="39" t="str">
        <f t="shared" si="210"/>
        <v>N / C</v>
      </c>
    </row>
    <row r="914" spans="2:25" ht="12.9" customHeight="1">
      <c r="B914" s="39">
        <v>6854900</v>
      </c>
      <c r="C914" s="39">
        <v>214968549</v>
      </c>
      <c r="D914" s="50" t="s">
        <v>1088</v>
      </c>
      <c r="E914" s="51" t="s">
        <v>669</v>
      </c>
      <c r="F914" s="43">
        <f t="shared" si="197"/>
        <v>0</v>
      </c>
      <c r="G914" s="46">
        <f t="shared" si="198"/>
        <v>0</v>
      </c>
      <c r="H914" s="46">
        <f t="shared" si="199"/>
        <v>0</v>
      </c>
      <c r="I914" s="118">
        <f t="shared" si="200"/>
        <v>0</v>
      </c>
      <c r="J914" s="48" t="str">
        <f t="shared" si="201"/>
        <v>N/C</v>
      </c>
      <c r="K914" s="118" t="str">
        <f t="shared" si="202"/>
        <v>N/C</v>
      </c>
      <c r="L914" s="39" t="str">
        <f t="shared" si="203"/>
        <v>N / C</v>
      </c>
      <c r="O914" s="74" t="e">
        <f t="shared" si="204"/>
        <v>#DIV/0!</v>
      </c>
      <c r="P914" s="27" t="e">
        <f t="shared" si="205"/>
        <v>#DIV/0!</v>
      </c>
      <c r="Q914">
        <f t="shared" si="206"/>
        <v>1</v>
      </c>
      <c r="R914" s="35">
        <f t="shared" si="207"/>
        <v>905</v>
      </c>
      <c r="S914" s="43"/>
      <c r="T914" s="46"/>
      <c r="U914" s="46"/>
      <c r="V914" s="47"/>
      <c r="W914" s="48" t="e">
        <f t="shared" si="208"/>
        <v>#N/A</v>
      </c>
      <c r="X914" s="49" t="e">
        <f t="shared" si="209"/>
        <v>#N/A</v>
      </c>
      <c r="Y914" s="39" t="str">
        <f t="shared" si="210"/>
        <v>N / C</v>
      </c>
    </row>
    <row r="915" spans="2:25" ht="12.9" customHeight="1">
      <c r="B915" s="39">
        <v>6857200</v>
      </c>
      <c r="C915" s="39">
        <v>217268572</v>
      </c>
      <c r="D915" s="53" t="s">
        <v>203</v>
      </c>
      <c r="E915" s="54" t="s">
        <v>669</v>
      </c>
      <c r="F915" s="43">
        <f t="shared" si="197"/>
        <v>0</v>
      </c>
      <c r="G915" s="46">
        <f t="shared" si="198"/>
        <v>0</v>
      </c>
      <c r="H915" s="46">
        <f t="shared" si="199"/>
        <v>0</v>
      </c>
      <c r="I915" s="118">
        <f t="shared" si="200"/>
        <v>0</v>
      </c>
      <c r="J915" s="48" t="str">
        <f t="shared" si="201"/>
        <v>N/C</v>
      </c>
      <c r="K915" s="118" t="str">
        <f t="shared" si="202"/>
        <v>N/C</v>
      </c>
      <c r="L915" s="39" t="str">
        <f t="shared" si="203"/>
        <v>N / C</v>
      </c>
      <c r="O915" s="74" t="e">
        <f t="shared" si="204"/>
        <v>#DIV/0!</v>
      </c>
      <c r="P915" s="27" t="e">
        <f t="shared" si="205"/>
        <v>#DIV/0!</v>
      </c>
      <c r="Q915">
        <f t="shared" si="206"/>
        <v>1</v>
      </c>
      <c r="R915" s="35">
        <f t="shared" si="207"/>
        <v>906</v>
      </c>
      <c r="S915" s="43"/>
      <c r="T915" s="46"/>
      <c r="U915" s="46"/>
      <c r="V915" s="47"/>
      <c r="W915" s="48" t="e">
        <f t="shared" si="208"/>
        <v>#N/A</v>
      </c>
      <c r="X915" s="49" t="e">
        <f t="shared" si="209"/>
        <v>#N/A</v>
      </c>
      <c r="Y915" s="39" t="str">
        <f t="shared" si="210"/>
        <v>N / C</v>
      </c>
    </row>
    <row r="916" spans="2:25" ht="12.9" customHeight="1">
      <c r="B916" s="39">
        <v>6857300</v>
      </c>
      <c r="C916" s="39">
        <v>217368573</v>
      </c>
      <c r="D916" s="53" t="s">
        <v>204</v>
      </c>
      <c r="E916" s="54" t="s">
        <v>669</v>
      </c>
      <c r="F916" s="43">
        <f t="shared" si="197"/>
        <v>0</v>
      </c>
      <c r="G916" s="46">
        <f t="shared" si="198"/>
        <v>0</v>
      </c>
      <c r="H916" s="46">
        <f t="shared" si="199"/>
        <v>0</v>
      </c>
      <c r="I916" s="118">
        <f t="shared" si="200"/>
        <v>0</v>
      </c>
      <c r="J916" s="48" t="str">
        <f t="shared" si="201"/>
        <v>N/C</v>
      </c>
      <c r="K916" s="118" t="str">
        <f t="shared" si="202"/>
        <v>N/C</v>
      </c>
      <c r="L916" s="39" t="str">
        <f t="shared" si="203"/>
        <v>N / C</v>
      </c>
      <c r="O916" s="74" t="e">
        <f t="shared" si="204"/>
        <v>#DIV/0!</v>
      </c>
      <c r="P916" s="27" t="e">
        <f t="shared" si="205"/>
        <v>#DIV/0!</v>
      </c>
      <c r="Q916">
        <f t="shared" si="206"/>
        <v>1</v>
      </c>
      <c r="R916" s="35">
        <f t="shared" si="207"/>
        <v>907</v>
      </c>
      <c r="S916" s="43"/>
      <c r="T916" s="46"/>
      <c r="U916" s="46"/>
      <c r="V916" s="47"/>
      <c r="W916" s="48" t="e">
        <f t="shared" si="208"/>
        <v>#N/A</v>
      </c>
      <c r="X916" s="49" t="e">
        <f t="shared" si="209"/>
        <v>#N/A</v>
      </c>
      <c r="Y916" s="39" t="str">
        <f t="shared" si="210"/>
        <v>N / C</v>
      </c>
    </row>
    <row r="917" spans="2:25" ht="12.9" customHeight="1">
      <c r="B917" s="39">
        <v>6857500</v>
      </c>
      <c r="C917" s="39">
        <v>217568575</v>
      </c>
      <c r="D917" s="53" t="s">
        <v>205</v>
      </c>
      <c r="E917" s="54" t="s">
        <v>669</v>
      </c>
      <c r="F917" s="43">
        <f t="shared" si="197"/>
        <v>0</v>
      </c>
      <c r="G917" s="129">
        <f t="shared" si="198"/>
        <v>0</v>
      </c>
      <c r="H917" s="129">
        <f t="shared" si="199"/>
        <v>0</v>
      </c>
      <c r="I917" s="118">
        <f t="shared" si="200"/>
        <v>0</v>
      </c>
      <c r="J917" s="48" t="str">
        <f t="shared" si="201"/>
        <v>N/C</v>
      </c>
      <c r="K917" s="118" t="str">
        <f t="shared" si="202"/>
        <v>N/C</v>
      </c>
      <c r="L917" s="39" t="str">
        <f t="shared" si="203"/>
        <v>N / C</v>
      </c>
      <c r="O917" s="74" t="e">
        <f t="shared" si="204"/>
        <v>#DIV/0!</v>
      </c>
      <c r="P917" s="27" t="e">
        <f t="shared" si="205"/>
        <v>#DIV/0!</v>
      </c>
      <c r="Q917">
        <f t="shared" si="206"/>
        <v>1</v>
      </c>
      <c r="R917" s="35">
        <f t="shared" si="207"/>
        <v>908</v>
      </c>
      <c r="S917" s="43"/>
      <c r="T917" s="46"/>
      <c r="U917" s="46"/>
      <c r="V917" s="47"/>
      <c r="W917" s="48" t="e">
        <f t="shared" si="208"/>
        <v>#N/A</v>
      </c>
      <c r="X917" s="49" t="e">
        <f t="shared" si="209"/>
        <v>#N/A</v>
      </c>
      <c r="Y917" s="39" t="str">
        <f t="shared" si="210"/>
        <v>N / C</v>
      </c>
    </row>
    <row r="918" spans="2:25" ht="12.9" customHeight="1">
      <c r="B918" s="39">
        <v>6861500</v>
      </c>
      <c r="C918" s="39">
        <v>211568615</v>
      </c>
      <c r="D918" s="50" t="s">
        <v>689</v>
      </c>
      <c r="E918" s="51" t="s">
        <v>669</v>
      </c>
      <c r="F918" s="43">
        <f t="shared" si="197"/>
        <v>0</v>
      </c>
      <c r="G918" s="46">
        <f t="shared" si="198"/>
        <v>0</v>
      </c>
      <c r="H918" s="46">
        <f t="shared" si="199"/>
        <v>0</v>
      </c>
      <c r="I918" s="118">
        <f t="shared" si="200"/>
        <v>0</v>
      </c>
      <c r="J918" s="48" t="str">
        <f t="shared" si="201"/>
        <v>N/C</v>
      </c>
      <c r="K918" s="118" t="str">
        <f t="shared" si="202"/>
        <v>N/C</v>
      </c>
      <c r="L918" s="39" t="str">
        <f t="shared" si="203"/>
        <v>N / C</v>
      </c>
      <c r="O918" s="74" t="e">
        <f t="shared" si="204"/>
        <v>#DIV/0!</v>
      </c>
      <c r="P918" s="27" t="e">
        <f t="shared" si="205"/>
        <v>#DIV/0!</v>
      </c>
      <c r="Q918">
        <f t="shared" si="206"/>
        <v>1</v>
      </c>
      <c r="R918" s="35">
        <f t="shared" si="207"/>
        <v>909</v>
      </c>
      <c r="S918" s="43"/>
      <c r="T918" s="46"/>
      <c r="U918" s="46"/>
      <c r="V918" s="47"/>
      <c r="W918" s="48" t="e">
        <f t="shared" si="208"/>
        <v>#N/A</v>
      </c>
      <c r="X918" s="49" t="e">
        <f t="shared" si="209"/>
        <v>#N/A</v>
      </c>
      <c r="Y918" s="39" t="str">
        <f t="shared" si="210"/>
        <v>N / C</v>
      </c>
    </row>
    <row r="919" spans="2:25" ht="12.9" customHeight="1">
      <c r="B919" s="39">
        <v>6865500</v>
      </c>
      <c r="C919" s="39">
        <v>215568655</v>
      </c>
      <c r="D919" s="50" t="s">
        <v>938</v>
      </c>
      <c r="E919" s="51" t="s">
        <v>669</v>
      </c>
      <c r="F919" s="43">
        <f t="shared" si="197"/>
        <v>0</v>
      </c>
      <c r="G919" s="129">
        <f t="shared" si="198"/>
        <v>0</v>
      </c>
      <c r="H919" s="129">
        <f t="shared" si="199"/>
        <v>0</v>
      </c>
      <c r="I919" s="118">
        <f t="shared" si="200"/>
        <v>0</v>
      </c>
      <c r="J919" s="48" t="str">
        <f t="shared" si="201"/>
        <v>N/C</v>
      </c>
      <c r="K919" s="118" t="str">
        <f t="shared" si="202"/>
        <v>N/C</v>
      </c>
      <c r="L919" s="39" t="str">
        <f t="shared" si="203"/>
        <v>N / C</v>
      </c>
      <c r="O919" s="74" t="e">
        <f t="shared" si="204"/>
        <v>#DIV/0!</v>
      </c>
      <c r="P919" s="27" t="e">
        <f t="shared" si="205"/>
        <v>#DIV/0!</v>
      </c>
      <c r="Q919">
        <f t="shared" si="206"/>
        <v>1</v>
      </c>
      <c r="R919" s="35">
        <f t="shared" si="207"/>
        <v>910</v>
      </c>
      <c r="S919" s="43"/>
      <c r="T919" s="46"/>
      <c r="U919" s="46"/>
      <c r="V919" s="47"/>
      <c r="W919" s="48" t="e">
        <f t="shared" si="208"/>
        <v>#N/A</v>
      </c>
      <c r="X919" s="49" t="e">
        <f t="shared" si="209"/>
        <v>#N/A</v>
      </c>
      <c r="Y919" s="39" t="str">
        <f t="shared" si="210"/>
        <v>N / C</v>
      </c>
    </row>
    <row r="920" spans="2:25" ht="12.9" customHeight="1">
      <c r="B920" s="39">
        <v>6866900</v>
      </c>
      <c r="C920" s="39">
        <v>216968669</v>
      </c>
      <c r="D920" s="53" t="s">
        <v>206</v>
      </c>
      <c r="E920" s="54" t="s">
        <v>669</v>
      </c>
      <c r="F920" s="43">
        <f t="shared" si="197"/>
        <v>0</v>
      </c>
      <c r="G920" s="46">
        <f t="shared" si="198"/>
        <v>0</v>
      </c>
      <c r="H920" s="46">
        <f t="shared" si="199"/>
        <v>0</v>
      </c>
      <c r="I920" s="118">
        <f t="shared" si="200"/>
        <v>0</v>
      </c>
      <c r="J920" s="48" t="str">
        <f t="shared" si="201"/>
        <v>N/C</v>
      </c>
      <c r="K920" s="118" t="str">
        <f t="shared" si="202"/>
        <v>N/C</v>
      </c>
      <c r="L920" s="39" t="str">
        <f t="shared" si="203"/>
        <v>N / C</v>
      </c>
      <c r="O920" s="74" t="e">
        <f t="shared" si="204"/>
        <v>#DIV/0!</v>
      </c>
      <c r="P920" s="27" t="e">
        <f t="shared" si="205"/>
        <v>#DIV/0!</v>
      </c>
      <c r="Q920">
        <f t="shared" si="206"/>
        <v>1</v>
      </c>
      <c r="R920" s="35">
        <f t="shared" si="207"/>
        <v>911</v>
      </c>
      <c r="S920" s="43"/>
      <c r="T920" s="46"/>
      <c r="U920" s="46"/>
      <c r="V920" s="47"/>
      <c r="W920" s="48" t="e">
        <f t="shared" si="208"/>
        <v>#N/A</v>
      </c>
      <c r="X920" s="49" t="e">
        <f t="shared" si="209"/>
        <v>#N/A</v>
      </c>
      <c r="Y920" s="39" t="str">
        <f t="shared" si="210"/>
        <v>N / C</v>
      </c>
    </row>
    <row r="921" spans="2:25" ht="12.9" customHeight="1">
      <c r="B921" s="39">
        <v>6867300</v>
      </c>
      <c r="C921" s="39">
        <v>217368673</v>
      </c>
      <c r="D921" s="50" t="s">
        <v>726</v>
      </c>
      <c r="E921" s="51" t="s">
        <v>669</v>
      </c>
      <c r="F921" s="43">
        <f t="shared" si="197"/>
        <v>0</v>
      </c>
      <c r="G921" s="46">
        <f t="shared" si="198"/>
        <v>0</v>
      </c>
      <c r="H921" s="46">
        <f t="shared" si="199"/>
        <v>0</v>
      </c>
      <c r="I921" s="118">
        <f t="shared" si="200"/>
        <v>0</v>
      </c>
      <c r="J921" s="48" t="str">
        <f t="shared" si="201"/>
        <v>N/C</v>
      </c>
      <c r="K921" s="118" t="str">
        <f t="shared" si="202"/>
        <v>N/C</v>
      </c>
      <c r="L921" s="39" t="str">
        <f t="shared" si="203"/>
        <v>N / C</v>
      </c>
      <c r="O921" s="74" t="e">
        <f t="shared" si="204"/>
        <v>#DIV/0!</v>
      </c>
      <c r="P921" s="27" t="e">
        <f t="shared" si="205"/>
        <v>#DIV/0!</v>
      </c>
      <c r="Q921">
        <f t="shared" si="206"/>
        <v>1</v>
      </c>
      <c r="R921" s="35">
        <f t="shared" si="207"/>
        <v>912</v>
      </c>
      <c r="S921" s="43"/>
      <c r="T921" s="46"/>
      <c r="U921" s="46"/>
      <c r="V921" s="47"/>
      <c r="W921" s="48" t="e">
        <f t="shared" si="208"/>
        <v>#N/A</v>
      </c>
      <c r="X921" s="49" t="e">
        <f t="shared" si="209"/>
        <v>#N/A</v>
      </c>
      <c r="Y921" s="39" t="str">
        <f t="shared" si="210"/>
        <v>N / C</v>
      </c>
    </row>
    <row r="922" spans="2:25" ht="12.9" customHeight="1">
      <c r="B922" s="39">
        <v>6867900</v>
      </c>
      <c r="C922" s="39">
        <v>217968679</v>
      </c>
      <c r="D922" s="50" t="s">
        <v>854</v>
      </c>
      <c r="E922" s="51" t="s">
        <v>669</v>
      </c>
      <c r="F922" s="43">
        <f t="shared" si="197"/>
        <v>0</v>
      </c>
      <c r="G922" s="46">
        <f t="shared" si="198"/>
        <v>0</v>
      </c>
      <c r="H922" s="46">
        <f t="shared" si="199"/>
        <v>0</v>
      </c>
      <c r="I922" s="118">
        <f t="shared" si="200"/>
        <v>0</v>
      </c>
      <c r="J922" s="48" t="str">
        <f t="shared" si="201"/>
        <v>N/C</v>
      </c>
      <c r="K922" s="118" t="str">
        <f t="shared" si="202"/>
        <v>N/C</v>
      </c>
      <c r="L922" s="39" t="str">
        <f t="shared" si="203"/>
        <v>N / C</v>
      </c>
      <c r="O922" s="74" t="e">
        <f t="shared" si="204"/>
        <v>#DIV/0!</v>
      </c>
      <c r="P922" s="27" t="e">
        <f t="shared" si="205"/>
        <v>#DIV/0!</v>
      </c>
      <c r="Q922">
        <f t="shared" si="206"/>
        <v>1</v>
      </c>
      <c r="R922" s="35">
        <f t="shared" si="207"/>
        <v>913</v>
      </c>
      <c r="S922" s="43"/>
      <c r="T922" s="46"/>
      <c r="U922" s="46"/>
      <c r="V922" s="47"/>
      <c r="W922" s="48" t="e">
        <f t="shared" si="208"/>
        <v>#N/A</v>
      </c>
      <c r="X922" s="49" t="e">
        <f t="shared" si="209"/>
        <v>#N/A</v>
      </c>
      <c r="Y922" s="39" t="str">
        <f t="shared" si="210"/>
        <v>N / C</v>
      </c>
    </row>
    <row r="923" spans="2:25" ht="12.9" customHeight="1">
      <c r="B923" s="39">
        <v>6868200</v>
      </c>
      <c r="C923" s="39">
        <v>218268682</v>
      </c>
      <c r="D923" s="50" t="s">
        <v>1183</v>
      </c>
      <c r="E923" s="51" t="s">
        <v>669</v>
      </c>
      <c r="F923" s="43">
        <f t="shared" si="197"/>
        <v>0</v>
      </c>
      <c r="G923" s="46">
        <f t="shared" si="198"/>
        <v>0</v>
      </c>
      <c r="H923" s="46">
        <f t="shared" si="199"/>
        <v>0</v>
      </c>
      <c r="I923" s="118">
        <f t="shared" si="200"/>
        <v>0</v>
      </c>
      <c r="J923" s="48" t="str">
        <f t="shared" si="201"/>
        <v>N/C</v>
      </c>
      <c r="K923" s="118" t="str">
        <f t="shared" si="202"/>
        <v>N/C</v>
      </c>
      <c r="L923" s="39" t="str">
        <f t="shared" si="203"/>
        <v>N / C</v>
      </c>
      <c r="O923" s="74" t="e">
        <f t="shared" si="204"/>
        <v>#DIV/0!</v>
      </c>
      <c r="P923" s="27" t="e">
        <f t="shared" si="205"/>
        <v>#DIV/0!</v>
      </c>
      <c r="Q923">
        <f t="shared" si="206"/>
        <v>1</v>
      </c>
      <c r="R923" s="35">
        <f t="shared" si="207"/>
        <v>914</v>
      </c>
      <c r="S923" s="43"/>
      <c r="T923" s="46"/>
      <c r="U923" s="46"/>
      <c r="V923" s="47"/>
      <c r="W923" s="48" t="e">
        <f t="shared" si="208"/>
        <v>#N/A</v>
      </c>
      <c r="X923" s="49" t="e">
        <f t="shared" si="209"/>
        <v>#N/A</v>
      </c>
      <c r="Y923" s="39" t="str">
        <f t="shared" si="210"/>
        <v>N / C</v>
      </c>
    </row>
    <row r="924" spans="2:25" ht="12.9" customHeight="1">
      <c r="B924" s="39">
        <v>6868400</v>
      </c>
      <c r="C924" s="39">
        <v>218468684</v>
      </c>
      <c r="D924" s="50" t="s">
        <v>639</v>
      </c>
      <c r="E924" s="51" t="s">
        <v>669</v>
      </c>
      <c r="F924" s="43">
        <f t="shared" si="197"/>
        <v>0</v>
      </c>
      <c r="G924" s="46">
        <f t="shared" si="198"/>
        <v>0</v>
      </c>
      <c r="H924" s="46">
        <f t="shared" si="199"/>
        <v>0</v>
      </c>
      <c r="I924" s="118">
        <f t="shared" si="200"/>
        <v>0</v>
      </c>
      <c r="J924" s="48" t="str">
        <f t="shared" si="201"/>
        <v>N/C</v>
      </c>
      <c r="K924" s="118" t="str">
        <f t="shared" si="202"/>
        <v>N/C</v>
      </c>
      <c r="L924" s="39" t="str">
        <f t="shared" si="203"/>
        <v>N / C</v>
      </c>
      <c r="O924" s="74" t="e">
        <f t="shared" si="204"/>
        <v>#DIV/0!</v>
      </c>
      <c r="P924" s="27" t="e">
        <f t="shared" si="205"/>
        <v>#DIV/0!</v>
      </c>
      <c r="Q924">
        <f t="shared" si="206"/>
        <v>1</v>
      </c>
      <c r="R924" s="35">
        <f t="shared" si="207"/>
        <v>915</v>
      </c>
      <c r="S924" s="43"/>
      <c r="T924" s="46"/>
      <c r="U924" s="46"/>
      <c r="V924" s="47"/>
      <c r="W924" s="48" t="e">
        <f t="shared" si="208"/>
        <v>#N/A</v>
      </c>
      <c r="X924" s="49" t="e">
        <f t="shared" si="209"/>
        <v>#N/A</v>
      </c>
      <c r="Y924" s="39" t="str">
        <f t="shared" si="210"/>
        <v>N / C</v>
      </c>
    </row>
    <row r="925" spans="2:25" ht="12.9" customHeight="1">
      <c r="B925" s="39">
        <v>6868600</v>
      </c>
      <c r="C925" s="39">
        <v>218668686</v>
      </c>
      <c r="D925" s="50" t="s">
        <v>1184</v>
      </c>
      <c r="E925" s="51" t="s">
        <v>669</v>
      </c>
      <c r="F925" s="43">
        <f t="shared" si="197"/>
        <v>0</v>
      </c>
      <c r="G925" s="46">
        <f t="shared" si="198"/>
        <v>0</v>
      </c>
      <c r="H925" s="46">
        <f t="shared" si="199"/>
        <v>0</v>
      </c>
      <c r="I925" s="118">
        <f t="shared" si="200"/>
        <v>0</v>
      </c>
      <c r="J925" s="48" t="str">
        <f t="shared" si="201"/>
        <v>N/C</v>
      </c>
      <c r="K925" s="118" t="str">
        <f t="shared" si="202"/>
        <v>N/C</v>
      </c>
      <c r="L925" s="39" t="str">
        <f t="shared" si="203"/>
        <v>N / C</v>
      </c>
      <c r="O925" s="74" t="e">
        <f t="shared" si="204"/>
        <v>#DIV/0!</v>
      </c>
      <c r="P925" s="27" t="e">
        <f t="shared" si="205"/>
        <v>#DIV/0!</v>
      </c>
      <c r="Q925">
        <f t="shared" si="206"/>
        <v>1</v>
      </c>
      <c r="R925" s="35">
        <f t="shared" si="207"/>
        <v>916</v>
      </c>
      <c r="S925" s="43"/>
      <c r="T925" s="46"/>
      <c r="U925" s="46"/>
      <c r="V925" s="47"/>
      <c r="W925" s="48" t="e">
        <f t="shared" si="208"/>
        <v>#N/A</v>
      </c>
      <c r="X925" s="49" t="e">
        <f t="shared" si="209"/>
        <v>#N/A</v>
      </c>
      <c r="Y925" s="39" t="str">
        <f t="shared" si="210"/>
        <v>N / C</v>
      </c>
    </row>
    <row r="926" spans="2:25" ht="12.9" customHeight="1">
      <c r="B926" s="39">
        <v>6868900</v>
      </c>
      <c r="C926" s="39">
        <v>218968689</v>
      </c>
      <c r="D926" s="50" t="s">
        <v>1002</v>
      </c>
      <c r="E926" s="51" t="s">
        <v>669</v>
      </c>
      <c r="F926" s="43">
        <f t="shared" si="197"/>
        <v>0</v>
      </c>
      <c r="G926" s="46">
        <f t="shared" si="198"/>
        <v>0</v>
      </c>
      <c r="H926" s="46">
        <f t="shared" si="199"/>
        <v>0</v>
      </c>
      <c r="I926" s="118">
        <f t="shared" si="200"/>
        <v>0</v>
      </c>
      <c r="J926" s="48" t="str">
        <f t="shared" si="201"/>
        <v>N/C</v>
      </c>
      <c r="K926" s="118" t="str">
        <f t="shared" si="202"/>
        <v>N/C</v>
      </c>
      <c r="L926" s="39" t="str">
        <f t="shared" si="203"/>
        <v>N / C</v>
      </c>
      <c r="O926" s="74" t="e">
        <f t="shared" si="204"/>
        <v>#DIV/0!</v>
      </c>
      <c r="P926" s="27" t="e">
        <f t="shared" si="205"/>
        <v>#DIV/0!</v>
      </c>
      <c r="Q926">
        <f t="shared" si="206"/>
        <v>1</v>
      </c>
      <c r="R926" s="35">
        <f t="shared" si="207"/>
        <v>917</v>
      </c>
      <c r="S926" s="43"/>
      <c r="T926" s="46"/>
      <c r="U926" s="46"/>
      <c r="V926" s="47"/>
      <c r="W926" s="48" t="e">
        <f t="shared" si="208"/>
        <v>#N/A</v>
      </c>
      <c r="X926" s="49" t="e">
        <f t="shared" si="209"/>
        <v>#N/A</v>
      </c>
      <c r="Y926" s="39" t="str">
        <f t="shared" si="210"/>
        <v>N / C</v>
      </c>
    </row>
    <row r="927" spans="2:25" ht="12.9" customHeight="1">
      <c r="B927" s="39">
        <v>6870500</v>
      </c>
      <c r="C927" s="39">
        <v>210568705</v>
      </c>
      <c r="D927" s="50" t="s">
        <v>1185</v>
      </c>
      <c r="E927" s="51" t="s">
        <v>669</v>
      </c>
      <c r="F927" s="43">
        <f t="shared" si="197"/>
        <v>0</v>
      </c>
      <c r="G927" s="46">
        <f t="shared" si="198"/>
        <v>0</v>
      </c>
      <c r="H927" s="46">
        <f t="shared" si="199"/>
        <v>0</v>
      </c>
      <c r="I927" s="118">
        <f t="shared" si="200"/>
        <v>0</v>
      </c>
      <c r="J927" s="48" t="str">
        <f t="shared" si="201"/>
        <v>N/C</v>
      </c>
      <c r="K927" s="118" t="str">
        <f t="shared" si="202"/>
        <v>N/C</v>
      </c>
      <c r="L927" s="39" t="str">
        <f t="shared" si="203"/>
        <v>N / C</v>
      </c>
      <c r="O927" s="74" t="e">
        <f t="shared" si="204"/>
        <v>#DIV/0!</v>
      </c>
      <c r="P927" s="27" t="e">
        <f t="shared" si="205"/>
        <v>#DIV/0!</v>
      </c>
      <c r="Q927">
        <f t="shared" si="206"/>
        <v>1</v>
      </c>
      <c r="R927" s="35">
        <f t="shared" si="207"/>
        <v>918</v>
      </c>
      <c r="S927" s="43"/>
      <c r="T927" s="46"/>
      <c r="U927" s="46"/>
      <c r="V927" s="47"/>
      <c r="W927" s="48" t="e">
        <f t="shared" si="208"/>
        <v>#N/A</v>
      </c>
      <c r="X927" s="49" t="e">
        <f t="shared" si="209"/>
        <v>#N/A</v>
      </c>
      <c r="Y927" s="39" t="str">
        <f t="shared" si="210"/>
        <v>N / C</v>
      </c>
    </row>
    <row r="928" spans="2:25" ht="12.9" customHeight="1">
      <c r="B928" s="39">
        <v>6872000</v>
      </c>
      <c r="C928" s="39">
        <v>212068720</v>
      </c>
      <c r="D928" s="53" t="s">
        <v>207</v>
      </c>
      <c r="E928" s="54" t="s">
        <v>669</v>
      </c>
      <c r="F928" s="43">
        <f t="shared" si="197"/>
        <v>0</v>
      </c>
      <c r="G928" s="46">
        <f t="shared" si="198"/>
        <v>0</v>
      </c>
      <c r="H928" s="46">
        <f t="shared" si="199"/>
        <v>0</v>
      </c>
      <c r="I928" s="118">
        <f t="shared" si="200"/>
        <v>0</v>
      </c>
      <c r="J928" s="48" t="str">
        <f t="shared" si="201"/>
        <v>N/C</v>
      </c>
      <c r="K928" s="118" t="str">
        <f t="shared" si="202"/>
        <v>N/C</v>
      </c>
      <c r="L928" s="39" t="str">
        <f t="shared" si="203"/>
        <v>N / C</v>
      </c>
      <c r="O928" s="74" t="e">
        <f t="shared" si="204"/>
        <v>#DIV/0!</v>
      </c>
      <c r="P928" s="27" t="e">
        <f t="shared" si="205"/>
        <v>#DIV/0!</v>
      </c>
      <c r="Q928">
        <f t="shared" si="206"/>
        <v>1</v>
      </c>
      <c r="R928" s="35">
        <f t="shared" si="207"/>
        <v>919</v>
      </c>
      <c r="S928" s="43"/>
      <c r="T928" s="46"/>
      <c r="U928" s="46"/>
      <c r="V928" s="47"/>
      <c r="W928" s="48" t="e">
        <f t="shared" si="208"/>
        <v>#N/A</v>
      </c>
      <c r="X928" s="49" t="e">
        <f t="shared" si="209"/>
        <v>#N/A</v>
      </c>
      <c r="Y928" s="39" t="str">
        <f t="shared" si="210"/>
        <v>N / C</v>
      </c>
    </row>
    <row r="929" spans="2:25" ht="12.9" customHeight="1">
      <c r="B929" s="39">
        <v>6874500</v>
      </c>
      <c r="C929" s="39">
        <v>214568745</v>
      </c>
      <c r="D929" s="50" t="s">
        <v>1186</v>
      </c>
      <c r="E929" s="51" t="s">
        <v>669</v>
      </c>
      <c r="F929" s="43">
        <f t="shared" si="197"/>
        <v>0</v>
      </c>
      <c r="G929" s="46">
        <f t="shared" si="198"/>
        <v>0</v>
      </c>
      <c r="H929" s="46">
        <f t="shared" si="199"/>
        <v>0</v>
      </c>
      <c r="I929" s="118">
        <f t="shared" si="200"/>
        <v>0</v>
      </c>
      <c r="J929" s="48" t="str">
        <f t="shared" si="201"/>
        <v>N/C</v>
      </c>
      <c r="K929" s="118" t="str">
        <f t="shared" si="202"/>
        <v>N/C</v>
      </c>
      <c r="L929" s="39" t="str">
        <f t="shared" si="203"/>
        <v>N / C</v>
      </c>
      <c r="O929" s="74" t="e">
        <f t="shared" si="204"/>
        <v>#DIV/0!</v>
      </c>
      <c r="P929" s="27" t="e">
        <f t="shared" si="205"/>
        <v>#DIV/0!</v>
      </c>
      <c r="Q929">
        <f t="shared" si="206"/>
        <v>1</v>
      </c>
      <c r="R929" s="35">
        <f t="shared" si="207"/>
        <v>920</v>
      </c>
      <c r="S929" s="43"/>
      <c r="T929" s="46"/>
      <c r="U929" s="46"/>
      <c r="V929" s="47"/>
      <c r="W929" s="48" t="e">
        <f t="shared" si="208"/>
        <v>#N/A</v>
      </c>
      <c r="X929" s="49" t="e">
        <f t="shared" si="209"/>
        <v>#N/A</v>
      </c>
      <c r="Y929" s="39" t="str">
        <f t="shared" si="210"/>
        <v>N / C</v>
      </c>
    </row>
    <row r="930" spans="2:25" ht="12.9" customHeight="1">
      <c r="B930" s="39">
        <v>6875500</v>
      </c>
      <c r="C930" s="39">
        <v>215568755</v>
      </c>
      <c r="D930" s="53" t="s">
        <v>208</v>
      </c>
      <c r="E930" s="54" t="s">
        <v>669</v>
      </c>
      <c r="F930" s="43">
        <f t="shared" si="197"/>
        <v>0</v>
      </c>
      <c r="G930" s="129">
        <f t="shared" si="198"/>
        <v>0</v>
      </c>
      <c r="H930" s="129">
        <f t="shared" si="199"/>
        <v>0</v>
      </c>
      <c r="I930" s="118">
        <f t="shared" si="200"/>
        <v>0</v>
      </c>
      <c r="J930" s="48" t="str">
        <f t="shared" si="201"/>
        <v>N/C</v>
      </c>
      <c r="K930" s="118" t="str">
        <f t="shared" si="202"/>
        <v>N/C</v>
      </c>
      <c r="L930" s="39" t="str">
        <f t="shared" si="203"/>
        <v>N / C</v>
      </c>
      <c r="O930" s="74" t="e">
        <f t="shared" si="204"/>
        <v>#DIV/0!</v>
      </c>
      <c r="P930" s="27" t="e">
        <f t="shared" si="205"/>
        <v>#DIV/0!</v>
      </c>
      <c r="Q930">
        <f t="shared" si="206"/>
        <v>1</v>
      </c>
      <c r="R930" s="35">
        <f t="shared" si="207"/>
        <v>921</v>
      </c>
      <c r="S930" s="43"/>
      <c r="T930" s="46"/>
      <c r="U930" s="46"/>
      <c r="V930" s="47"/>
      <c r="W930" s="48" t="e">
        <f t="shared" si="208"/>
        <v>#N/A</v>
      </c>
      <c r="X930" s="49" t="e">
        <f t="shared" si="209"/>
        <v>#N/A</v>
      </c>
      <c r="Y930" s="39" t="str">
        <f t="shared" si="210"/>
        <v>N / C</v>
      </c>
    </row>
    <row r="931" spans="2:25" ht="12.9" customHeight="1">
      <c r="B931" s="39">
        <v>6877000</v>
      </c>
      <c r="C931" s="39">
        <v>217068770</v>
      </c>
      <c r="D931" s="53" t="s">
        <v>209</v>
      </c>
      <c r="E931" s="54" t="s">
        <v>669</v>
      </c>
      <c r="F931" s="43">
        <f t="shared" si="197"/>
        <v>0</v>
      </c>
      <c r="G931" s="46">
        <f t="shared" si="198"/>
        <v>0</v>
      </c>
      <c r="H931" s="46">
        <f t="shared" si="199"/>
        <v>0</v>
      </c>
      <c r="I931" s="118">
        <f t="shared" si="200"/>
        <v>0</v>
      </c>
      <c r="J931" s="48" t="str">
        <f t="shared" si="201"/>
        <v>N/C</v>
      </c>
      <c r="K931" s="118" t="str">
        <f t="shared" si="202"/>
        <v>N/C</v>
      </c>
      <c r="L931" s="39" t="str">
        <f t="shared" si="203"/>
        <v>N / C</v>
      </c>
      <c r="O931" s="74" t="e">
        <f t="shared" si="204"/>
        <v>#DIV/0!</v>
      </c>
      <c r="P931" s="27" t="e">
        <f t="shared" si="205"/>
        <v>#DIV/0!</v>
      </c>
      <c r="Q931">
        <f t="shared" si="206"/>
        <v>1</v>
      </c>
      <c r="R931" s="35">
        <f t="shared" si="207"/>
        <v>922</v>
      </c>
      <c r="S931" s="43"/>
      <c r="T931" s="46"/>
      <c r="U931" s="46"/>
      <c r="V931" s="47"/>
      <c r="W931" s="48" t="e">
        <f t="shared" si="208"/>
        <v>#N/A</v>
      </c>
      <c r="X931" s="49" t="e">
        <f t="shared" si="209"/>
        <v>#N/A</v>
      </c>
      <c r="Y931" s="39" t="str">
        <f t="shared" si="210"/>
        <v>N / C</v>
      </c>
    </row>
    <row r="932" spans="2:25" ht="12.9" customHeight="1">
      <c r="B932" s="39">
        <v>6877300</v>
      </c>
      <c r="C932" s="39">
        <v>217368773</v>
      </c>
      <c r="D932" s="50" t="s">
        <v>755</v>
      </c>
      <c r="E932" s="51" t="s">
        <v>669</v>
      </c>
      <c r="F932" s="43">
        <f t="shared" si="197"/>
        <v>0</v>
      </c>
      <c r="G932" s="46">
        <f t="shared" si="198"/>
        <v>0</v>
      </c>
      <c r="H932" s="46">
        <f t="shared" si="199"/>
        <v>0</v>
      </c>
      <c r="I932" s="118">
        <f t="shared" si="200"/>
        <v>0</v>
      </c>
      <c r="J932" s="48" t="str">
        <f t="shared" si="201"/>
        <v>N/C</v>
      </c>
      <c r="K932" s="118" t="str">
        <f t="shared" si="202"/>
        <v>N/C</v>
      </c>
      <c r="L932" s="39" t="str">
        <f t="shared" si="203"/>
        <v>N / C</v>
      </c>
      <c r="O932" s="74" t="e">
        <f t="shared" si="204"/>
        <v>#DIV/0!</v>
      </c>
      <c r="P932" s="27" t="e">
        <f t="shared" si="205"/>
        <v>#DIV/0!</v>
      </c>
      <c r="Q932">
        <f t="shared" si="206"/>
        <v>1</v>
      </c>
      <c r="R932" s="35">
        <f t="shared" si="207"/>
        <v>923</v>
      </c>
      <c r="S932" s="43"/>
      <c r="T932" s="46"/>
      <c r="U932" s="46"/>
      <c r="V932" s="47"/>
      <c r="W932" s="48" t="e">
        <f t="shared" si="208"/>
        <v>#N/A</v>
      </c>
      <c r="X932" s="49" t="e">
        <f t="shared" si="209"/>
        <v>#N/A</v>
      </c>
      <c r="Y932" s="39" t="str">
        <f t="shared" si="210"/>
        <v>N / C</v>
      </c>
    </row>
    <row r="933" spans="2:25" ht="12.9" customHeight="1">
      <c r="B933" s="39">
        <v>6878000</v>
      </c>
      <c r="C933" s="39">
        <v>218068780</v>
      </c>
      <c r="D933" s="50" t="s">
        <v>1349</v>
      </c>
      <c r="E933" s="51" t="s">
        <v>669</v>
      </c>
      <c r="F933" s="43">
        <f t="shared" si="197"/>
        <v>0</v>
      </c>
      <c r="G933" s="46">
        <f t="shared" si="198"/>
        <v>0</v>
      </c>
      <c r="H933" s="46">
        <f t="shared" si="199"/>
        <v>0</v>
      </c>
      <c r="I933" s="118">
        <f t="shared" si="200"/>
        <v>0</v>
      </c>
      <c r="J933" s="48" t="str">
        <f t="shared" si="201"/>
        <v>N/C</v>
      </c>
      <c r="K933" s="118" t="str">
        <f t="shared" si="202"/>
        <v>N/C</v>
      </c>
      <c r="L933" s="39" t="str">
        <f t="shared" si="203"/>
        <v>N / C</v>
      </c>
      <c r="O933" s="74" t="e">
        <f t="shared" si="204"/>
        <v>#DIV/0!</v>
      </c>
      <c r="P933" s="27" t="e">
        <f t="shared" si="205"/>
        <v>#DIV/0!</v>
      </c>
      <c r="Q933">
        <f t="shared" si="206"/>
        <v>1</v>
      </c>
      <c r="R933" s="35">
        <f t="shared" si="207"/>
        <v>924</v>
      </c>
      <c r="S933" s="43"/>
      <c r="T933" s="46"/>
      <c r="U933" s="46"/>
      <c r="V933" s="47"/>
      <c r="W933" s="48" t="e">
        <f t="shared" si="208"/>
        <v>#N/A</v>
      </c>
      <c r="X933" s="49" t="e">
        <f t="shared" si="209"/>
        <v>#N/A</v>
      </c>
      <c r="Y933" s="39" t="str">
        <f t="shared" si="210"/>
        <v>N / C</v>
      </c>
    </row>
    <row r="934" spans="2:25" ht="12.9" customHeight="1">
      <c r="B934" s="39">
        <v>6882000</v>
      </c>
      <c r="C934" s="39">
        <v>212068820</v>
      </c>
      <c r="D934" s="50" t="s">
        <v>727</v>
      </c>
      <c r="E934" s="51" t="s">
        <v>669</v>
      </c>
      <c r="F934" s="43">
        <f t="shared" si="197"/>
        <v>0</v>
      </c>
      <c r="G934" s="129">
        <f t="shared" si="198"/>
        <v>0</v>
      </c>
      <c r="H934" s="129">
        <f t="shared" si="199"/>
        <v>0</v>
      </c>
      <c r="I934" s="118">
        <f t="shared" si="200"/>
        <v>0</v>
      </c>
      <c r="J934" s="48" t="str">
        <f t="shared" si="201"/>
        <v>N/C</v>
      </c>
      <c r="K934" s="118" t="str">
        <f t="shared" si="202"/>
        <v>N/C</v>
      </c>
      <c r="L934" s="39" t="str">
        <f t="shared" si="203"/>
        <v>N / C</v>
      </c>
      <c r="O934" s="74" t="e">
        <f t="shared" si="204"/>
        <v>#DIV/0!</v>
      </c>
      <c r="P934" s="27" t="e">
        <f t="shared" si="205"/>
        <v>#DIV/0!</v>
      </c>
      <c r="Q934">
        <f t="shared" si="206"/>
        <v>1</v>
      </c>
      <c r="R934" s="35">
        <f t="shared" si="207"/>
        <v>925</v>
      </c>
      <c r="S934" s="43"/>
      <c r="T934" s="46"/>
      <c r="U934" s="46"/>
      <c r="V934" s="47"/>
      <c r="W934" s="48" t="e">
        <f t="shared" si="208"/>
        <v>#N/A</v>
      </c>
      <c r="X934" s="49" t="e">
        <f t="shared" si="209"/>
        <v>#N/A</v>
      </c>
      <c r="Y934" s="39" t="str">
        <f t="shared" si="210"/>
        <v>N / C</v>
      </c>
    </row>
    <row r="935" spans="2:25" ht="12.9" customHeight="1">
      <c r="B935" s="39">
        <v>6885500</v>
      </c>
      <c r="C935" s="39">
        <v>215568855</v>
      </c>
      <c r="D935" s="50" t="s">
        <v>1089</v>
      </c>
      <c r="E935" s="51" t="s">
        <v>669</v>
      </c>
      <c r="F935" s="43">
        <f t="shared" si="197"/>
        <v>0</v>
      </c>
      <c r="G935" s="46">
        <f t="shared" si="198"/>
        <v>0</v>
      </c>
      <c r="H935" s="46">
        <f t="shared" si="199"/>
        <v>0</v>
      </c>
      <c r="I935" s="118">
        <f t="shared" si="200"/>
        <v>0</v>
      </c>
      <c r="J935" s="48" t="str">
        <f t="shared" si="201"/>
        <v>N/C</v>
      </c>
      <c r="K935" s="118" t="str">
        <f t="shared" si="202"/>
        <v>N/C</v>
      </c>
      <c r="L935" s="39" t="str">
        <f t="shared" si="203"/>
        <v>N / C</v>
      </c>
      <c r="O935" s="74" t="e">
        <f t="shared" si="204"/>
        <v>#DIV/0!</v>
      </c>
      <c r="P935" s="27" t="e">
        <f t="shared" si="205"/>
        <v>#DIV/0!</v>
      </c>
      <c r="Q935">
        <f t="shared" si="206"/>
        <v>1</v>
      </c>
      <c r="R935" s="35">
        <f t="shared" si="207"/>
        <v>926</v>
      </c>
      <c r="S935" s="43"/>
      <c r="T935" s="46"/>
      <c r="U935" s="46"/>
      <c r="V935" s="47"/>
      <c r="W935" s="48" t="e">
        <f t="shared" si="208"/>
        <v>#N/A</v>
      </c>
      <c r="X935" s="49" t="e">
        <f t="shared" si="209"/>
        <v>#N/A</v>
      </c>
      <c r="Y935" s="39" t="str">
        <f t="shared" si="210"/>
        <v>N / C</v>
      </c>
    </row>
    <row r="936" spans="2:25" ht="12.9" customHeight="1">
      <c r="B936" s="39">
        <v>6886100</v>
      </c>
      <c r="C936" s="39">
        <v>216168861</v>
      </c>
      <c r="D936" s="50" t="s">
        <v>939</v>
      </c>
      <c r="E936" s="51" t="s">
        <v>669</v>
      </c>
      <c r="F936" s="43">
        <f t="shared" si="197"/>
        <v>0</v>
      </c>
      <c r="G936" s="46">
        <f t="shared" si="198"/>
        <v>0</v>
      </c>
      <c r="H936" s="46">
        <f t="shared" si="199"/>
        <v>0</v>
      </c>
      <c r="I936" s="118">
        <f t="shared" si="200"/>
        <v>0</v>
      </c>
      <c r="J936" s="48" t="str">
        <f t="shared" si="201"/>
        <v>N/C</v>
      </c>
      <c r="K936" s="118" t="str">
        <f t="shared" si="202"/>
        <v>N/C</v>
      </c>
      <c r="L936" s="39" t="str">
        <f t="shared" si="203"/>
        <v>N / C</v>
      </c>
      <c r="O936" s="74" t="e">
        <f t="shared" si="204"/>
        <v>#DIV/0!</v>
      </c>
      <c r="P936" s="27" t="e">
        <f t="shared" si="205"/>
        <v>#DIV/0!</v>
      </c>
      <c r="Q936">
        <f t="shared" si="206"/>
        <v>1</v>
      </c>
      <c r="R936" s="35">
        <f t="shared" si="207"/>
        <v>927</v>
      </c>
      <c r="S936" s="43"/>
      <c r="T936" s="46"/>
      <c r="U936" s="46"/>
      <c r="V936" s="47"/>
      <c r="W936" s="48" t="e">
        <f t="shared" si="208"/>
        <v>#N/A</v>
      </c>
      <c r="X936" s="49" t="e">
        <f t="shared" si="209"/>
        <v>#N/A</v>
      </c>
      <c r="Y936" s="39" t="str">
        <f t="shared" si="210"/>
        <v>N / C</v>
      </c>
    </row>
    <row r="937" spans="2:25" ht="12.9" customHeight="1">
      <c r="B937" s="39">
        <v>6886700</v>
      </c>
      <c r="C937" s="39">
        <v>216768867</v>
      </c>
      <c r="D937" s="50" t="s">
        <v>1090</v>
      </c>
      <c r="E937" s="51" t="s">
        <v>669</v>
      </c>
      <c r="F937" s="43">
        <f t="shared" si="197"/>
        <v>0</v>
      </c>
      <c r="G937" s="46">
        <f t="shared" si="198"/>
        <v>0</v>
      </c>
      <c r="H937" s="46">
        <f t="shared" si="199"/>
        <v>0</v>
      </c>
      <c r="I937" s="118">
        <f t="shared" si="200"/>
        <v>0</v>
      </c>
      <c r="J937" s="48" t="str">
        <f t="shared" si="201"/>
        <v>N/C</v>
      </c>
      <c r="K937" s="118" t="str">
        <f t="shared" si="202"/>
        <v>N/C</v>
      </c>
      <c r="L937" s="39" t="str">
        <f t="shared" si="203"/>
        <v>N / C</v>
      </c>
      <c r="O937" s="74" t="e">
        <f t="shared" si="204"/>
        <v>#DIV/0!</v>
      </c>
      <c r="P937" s="27" t="e">
        <f t="shared" si="205"/>
        <v>#DIV/0!</v>
      </c>
      <c r="Q937">
        <f t="shared" si="206"/>
        <v>1</v>
      </c>
      <c r="R937" s="35">
        <f t="shared" si="207"/>
        <v>928</v>
      </c>
      <c r="S937" s="43"/>
      <c r="T937" s="46"/>
      <c r="U937" s="46"/>
      <c r="V937" s="47"/>
      <c r="W937" s="48" t="e">
        <f t="shared" si="208"/>
        <v>#N/A</v>
      </c>
      <c r="X937" s="49" t="e">
        <f t="shared" si="209"/>
        <v>#N/A</v>
      </c>
      <c r="Y937" s="39" t="str">
        <f t="shared" si="210"/>
        <v>N / C</v>
      </c>
    </row>
    <row r="938" spans="2:25" ht="12.9" customHeight="1">
      <c r="B938" s="39">
        <v>6887200</v>
      </c>
      <c r="C938" s="39">
        <v>217268872</v>
      </c>
      <c r="D938" s="50" t="s">
        <v>940</v>
      </c>
      <c r="E938" s="51" t="s">
        <v>669</v>
      </c>
      <c r="F938" s="43">
        <f t="shared" si="197"/>
        <v>0</v>
      </c>
      <c r="G938" s="46">
        <f t="shared" si="198"/>
        <v>0</v>
      </c>
      <c r="H938" s="46">
        <f t="shared" si="199"/>
        <v>0</v>
      </c>
      <c r="I938" s="118">
        <f t="shared" si="200"/>
        <v>0</v>
      </c>
      <c r="J938" s="48" t="str">
        <f t="shared" si="201"/>
        <v>N/C</v>
      </c>
      <c r="K938" s="118" t="str">
        <f t="shared" si="202"/>
        <v>N/C</v>
      </c>
      <c r="L938" s="39" t="str">
        <f t="shared" si="203"/>
        <v>N / C</v>
      </c>
      <c r="O938" s="74" t="e">
        <f t="shared" si="204"/>
        <v>#DIV/0!</v>
      </c>
      <c r="P938" s="27" t="e">
        <f t="shared" si="205"/>
        <v>#DIV/0!</v>
      </c>
      <c r="Q938">
        <f t="shared" si="206"/>
        <v>1</v>
      </c>
      <c r="R938" s="35">
        <f t="shared" si="207"/>
        <v>929</v>
      </c>
      <c r="S938" s="43"/>
      <c r="T938" s="46"/>
      <c r="U938" s="46"/>
      <c r="V938" s="47"/>
      <c r="W938" s="48" t="e">
        <f t="shared" si="208"/>
        <v>#N/A</v>
      </c>
      <c r="X938" s="49" t="e">
        <f t="shared" si="209"/>
        <v>#N/A</v>
      </c>
      <c r="Y938" s="39" t="str">
        <f t="shared" si="210"/>
        <v>N / C</v>
      </c>
    </row>
    <row r="939" spans="2:25" ht="12.9" customHeight="1">
      <c r="B939" s="39">
        <v>6889500</v>
      </c>
      <c r="C939" s="39">
        <v>219568895</v>
      </c>
      <c r="D939" s="50" t="s">
        <v>941</v>
      </c>
      <c r="E939" s="51" t="s">
        <v>669</v>
      </c>
      <c r="F939" s="43">
        <f t="shared" si="197"/>
        <v>0</v>
      </c>
      <c r="G939" s="129">
        <f t="shared" si="198"/>
        <v>0</v>
      </c>
      <c r="H939" s="129">
        <f t="shared" si="199"/>
        <v>0</v>
      </c>
      <c r="I939" s="118">
        <f t="shared" si="200"/>
        <v>0</v>
      </c>
      <c r="J939" s="48" t="str">
        <f t="shared" si="201"/>
        <v>N/C</v>
      </c>
      <c r="K939" s="118" t="str">
        <f t="shared" si="202"/>
        <v>N/C</v>
      </c>
      <c r="L939" s="39" t="str">
        <f t="shared" si="203"/>
        <v>N / C</v>
      </c>
      <c r="O939" s="74" t="e">
        <f t="shared" si="204"/>
        <v>#DIV/0!</v>
      </c>
      <c r="P939" s="27" t="e">
        <f t="shared" si="205"/>
        <v>#DIV/0!</v>
      </c>
      <c r="Q939">
        <f t="shared" si="206"/>
        <v>1</v>
      </c>
      <c r="R939" s="35">
        <f t="shared" si="207"/>
        <v>930</v>
      </c>
      <c r="S939" s="43"/>
      <c r="T939" s="46"/>
      <c r="U939" s="46"/>
      <c r="V939" s="47"/>
      <c r="W939" s="48" t="e">
        <f t="shared" si="208"/>
        <v>#N/A</v>
      </c>
      <c r="X939" s="49" t="e">
        <f t="shared" si="209"/>
        <v>#N/A</v>
      </c>
      <c r="Y939" s="39" t="str">
        <f t="shared" si="210"/>
        <v>N / C</v>
      </c>
    </row>
    <row r="940" spans="2:25" ht="12.9" customHeight="1">
      <c r="B940" s="39">
        <v>7000100</v>
      </c>
      <c r="C940" s="39">
        <v>210170001</v>
      </c>
      <c r="D940" s="146" t="s">
        <v>1298</v>
      </c>
      <c r="E940" s="51" t="s">
        <v>1150</v>
      </c>
      <c r="F940" s="43">
        <f t="shared" si="197"/>
        <v>0</v>
      </c>
      <c r="G940" s="46">
        <f t="shared" si="198"/>
        <v>0</v>
      </c>
      <c r="H940" s="46">
        <f t="shared" si="199"/>
        <v>0</v>
      </c>
      <c r="I940" s="118">
        <f t="shared" si="200"/>
        <v>0</v>
      </c>
      <c r="J940" s="48" t="str">
        <f t="shared" si="201"/>
        <v>N/C</v>
      </c>
      <c r="K940" s="118" t="str">
        <f t="shared" si="202"/>
        <v>N/C</v>
      </c>
      <c r="L940" s="39" t="str">
        <f t="shared" si="203"/>
        <v>N / C</v>
      </c>
      <c r="O940" s="74" t="e">
        <f t="shared" si="204"/>
        <v>#DIV/0!</v>
      </c>
      <c r="P940" s="27" t="e">
        <f t="shared" si="205"/>
        <v>#DIV/0!</v>
      </c>
      <c r="Q940">
        <f t="shared" si="206"/>
        <v>1</v>
      </c>
      <c r="R940" s="35">
        <f t="shared" si="207"/>
        <v>931</v>
      </c>
      <c r="S940" s="43"/>
      <c r="T940" s="46"/>
      <c r="U940" s="46"/>
      <c r="V940" s="47"/>
      <c r="W940" s="48" t="e">
        <f t="shared" si="208"/>
        <v>#N/A</v>
      </c>
      <c r="X940" s="49" t="e">
        <f t="shared" si="209"/>
        <v>#N/A</v>
      </c>
      <c r="Y940" s="39" t="str">
        <f t="shared" si="210"/>
        <v>N / C</v>
      </c>
    </row>
    <row r="941" spans="2:25" ht="12.9" customHeight="1">
      <c r="B941" s="39">
        <v>7011000</v>
      </c>
      <c r="C941" s="39">
        <v>211070110</v>
      </c>
      <c r="D941" s="50" t="s">
        <v>719</v>
      </c>
      <c r="E941" s="51" t="s">
        <v>1150</v>
      </c>
      <c r="F941" s="43">
        <f t="shared" si="197"/>
        <v>0</v>
      </c>
      <c r="G941" s="46">
        <f t="shared" si="198"/>
        <v>0</v>
      </c>
      <c r="H941" s="46">
        <f t="shared" si="199"/>
        <v>0</v>
      </c>
      <c r="I941" s="118">
        <f t="shared" si="200"/>
        <v>0</v>
      </c>
      <c r="J941" s="48" t="str">
        <f t="shared" si="201"/>
        <v>N/C</v>
      </c>
      <c r="K941" s="118" t="str">
        <f t="shared" si="202"/>
        <v>N/C</v>
      </c>
      <c r="L941" s="39" t="str">
        <f t="shared" si="203"/>
        <v>N / C</v>
      </c>
      <c r="O941" s="74" t="e">
        <f t="shared" si="204"/>
        <v>#DIV/0!</v>
      </c>
      <c r="P941" s="27" t="e">
        <f t="shared" si="205"/>
        <v>#DIV/0!</v>
      </c>
      <c r="Q941">
        <f t="shared" si="206"/>
        <v>1</v>
      </c>
      <c r="R941" s="35">
        <f t="shared" si="207"/>
        <v>932</v>
      </c>
      <c r="S941" s="43"/>
      <c r="T941" s="46"/>
      <c r="U941" s="46"/>
      <c r="V941" s="47"/>
      <c r="W941" s="48" t="e">
        <f t="shared" si="208"/>
        <v>#N/A</v>
      </c>
      <c r="X941" s="49" t="e">
        <f t="shared" si="209"/>
        <v>#N/A</v>
      </c>
      <c r="Y941" s="39" t="str">
        <f t="shared" si="210"/>
        <v>N / C</v>
      </c>
    </row>
    <row r="942" spans="2:25" ht="12.9" customHeight="1">
      <c r="B942" s="39">
        <v>7012400</v>
      </c>
      <c r="C942" s="39">
        <v>212470124</v>
      </c>
      <c r="D942" s="50" t="s">
        <v>1467</v>
      </c>
      <c r="E942" s="51" t="s">
        <v>1150</v>
      </c>
      <c r="F942" s="43">
        <f t="shared" si="197"/>
        <v>0</v>
      </c>
      <c r="G942" s="129">
        <f t="shared" si="198"/>
        <v>0</v>
      </c>
      <c r="H942" s="129">
        <f t="shared" si="199"/>
        <v>0</v>
      </c>
      <c r="I942" s="118">
        <f t="shared" si="200"/>
        <v>0</v>
      </c>
      <c r="J942" s="48" t="str">
        <f t="shared" si="201"/>
        <v>N/C</v>
      </c>
      <c r="K942" s="118" t="str">
        <f t="shared" si="202"/>
        <v>N/C</v>
      </c>
      <c r="L942" s="39" t="str">
        <f t="shared" si="203"/>
        <v>N / C</v>
      </c>
      <c r="O942" s="74" t="e">
        <f t="shared" si="204"/>
        <v>#DIV/0!</v>
      </c>
      <c r="P942" s="27" t="e">
        <f t="shared" si="205"/>
        <v>#DIV/0!</v>
      </c>
      <c r="Q942">
        <f t="shared" si="206"/>
        <v>1</v>
      </c>
      <c r="R942" s="35">
        <f t="shared" si="207"/>
        <v>933</v>
      </c>
      <c r="S942" s="43"/>
      <c r="T942" s="46"/>
      <c r="U942" s="46"/>
      <c r="V942" s="47"/>
      <c r="W942" s="48" t="e">
        <f t="shared" si="208"/>
        <v>#N/A</v>
      </c>
      <c r="X942" s="49" t="e">
        <f t="shared" si="209"/>
        <v>#N/A</v>
      </c>
      <c r="Y942" s="39" t="str">
        <f t="shared" si="210"/>
        <v>N / C</v>
      </c>
    </row>
    <row r="943" spans="2:25" ht="12.9" customHeight="1">
      <c r="B943" s="39">
        <v>7020400</v>
      </c>
      <c r="C943" s="39">
        <v>210470204</v>
      </c>
      <c r="D943" s="50" t="s">
        <v>1299</v>
      </c>
      <c r="E943" s="51" t="s">
        <v>1150</v>
      </c>
      <c r="F943" s="43">
        <f t="shared" si="197"/>
        <v>0</v>
      </c>
      <c r="G943" s="46">
        <f t="shared" si="198"/>
        <v>0</v>
      </c>
      <c r="H943" s="46">
        <f t="shared" si="199"/>
        <v>0</v>
      </c>
      <c r="I943" s="118">
        <f t="shared" si="200"/>
        <v>0</v>
      </c>
      <c r="J943" s="48" t="str">
        <f t="shared" si="201"/>
        <v>N/C</v>
      </c>
      <c r="K943" s="118" t="str">
        <f t="shared" si="202"/>
        <v>N/C</v>
      </c>
      <c r="L943" s="39" t="str">
        <f t="shared" si="203"/>
        <v>N / C</v>
      </c>
      <c r="O943" s="74" t="e">
        <f t="shared" si="204"/>
        <v>#DIV/0!</v>
      </c>
      <c r="P943" s="27" t="e">
        <f t="shared" si="205"/>
        <v>#DIV/0!</v>
      </c>
      <c r="Q943">
        <f t="shared" si="206"/>
        <v>1</v>
      </c>
      <c r="R943" s="35">
        <f t="shared" si="207"/>
        <v>934</v>
      </c>
      <c r="S943" s="43"/>
      <c r="T943" s="46"/>
      <c r="U943" s="46"/>
      <c r="V943" s="47"/>
      <c r="W943" s="48" t="e">
        <f t="shared" si="208"/>
        <v>#N/A</v>
      </c>
      <c r="X943" s="49" t="e">
        <f t="shared" si="209"/>
        <v>#N/A</v>
      </c>
      <c r="Y943" s="39" t="str">
        <f t="shared" si="210"/>
        <v>N / C</v>
      </c>
    </row>
    <row r="944" spans="2:25" ht="12.9" customHeight="1">
      <c r="B944" s="39">
        <v>7021500</v>
      </c>
      <c r="C944" s="39">
        <v>211570215</v>
      </c>
      <c r="D944" s="50" t="s">
        <v>1468</v>
      </c>
      <c r="E944" s="51" t="s">
        <v>1150</v>
      </c>
      <c r="F944" s="43">
        <f t="shared" si="197"/>
        <v>0</v>
      </c>
      <c r="G944" s="46">
        <f t="shared" si="198"/>
        <v>0</v>
      </c>
      <c r="H944" s="46">
        <f t="shared" si="199"/>
        <v>0</v>
      </c>
      <c r="I944" s="118">
        <f t="shared" si="200"/>
        <v>0</v>
      </c>
      <c r="J944" s="48" t="str">
        <f t="shared" si="201"/>
        <v>N/C</v>
      </c>
      <c r="K944" s="118" t="str">
        <f t="shared" si="202"/>
        <v>N/C</v>
      </c>
      <c r="L944" s="39" t="str">
        <f t="shared" si="203"/>
        <v>N / C</v>
      </c>
      <c r="O944" s="74" t="e">
        <f t="shared" si="204"/>
        <v>#DIV/0!</v>
      </c>
      <c r="P944" s="27" t="e">
        <f t="shared" si="205"/>
        <v>#DIV/0!</v>
      </c>
      <c r="Q944">
        <f t="shared" si="206"/>
        <v>1</v>
      </c>
      <c r="R944" s="35">
        <f t="shared" si="207"/>
        <v>935</v>
      </c>
      <c r="S944" s="43"/>
      <c r="T944" s="46"/>
      <c r="U944" s="46"/>
      <c r="V944" s="47"/>
      <c r="W944" s="48" t="e">
        <f t="shared" si="208"/>
        <v>#N/A</v>
      </c>
      <c r="X944" s="49" t="e">
        <f t="shared" si="209"/>
        <v>#N/A</v>
      </c>
      <c r="Y944" s="39" t="str">
        <f t="shared" si="210"/>
        <v>N / C</v>
      </c>
    </row>
    <row r="945" spans="2:25" ht="12.9" customHeight="1">
      <c r="B945" s="39">
        <v>7022100</v>
      </c>
      <c r="C945" s="39">
        <v>89970221</v>
      </c>
      <c r="D945" s="50" t="s">
        <v>1469</v>
      </c>
      <c r="E945" s="51" t="s">
        <v>1150</v>
      </c>
      <c r="F945" s="43">
        <f t="shared" si="197"/>
        <v>0</v>
      </c>
      <c r="G945" s="46">
        <f t="shared" si="198"/>
        <v>0</v>
      </c>
      <c r="H945" s="46">
        <f t="shared" si="199"/>
        <v>0</v>
      </c>
      <c r="I945" s="118">
        <f t="shared" si="200"/>
        <v>0</v>
      </c>
      <c r="J945" s="48" t="str">
        <f t="shared" si="201"/>
        <v>N/C</v>
      </c>
      <c r="K945" s="118" t="str">
        <f t="shared" si="202"/>
        <v>N/C</v>
      </c>
      <c r="L945" s="39" t="str">
        <f t="shared" si="203"/>
        <v>N / C</v>
      </c>
      <c r="O945" s="74" t="e">
        <f t="shared" si="204"/>
        <v>#DIV/0!</v>
      </c>
      <c r="P945" s="27" t="e">
        <f t="shared" si="205"/>
        <v>#DIV/0!</v>
      </c>
      <c r="Q945">
        <f t="shared" si="206"/>
        <v>1</v>
      </c>
      <c r="R945" s="35">
        <f t="shared" si="207"/>
        <v>936</v>
      </c>
      <c r="S945" s="43"/>
      <c r="T945" s="46"/>
      <c r="U945" s="46"/>
      <c r="V945" s="47"/>
      <c r="W945" s="48" t="e">
        <f t="shared" si="208"/>
        <v>#N/A</v>
      </c>
      <c r="X945" s="49" t="e">
        <f t="shared" si="209"/>
        <v>#N/A</v>
      </c>
      <c r="Y945" s="39" t="str">
        <f t="shared" si="210"/>
        <v>N / C</v>
      </c>
    </row>
    <row r="946" spans="2:25" ht="12.9" customHeight="1">
      <c r="B946" s="39">
        <v>7023000</v>
      </c>
      <c r="C946" s="39">
        <v>213070230</v>
      </c>
      <c r="D946" s="50" t="s">
        <v>578</v>
      </c>
      <c r="E946" s="51" t="s">
        <v>1150</v>
      </c>
      <c r="F946" s="43">
        <f t="shared" si="197"/>
        <v>0</v>
      </c>
      <c r="G946" s="129">
        <f t="shared" si="198"/>
        <v>0</v>
      </c>
      <c r="H946" s="129">
        <f t="shared" si="199"/>
        <v>0</v>
      </c>
      <c r="I946" s="118">
        <f t="shared" si="200"/>
        <v>0</v>
      </c>
      <c r="J946" s="48" t="str">
        <f t="shared" si="201"/>
        <v>N/C</v>
      </c>
      <c r="K946" s="118" t="str">
        <f t="shared" si="202"/>
        <v>N/C</v>
      </c>
      <c r="L946" s="39" t="str">
        <f t="shared" si="203"/>
        <v>N / C</v>
      </c>
      <c r="O946" s="74" t="e">
        <f t="shared" si="204"/>
        <v>#DIV/0!</v>
      </c>
      <c r="P946" s="27" t="e">
        <f t="shared" si="205"/>
        <v>#DIV/0!</v>
      </c>
      <c r="Q946">
        <f t="shared" si="206"/>
        <v>1</v>
      </c>
      <c r="R946" s="35">
        <f t="shared" si="207"/>
        <v>937</v>
      </c>
      <c r="S946" s="43"/>
      <c r="T946" s="46"/>
      <c r="U946" s="46"/>
      <c r="V946" s="47"/>
      <c r="W946" s="48" t="e">
        <f t="shared" si="208"/>
        <v>#N/A</v>
      </c>
      <c r="X946" s="49" t="e">
        <f t="shared" si="209"/>
        <v>#N/A</v>
      </c>
      <c r="Y946" s="39" t="str">
        <f t="shared" si="210"/>
        <v>N / C</v>
      </c>
    </row>
    <row r="947" spans="2:25" ht="12.9" customHeight="1">
      <c r="B947" s="39">
        <v>7023300</v>
      </c>
      <c r="C947" s="39">
        <v>213370233</v>
      </c>
      <c r="D947" s="50" t="s">
        <v>1300</v>
      </c>
      <c r="E947" s="51" t="s">
        <v>1150</v>
      </c>
      <c r="F947" s="43">
        <f t="shared" si="197"/>
        <v>0</v>
      </c>
      <c r="G947" s="129">
        <f t="shared" si="198"/>
        <v>0</v>
      </c>
      <c r="H947" s="129">
        <f t="shared" si="199"/>
        <v>0</v>
      </c>
      <c r="I947" s="118">
        <f t="shared" si="200"/>
        <v>0</v>
      </c>
      <c r="J947" s="48" t="str">
        <f t="shared" si="201"/>
        <v>N/C</v>
      </c>
      <c r="K947" s="118" t="str">
        <f t="shared" si="202"/>
        <v>N/C</v>
      </c>
      <c r="L947" s="39" t="str">
        <f t="shared" si="203"/>
        <v>N / C</v>
      </c>
      <c r="O947" s="74" t="e">
        <f t="shared" si="204"/>
        <v>#DIV/0!</v>
      </c>
      <c r="P947" s="27" t="e">
        <f t="shared" si="205"/>
        <v>#DIV/0!</v>
      </c>
      <c r="Q947">
        <f t="shared" si="206"/>
        <v>1</v>
      </c>
      <c r="R947" s="35">
        <f t="shared" si="207"/>
        <v>938</v>
      </c>
      <c r="S947" s="43"/>
      <c r="T947" s="46"/>
      <c r="U947" s="46"/>
      <c r="V947" s="47"/>
      <c r="W947" s="48" t="e">
        <f t="shared" si="208"/>
        <v>#N/A</v>
      </c>
      <c r="X947" s="49" t="e">
        <f t="shared" si="209"/>
        <v>#N/A</v>
      </c>
      <c r="Y947" s="39" t="str">
        <f t="shared" si="210"/>
        <v>N / C</v>
      </c>
    </row>
    <row r="948" spans="2:25" ht="12.9" customHeight="1">
      <c r="B948" s="39">
        <v>7023500</v>
      </c>
      <c r="C948" s="39">
        <v>213570235</v>
      </c>
      <c r="D948" s="50" t="s">
        <v>1470</v>
      </c>
      <c r="E948" s="51" t="s">
        <v>1150</v>
      </c>
      <c r="F948" s="43">
        <f t="shared" si="197"/>
        <v>0</v>
      </c>
      <c r="G948" s="46">
        <f t="shared" si="198"/>
        <v>0</v>
      </c>
      <c r="H948" s="46">
        <f t="shared" si="199"/>
        <v>0</v>
      </c>
      <c r="I948" s="118">
        <f t="shared" si="200"/>
        <v>0</v>
      </c>
      <c r="J948" s="48" t="str">
        <f t="shared" si="201"/>
        <v>N/C</v>
      </c>
      <c r="K948" s="118" t="str">
        <f t="shared" si="202"/>
        <v>N/C</v>
      </c>
      <c r="L948" s="39" t="str">
        <f t="shared" si="203"/>
        <v>N / C</v>
      </c>
      <c r="O948" s="74" t="e">
        <f t="shared" si="204"/>
        <v>#DIV/0!</v>
      </c>
      <c r="P948" s="27" t="e">
        <f t="shared" si="205"/>
        <v>#DIV/0!</v>
      </c>
      <c r="Q948">
        <f t="shared" si="206"/>
        <v>1</v>
      </c>
      <c r="R948" s="35">
        <f t="shared" si="207"/>
        <v>939</v>
      </c>
      <c r="S948" s="43"/>
      <c r="T948" s="46"/>
      <c r="U948" s="46"/>
      <c r="V948" s="47"/>
      <c r="W948" s="48" t="e">
        <f t="shared" si="208"/>
        <v>#N/A</v>
      </c>
      <c r="X948" s="49" t="e">
        <f t="shared" si="209"/>
        <v>#N/A</v>
      </c>
      <c r="Y948" s="39" t="str">
        <f t="shared" si="210"/>
        <v>N / C</v>
      </c>
    </row>
    <row r="949" spans="2:25" ht="12.9" customHeight="1">
      <c r="B949" s="39">
        <v>7026500</v>
      </c>
      <c r="C949" s="39">
        <v>216570265</v>
      </c>
      <c r="D949" s="50" t="s">
        <v>1471</v>
      </c>
      <c r="E949" s="51" t="s">
        <v>1150</v>
      </c>
      <c r="F949" s="43">
        <f t="shared" si="197"/>
        <v>0</v>
      </c>
      <c r="G949" s="129">
        <f t="shared" si="198"/>
        <v>0</v>
      </c>
      <c r="H949" s="129">
        <f t="shared" si="199"/>
        <v>0</v>
      </c>
      <c r="I949" s="118">
        <f t="shared" si="200"/>
        <v>0</v>
      </c>
      <c r="J949" s="48" t="str">
        <f t="shared" si="201"/>
        <v>N/C</v>
      </c>
      <c r="K949" s="118" t="str">
        <f t="shared" si="202"/>
        <v>N/C</v>
      </c>
      <c r="L949" s="39" t="str">
        <f t="shared" si="203"/>
        <v>N / C</v>
      </c>
      <c r="O949" s="74" t="e">
        <f t="shared" si="204"/>
        <v>#DIV/0!</v>
      </c>
      <c r="P949" s="27" t="e">
        <f t="shared" si="205"/>
        <v>#DIV/0!</v>
      </c>
      <c r="Q949">
        <f t="shared" si="206"/>
        <v>1</v>
      </c>
      <c r="R949" s="35">
        <f t="shared" si="207"/>
        <v>940</v>
      </c>
      <c r="S949" s="43"/>
      <c r="T949" s="46"/>
      <c r="U949" s="46"/>
      <c r="V949" s="47"/>
      <c r="W949" s="48" t="e">
        <f t="shared" si="208"/>
        <v>#N/A</v>
      </c>
      <c r="X949" s="49" t="e">
        <f t="shared" si="209"/>
        <v>#N/A</v>
      </c>
      <c r="Y949" s="39" t="str">
        <f t="shared" si="210"/>
        <v>N / C</v>
      </c>
    </row>
    <row r="950" spans="2:25" ht="12.9" customHeight="1">
      <c r="B950" s="39">
        <v>7040000</v>
      </c>
      <c r="C950" s="39">
        <v>210070400</v>
      </c>
      <c r="D950" s="50" t="s">
        <v>1192</v>
      </c>
      <c r="E950" s="51" t="s">
        <v>1150</v>
      </c>
      <c r="F950" s="43">
        <f t="shared" si="197"/>
        <v>0</v>
      </c>
      <c r="G950" s="46">
        <f t="shared" si="198"/>
        <v>0</v>
      </c>
      <c r="H950" s="46">
        <f t="shared" si="199"/>
        <v>0</v>
      </c>
      <c r="I950" s="118">
        <f t="shared" si="200"/>
        <v>0</v>
      </c>
      <c r="J950" s="48" t="str">
        <f t="shared" si="201"/>
        <v>N/C</v>
      </c>
      <c r="K950" s="118" t="str">
        <f t="shared" si="202"/>
        <v>N/C</v>
      </c>
      <c r="L950" s="39" t="str">
        <f t="shared" si="203"/>
        <v>N / C</v>
      </c>
      <c r="O950" s="74" t="e">
        <f t="shared" si="204"/>
        <v>#DIV/0!</v>
      </c>
      <c r="P950" s="27" t="e">
        <f t="shared" si="205"/>
        <v>#DIV/0!</v>
      </c>
      <c r="Q950">
        <f t="shared" si="206"/>
        <v>1</v>
      </c>
      <c r="R950" s="35">
        <f t="shared" si="207"/>
        <v>941</v>
      </c>
      <c r="S950" s="43"/>
      <c r="T950" s="46"/>
      <c r="U950" s="46"/>
      <c r="V950" s="47"/>
      <c r="W950" s="48" t="e">
        <f t="shared" si="208"/>
        <v>#N/A</v>
      </c>
      <c r="X950" s="49" t="e">
        <f t="shared" si="209"/>
        <v>#N/A</v>
      </c>
      <c r="Y950" s="39" t="str">
        <f t="shared" si="210"/>
        <v>N / C</v>
      </c>
    </row>
    <row r="951" spans="2:25" ht="12.9" customHeight="1">
      <c r="B951" s="39">
        <v>7041800</v>
      </c>
      <c r="C951" s="39">
        <v>211870418</v>
      </c>
      <c r="D951" s="50" t="s">
        <v>1472</v>
      </c>
      <c r="E951" s="51" t="s">
        <v>1150</v>
      </c>
      <c r="F951" s="43">
        <f t="shared" si="197"/>
        <v>0</v>
      </c>
      <c r="G951" s="46">
        <f t="shared" si="198"/>
        <v>0</v>
      </c>
      <c r="H951" s="46">
        <f t="shared" si="199"/>
        <v>0</v>
      </c>
      <c r="I951" s="118">
        <f t="shared" si="200"/>
        <v>0</v>
      </c>
      <c r="J951" s="48" t="str">
        <f t="shared" si="201"/>
        <v>N/C</v>
      </c>
      <c r="K951" s="118" t="str">
        <f t="shared" si="202"/>
        <v>N/C</v>
      </c>
      <c r="L951" s="39" t="str">
        <f t="shared" si="203"/>
        <v>N / C</v>
      </c>
      <c r="O951" s="74" t="e">
        <f t="shared" si="204"/>
        <v>#DIV/0!</v>
      </c>
      <c r="P951" s="27" t="e">
        <f t="shared" si="205"/>
        <v>#DIV/0!</v>
      </c>
      <c r="Q951">
        <f t="shared" si="206"/>
        <v>1</v>
      </c>
      <c r="R951" s="35">
        <f t="shared" si="207"/>
        <v>942</v>
      </c>
      <c r="S951" s="43"/>
      <c r="T951" s="46"/>
      <c r="U951" s="46"/>
      <c r="V951" s="47"/>
      <c r="W951" s="48" t="e">
        <f t="shared" si="208"/>
        <v>#N/A</v>
      </c>
      <c r="X951" s="49" t="e">
        <f t="shared" si="209"/>
        <v>#N/A</v>
      </c>
      <c r="Y951" s="39" t="str">
        <f t="shared" si="210"/>
        <v>N / C</v>
      </c>
    </row>
    <row r="952" spans="2:25" ht="12.9" customHeight="1">
      <c r="B952" s="39">
        <v>7042900</v>
      </c>
      <c r="C952" s="39">
        <v>212970429</v>
      </c>
      <c r="D952" s="50" t="s">
        <v>1473</v>
      </c>
      <c r="E952" s="51" t="s">
        <v>1150</v>
      </c>
      <c r="F952" s="43">
        <f t="shared" si="197"/>
        <v>0</v>
      </c>
      <c r="G952" s="129">
        <f t="shared" si="198"/>
        <v>0</v>
      </c>
      <c r="H952" s="129">
        <f t="shared" si="199"/>
        <v>0</v>
      </c>
      <c r="I952" s="118">
        <f t="shared" si="200"/>
        <v>0</v>
      </c>
      <c r="J952" s="48" t="str">
        <f t="shared" si="201"/>
        <v>N/C</v>
      </c>
      <c r="K952" s="118" t="str">
        <f t="shared" si="202"/>
        <v>N/C</v>
      </c>
      <c r="L952" s="39" t="str">
        <f t="shared" si="203"/>
        <v>N / C</v>
      </c>
      <c r="O952" s="74" t="e">
        <f t="shared" si="204"/>
        <v>#DIV/0!</v>
      </c>
      <c r="P952" s="27" t="e">
        <f t="shared" si="205"/>
        <v>#DIV/0!</v>
      </c>
      <c r="Q952">
        <f t="shared" si="206"/>
        <v>1</v>
      </c>
      <c r="R952" s="35">
        <f t="shared" si="207"/>
        <v>943</v>
      </c>
      <c r="S952" s="43"/>
      <c r="T952" s="46"/>
      <c r="U952" s="46"/>
      <c r="V952" s="47"/>
      <c r="W952" s="48" t="e">
        <f t="shared" si="208"/>
        <v>#N/A</v>
      </c>
      <c r="X952" s="49" t="e">
        <f t="shared" si="209"/>
        <v>#N/A</v>
      </c>
      <c r="Y952" s="39" t="str">
        <f t="shared" si="210"/>
        <v>N / C</v>
      </c>
    </row>
    <row r="953" spans="2:25" ht="12.9" customHeight="1">
      <c r="B953" s="39">
        <v>7047300</v>
      </c>
      <c r="C953" s="39">
        <v>217370473</v>
      </c>
      <c r="D953" s="50" t="s">
        <v>1149</v>
      </c>
      <c r="E953" s="51" t="s">
        <v>1150</v>
      </c>
      <c r="F953" s="43">
        <f t="shared" si="197"/>
        <v>0</v>
      </c>
      <c r="G953" s="46">
        <f t="shared" si="198"/>
        <v>0</v>
      </c>
      <c r="H953" s="46">
        <f t="shared" si="199"/>
        <v>0</v>
      </c>
      <c r="I953" s="118">
        <f t="shared" si="200"/>
        <v>0</v>
      </c>
      <c r="J953" s="48" t="str">
        <f t="shared" si="201"/>
        <v>N/C</v>
      </c>
      <c r="K953" s="118" t="str">
        <f t="shared" si="202"/>
        <v>N/C</v>
      </c>
      <c r="L953" s="39" t="str">
        <f t="shared" si="203"/>
        <v>N / C</v>
      </c>
      <c r="O953" s="74" t="e">
        <f t="shared" si="204"/>
        <v>#DIV/0!</v>
      </c>
      <c r="P953" s="27" t="e">
        <f t="shared" si="205"/>
        <v>#DIV/0!</v>
      </c>
      <c r="Q953">
        <f t="shared" si="206"/>
        <v>1</v>
      </c>
      <c r="R953" s="35">
        <f t="shared" si="207"/>
        <v>944</v>
      </c>
      <c r="S953" s="43"/>
      <c r="T953" s="46"/>
      <c r="U953" s="46"/>
      <c r="V953" s="47"/>
      <c r="W953" s="48" t="e">
        <f t="shared" si="208"/>
        <v>#N/A</v>
      </c>
      <c r="X953" s="49" t="e">
        <f t="shared" si="209"/>
        <v>#N/A</v>
      </c>
      <c r="Y953" s="39" t="str">
        <f t="shared" si="210"/>
        <v>N / C</v>
      </c>
    </row>
    <row r="954" spans="2:25" ht="12.9" customHeight="1">
      <c r="B954" s="39">
        <v>7050800</v>
      </c>
      <c r="C954" s="39">
        <v>210870508</v>
      </c>
      <c r="D954" s="50" t="s">
        <v>1474</v>
      </c>
      <c r="E954" s="51" t="s">
        <v>1150</v>
      </c>
      <c r="F954" s="43">
        <f t="shared" si="197"/>
        <v>0</v>
      </c>
      <c r="G954" s="46">
        <f t="shared" si="198"/>
        <v>0</v>
      </c>
      <c r="H954" s="46">
        <f t="shared" si="199"/>
        <v>0</v>
      </c>
      <c r="I954" s="118">
        <f t="shared" si="200"/>
        <v>0</v>
      </c>
      <c r="J954" s="48" t="str">
        <f t="shared" si="201"/>
        <v>N/C</v>
      </c>
      <c r="K954" s="118" t="str">
        <f t="shared" si="202"/>
        <v>N/C</v>
      </c>
      <c r="L954" s="39" t="str">
        <f t="shared" si="203"/>
        <v>N / C</v>
      </c>
      <c r="O954" s="74" t="e">
        <f t="shared" si="204"/>
        <v>#DIV/0!</v>
      </c>
      <c r="P954" s="27" t="e">
        <f t="shared" si="205"/>
        <v>#DIV/0!</v>
      </c>
      <c r="Q954">
        <f t="shared" si="206"/>
        <v>1</v>
      </c>
      <c r="R954" s="35">
        <f t="shared" si="207"/>
        <v>945</v>
      </c>
      <c r="S954" s="43"/>
      <c r="T954" s="46"/>
      <c r="U954" s="46"/>
      <c r="V954" s="47"/>
      <c r="W954" s="48" t="e">
        <f t="shared" si="208"/>
        <v>#N/A</v>
      </c>
      <c r="X954" s="49" t="e">
        <f t="shared" si="209"/>
        <v>#N/A</v>
      </c>
      <c r="Y954" s="39" t="str">
        <f t="shared" si="210"/>
        <v>N / C</v>
      </c>
    </row>
    <row r="955" spans="2:25" ht="12.9" customHeight="1">
      <c r="B955" s="39">
        <v>7052300</v>
      </c>
      <c r="C955" s="39">
        <v>212370523</v>
      </c>
      <c r="D955" s="146" t="s">
        <v>28</v>
      </c>
      <c r="E955" s="51" t="s">
        <v>1150</v>
      </c>
      <c r="F955" s="43">
        <f t="shared" si="197"/>
        <v>0</v>
      </c>
      <c r="G955" s="129">
        <f t="shared" si="198"/>
        <v>0</v>
      </c>
      <c r="H955" s="129">
        <f t="shared" si="199"/>
        <v>0</v>
      </c>
      <c r="I955" s="118">
        <f t="shared" si="200"/>
        <v>0</v>
      </c>
      <c r="J955" s="48" t="str">
        <f t="shared" si="201"/>
        <v>N/C</v>
      </c>
      <c r="K955" s="118" t="str">
        <f t="shared" si="202"/>
        <v>N/C</v>
      </c>
      <c r="L955" s="39" t="str">
        <f t="shared" si="203"/>
        <v>N / C</v>
      </c>
      <c r="O955" s="74" t="e">
        <f t="shared" si="204"/>
        <v>#DIV/0!</v>
      </c>
      <c r="P955" s="27" t="e">
        <f t="shared" si="205"/>
        <v>#DIV/0!</v>
      </c>
      <c r="Q955">
        <f t="shared" si="206"/>
        <v>1</v>
      </c>
      <c r="R955" s="35">
        <f t="shared" si="207"/>
        <v>946</v>
      </c>
      <c r="S955" s="43"/>
      <c r="T955" s="46"/>
      <c r="U955" s="46"/>
      <c r="V955" s="47"/>
      <c r="W955" s="48" t="e">
        <f t="shared" si="208"/>
        <v>#N/A</v>
      </c>
      <c r="X955" s="49" t="e">
        <f t="shared" si="209"/>
        <v>#N/A</v>
      </c>
      <c r="Y955" s="39" t="str">
        <f t="shared" si="210"/>
        <v>N / C</v>
      </c>
    </row>
    <row r="956" spans="2:25" ht="12.9" customHeight="1">
      <c r="B956" s="39">
        <v>7067000</v>
      </c>
      <c r="C956" s="39">
        <v>217070670</v>
      </c>
      <c r="D956" s="50" t="s">
        <v>1475</v>
      </c>
      <c r="E956" s="51" t="s">
        <v>1150</v>
      </c>
      <c r="F956" s="43">
        <f t="shared" si="197"/>
        <v>0</v>
      </c>
      <c r="G956" s="46">
        <f t="shared" si="198"/>
        <v>0</v>
      </c>
      <c r="H956" s="46">
        <f t="shared" si="199"/>
        <v>0</v>
      </c>
      <c r="I956" s="118">
        <f t="shared" si="200"/>
        <v>0</v>
      </c>
      <c r="J956" s="48" t="str">
        <f t="shared" si="201"/>
        <v>N/C</v>
      </c>
      <c r="K956" s="118" t="str">
        <f t="shared" si="202"/>
        <v>N/C</v>
      </c>
      <c r="L956" s="39" t="str">
        <f t="shared" si="203"/>
        <v>N / C</v>
      </c>
      <c r="O956" s="74" t="e">
        <f t="shared" si="204"/>
        <v>#DIV/0!</v>
      </c>
      <c r="P956" s="27" t="e">
        <f t="shared" si="205"/>
        <v>#DIV/0!</v>
      </c>
      <c r="Q956">
        <f t="shared" si="206"/>
        <v>1</v>
      </c>
      <c r="R956" s="35">
        <f t="shared" si="207"/>
        <v>947</v>
      </c>
      <c r="S956" s="43"/>
      <c r="T956" s="46"/>
      <c r="U956" s="46"/>
      <c r="V956" s="47"/>
      <c r="W956" s="48" t="e">
        <f t="shared" si="208"/>
        <v>#N/A</v>
      </c>
      <c r="X956" s="49" t="e">
        <f t="shared" si="209"/>
        <v>#N/A</v>
      </c>
      <c r="Y956" s="39" t="str">
        <f t="shared" si="210"/>
        <v>N / C</v>
      </c>
    </row>
    <row r="957" spans="2:25" ht="12.9" customHeight="1">
      <c r="B957" s="39">
        <v>7067800</v>
      </c>
      <c r="C957" s="39">
        <v>217870678</v>
      </c>
      <c r="D957" s="50" t="s">
        <v>30</v>
      </c>
      <c r="E957" s="51" t="s">
        <v>1150</v>
      </c>
      <c r="F957" s="43">
        <f t="shared" si="197"/>
        <v>0</v>
      </c>
      <c r="G957" s="129">
        <f t="shared" si="198"/>
        <v>0</v>
      </c>
      <c r="H957" s="129">
        <f t="shared" si="199"/>
        <v>0</v>
      </c>
      <c r="I957" s="118">
        <f t="shared" si="200"/>
        <v>0</v>
      </c>
      <c r="J957" s="48" t="str">
        <f t="shared" si="201"/>
        <v>N/C</v>
      </c>
      <c r="K957" s="118" t="str">
        <f t="shared" si="202"/>
        <v>N/C</v>
      </c>
      <c r="L957" s="39" t="str">
        <f t="shared" si="203"/>
        <v>N / C</v>
      </c>
      <c r="O957" s="74" t="e">
        <f t="shared" si="204"/>
        <v>#DIV/0!</v>
      </c>
      <c r="P957" s="27" t="e">
        <f t="shared" si="205"/>
        <v>#DIV/0!</v>
      </c>
      <c r="Q957">
        <f t="shared" si="206"/>
        <v>1</v>
      </c>
      <c r="R957" s="35">
        <f t="shared" si="207"/>
        <v>948</v>
      </c>
      <c r="S957" s="43"/>
      <c r="T957" s="46"/>
      <c r="U957" s="46"/>
      <c r="V957" s="47"/>
      <c r="W957" s="48" t="e">
        <f t="shared" si="208"/>
        <v>#N/A</v>
      </c>
      <c r="X957" s="49" t="e">
        <f t="shared" si="209"/>
        <v>#N/A</v>
      </c>
      <c r="Y957" s="39" t="str">
        <f t="shared" si="210"/>
        <v>N / C</v>
      </c>
    </row>
    <row r="958" spans="2:25" ht="12.9" customHeight="1">
      <c r="B958" s="39">
        <v>7070200</v>
      </c>
      <c r="C958" s="39">
        <v>210270702</v>
      </c>
      <c r="D958" s="50" t="s">
        <v>550</v>
      </c>
      <c r="E958" s="51" t="s">
        <v>1150</v>
      </c>
      <c r="F958" s="43">
        <f t="shared" si="197"/>
        <v>0</v>
      </c>
      <c r="G958" s="46">
        <f t="shared" si="198"/>
        <v>0</v>
      </c>
      <c r="H958" s="46">
        <f t="shared" si="199"/>
        <v>0</v>
      </c>
      <c r="I958" s="118">
        <f t="shared" si="200"/>
        <v>0</v>
      </c>
      <c r="J958" s="48" t="str">
        <f t="shared" si="201"/>
        <v>N/C</v>
      </c>
      <c r="K958" s="118" t="str">
        <f t="shared" si="202"/>
        <v>N/C</v>
      </c>
      <c r="L958" s="39" t="str">
        <f t="shared" si="203"/>
        <v>N / C</v>
      </c>
      <c r="O958" s="74" t="e">
        <f t="shared" si="204"/>
        <v>#DIV/0!</v>
      </c>
      <c r="P958" s="27" t="e">
        <f t="shared" si="205"/>
        <v>#DIV/0!</v>
      </c>
      <c r="Q958">
        <f t="shared" si="206"/>
        <v>1</v>
      </c>
      <c r="R958" s="35">
        <f t="shared" si="207"/>
        <v>949</v>
      </c>
      <c r="S958" s="43"/>
      <c r="T958" s="46"/>
      <c r="U958" s="46"/>
      <c r="V958" s="47"/>
      <c r="W958" s="48" t="e">
        <f t="shared" si="208"/>
        <v>#N/A</v>
      </c>
      <c r="X958" s="49" t="e">
        <f t="shared" si="209"/>
        <v>#N/A</v>
      </c>
      <c r="Y958" s="39" t="str">
        <f t="shared" si="210"/>
        <v>N / C</v>
      </c>
    </row>
    <row r="959" spans="2:25" ht="12.9" customHeight="1">
      <c r="B959" s="39">
        <v>7070800</v>
      </c>
      <c r="C959" s="39">
        <v>210870708</v>
      </c>
      <c r="D959" s="146" t="s">
        <v>1476</v>
      </c>
      <c r="E959" s="51" t="s">
        <v>1150</v>
      </c>
      <c r="F959" s="43">
        <f t="shared" si="197"/>
        <v>0</v>
      </c>
      <c r="G959" s="46">
        <f t="shared" si="198"/>
        <v>0</v>
      </c>
      <c r="H959" s="46">
        <f t="shared" si="199"/>
        <v>0</v>
      </c>
      <c r="I959" s="118">
        <f t="shared" si="200"/>
        <v>0</v>
      </c>
      <c r="J959" s="48" t="str">
        <f t="shared" si="201"/>
        <v>N/C</v>
      </c>
      <c r="K959" s="118" t="str">
        <f t="shared" si="202"/>
        <v>N/C</v>
      </c>
      <c r="L959" s="39" t="str">
        <f t="shared" si="203"/>
        <v>N / C</v>
      </c>
      <c r="O959" s="74" t="e">
        <f t="shared" si="204"/>
        <v>#DIV/0!</v>
      </c>
      <c r="P959" s="27" t="e">
        <f t="shared" si="205"/>
        <v>#DIV/0!</v>
      </c>
      <c r="Q959">
        <f t="shared" si="206"/>
        <v>1</v>
      </c>
      <c r="R959" s="35">
        <f t="shared" si="207"/>
        <v>950</v>
      </c>
      <c r="S959" s="43"/>
      <c r="T959" s="46"/>
      <c r="U959" s="46"/>
      <c r="V959" s="47"/>
      <c r="W959" s="48" t="e">
        <f t="shared" si="208"/>
        <v>#N/A</v>
      </c>
      <c r="X959" s="49" t="e">
        <f t="shared" si="209"/>
        <v>#N/A</v>
      </c>
      <c r="Y959" s="39" t="str">
        <f t="shared" si="210"/>
        <v>N / C</v>
      </c>
    </row>
    <row r="960" spans="2:25" ht="12.9" customHeight="1">
      <c r="B960" s="39">
        <v>7071300</v>
      </c>
      <c r="C960" s="39">
        <v>211370713</v>
      </c>
      <c r="D960" s="50" t="s">
        <v>1477</v>
      </c>
      <c r="E960" s="51" t="s">
        <v>1150</v>
      </c>
      <c r="F960" s="43">
        <f t="shared" si="197"/>
        <v>0</v>
      </c>
      <c r="G960" s="46">
        <f t="shared" si="198"/>
        <v>0</v>
      </c>
      <c r="H960" s="46">
        <f t="shared" si="199"/>
        <v>0</v>
      </c>
      <c r="I960" s="118">
        <f t="shared" si="200"/>
        <v>0</v>
      </c>
      <c r="J960" s="48" t="str">
        <f t="shared" si="201"/>
        <v>N/C</v>
      </c>
      <c r="K960" s="118" t="str">
        <f t="shared" si="202"/>
        <v>N/C</v>
      </c>
      <c r="L960" s="39" t="str">
        <f t="shared" si="203"/>
        <v>N / C</v>
      </c>
      <c r="O960" s="74" t="e">
        <f t="shared" si="204"/>
        <v>#DIV/0!</v>
      </c>
      <c r="P960" s="27" t="e">
        <f t="shared" si="205"/>
        <v>#DIV/0!</v>
      </c>
      <c r="Q960">
        <f t="shared" si="206"/>
        <v>1</v>
      </c>
      <c r="R960" s="35">
        <f t="shared" si="207"/>
        <v>951</v>
      </c>
      <c r="S960" s="43"/>
      <c r="T960" s="46"/>
      <c r="U960" s="46"/>
      <c r="V960" s="47"/>
      <c r="W960" s="48" t="e">
        <f t="shared" si="208"/>
        <v>#N/A</v>
      </c>
      <c r="X960" s="49" t="e">
        <f t="shared" si="209"/>
        <v>#N/A</v>
      </c>
      <c r="Y960" s="39" t="str">
        <f t="shared" si="210"/>
        <v>N / C</v>
      </c>
    </row>
    <row r="961" spans="2:25" ht="12.9" customHeight="1">
      <c r="B961" s="39">
        <v>7071700</v>
      </c>
      <c r="C961" s="39">
        <v>211770717</v>
      </c>
      <c r="D961" s="50" t="s">
        <v>1301</v>
      </c>
      <c r="E961" s="51" t="s">
        <v>1150</v>
      </c>
      <c r="F961" s="43">
        <f t="shared" si="197"/>
        <v>0</v>
      </c>
      <c r="G961" s="46">
        <f t="shared" si="198"/>
        <v>0</v>
      </c>
      <c r="H961" s="46">
        <f t="shared" si="199"/>
        <v>0</v>
      </c>
      <c r="I961" s="118">
        <f t="shared" si="200"/>
        <v>0</v>
      </c>
      <c r="J961" s="48" t="str">
        <f t="shared" si="201"/>
        <v>N/C</v>
      </c>
      <c r="K961" s="118" t="str">
        <f t="shared" si="202"/>
        <v>N/C</v>
      </c>
      <c r="L961" s="39" t="str">
        <f t="shared" si="203"/>
        <v>N / C</v>
      </c>
      <c r="O961" s="74" t="e">
        <f t="shared" si="204"/>
        <v>#DIV/0!</v>
      </c>
      <c r="P961" s="27" t="e">
        <f t="shared" si="205"/>
        <v>#DIV/0!</v>
      </c>
      <c r="Q961">
        <f t="shared" si="206"/>
        <v>1</v>
      </c>
      <c r="R961" s="35">
        <f t="shared" si="207"/>
        <v>952</v>
      </c>
      <c r="S961" s="43"/>
      <c r="T961" s="46"/>
      <c r="U961" s="46"/>
      <c r="V961" s="47"/>
      <c r="W961" s="48" t="e">
        <f t="shared" si="208"/>
        <v>#N/A</v>
      </c>
      <c r="X961" s="49" t="e">
        <f t="shared" si="209"/>
        <v>#N/A</v>
      </c>
      <c r="Y961" s="39" t="str">
        <f t="shared" si="210"/>
        <v>N / C</v>
      </c>
    </row>
    <row r="962" spans="2:25" ht="12.9" customHeight="1">
      <c r="B962" s="39">
        <v>7074200</v>
      </c>
      <c r="C962" s="39">
        <v>214270742</v>
      </c>
      <c r="D962" s="50" t="s">
        <v>1302</v>
      </c>
      <c r="E962" s="51" t="s">
        <v>1150</v>
      </c>
      <c r="F962" s="43">
        <f t="shared" si="197"/>
        <v>0</v>
      </c>
      <c r="G962" s="46">
        <f t="shared" si="198"/>
        <v>0</v>
      </c>
      <c r="H962" s="46">
        <f t="shared" si="199"/>
        <v>0</v>
      </c>
      <c r="I962" s="118">
        <f t="shared" si="200"/>
        <v>0</v>
      </c>
      <c r="J962" s="48" t="str">
        <f t="shared" si="201"/>
        <v>N/C</v>
      </c>
      <c r="K962" s="118" t="str">
        <f t="shared" si="202"/>
        <v>N/C</v>
      </c>
      <c r="L962" s="39" t="str">
        <f t="shared" si="203"/>
        <v>N / C</v>
      </c>
      <c r="O962" s="74" t="e">
        <f t="shared" si="204"/>
        <v>#DIV/0!</v>
      </c>
      <c r="P962" s="27" t="e">
        <f t="shared" si="205"/>
        <v>#DIV/0!</v>
      </c>
      <c r="Q962">
        <f t="shared" si="206"/>
        <v>1</v>
      </c>
      <c r="R962" s="35">
        <f t="shared" si="207"/>
        <v>953</v>
      </c>
      <c r="S962" s="43"/>
      <c r="T962" s="46"/>
      <c r="U962" s="46"/>
      <c r="V962" s="47"/>
      <c r="W962" s="48" t="e">
        <f t="shared" si="208"/>
        <v>#N/A</v>
      </c>
      <c r="X962" s="49" t="e">
        <f t="shared" si="209"/>
        <v>#N/A</v>
      </c>
      <c r="Y962" s="39" t="str">
        <f t="shared" si="210"/>
        <v>N / C</v>
      </c>
    </row>
    <row r="963" spans="2:25" ht="12.9" customHeight="1">
      <c r="B963" s="39">
        <v>7077100</v>
      </c>
      <c r="C963" s="39">
        <v>217170771</v>
      </c>
      <c r="D963" s="50" t="s">
        <v>755</v>
      </c>
      <c r="E963" s="51" t="s">
        <v>1150</v>
      </c>
      <c r="F963" s="43">
        <f t="shared" si="197"/>
        <v>0</v>
      </c>
      <c r="G963" s="129">
        <f t="shared" si="198"/>
        <v>0</v>
      </c>
      <c r="H963" s="129">
        <f t="shared" si="199"/>
        <v>0</v>
      </c>
      <c r="I963" s="118">
        <f t="shared" si="200"/>
        <v>0</v>
      </c>
      <c r="J963" s="48" t="str">
        <f t="shared" si="201"/>
        <v>N/C</v>
      </c>
      <c r="K963" s="118" t="str">
        <f t="shared" si="202"/>
        <v>N/C</v>
      </c>
      <c r="L963" s="39" t="str">
        <f t="shared" si="203"/>
        <v>N / C</v>
      </c>
      <c r="O963" s="74" t="e">
        <f t="shared" si="204"/>
        <v>#DIV/0!</v>
      </c>
      <c r="P963" s="27" t="e">
        <f t="shared" si="205"/>
        <v>#DIV/0!</v>
      </c>
      <c r="Q963">
        <f t="shared" si="206"/>
        <v>1</v>
      </c>
      <c r="R963" s="35">
        <f t="shared" si="207"/>
        <v>954</v>
      </c>
      <c r="S963" s="43"/>
      <c r="T963" s="46"/>
      <c r="U963" s="46"/>
      <c r="V963" s="47"/>
      <c r="W963" s="48" t="e">
        <f t="shared" si="208"/>
        <v>#N/A</v>
      </c>
      <c r="X963" s="49" t="e">
        <f t="shared" si="209"/>
        <v>#N/A</v>
      </c>
      <c r="Y963" s="39" t="str">
        <f t="shared" si="210"/>
        <v>N / C</v>
      </c>
    </row>
    <row r="964" spans="2:25" ht="12.9" customHeight="1">
      <c r="B964" s="39">
        <v>7082000</v>
      </c>
      <c r="C964" s="39">
        <v>212070820</v>
      </c>
      <c r="D964" s="50" t="s">
        <v>1478</v>
      </c>
      <c r="E964" s="51" t="s">
        <v>1150</v>
      </c>
      <c r="F964" s="43">
        <f t="shared" si="197"/>
        <v>0</v>
      </c>
      <c r="G964" s="46">
        <f t="shared" si="198"/>
        <v>0</v>
      </c>
      <c r="H964" s="46">
        <f t="shared" si="199"/>
        <v>0</v>
      </c>
      <c r="I964" s="118">
        <f t="shared" si="200"/>
        <v>0</v>
      </c>
      <c r="J964" s="48" t="str">
        <f t="shared" si="201"/>
        <v>N/C</v>
      </c>
      <c r="K964" s="118" t="str">
        <f t="shared" si="202"/>
        <v>N/C</v>
      </c>
      <c r="L964" s="39" t="str">
        <f t="shared" si="203"/>
        <v>N / C</v>
      </c>
      <c r="O964" s="74" t="e">
        <f t="shared" si="204"/>
        <v>#DIV/0!</v>
      </c>
      <c r="P964" s="27" t="e">
        <f t="shared" si="205"/>
        <v>#DIV/0!</v>
      </c>
      <c r="Q964">
        <f t="shared" si="206"/>
        <v>1</v>
      </c>
      <c r="R964" s="35">
        <f t="shared" si="207"/>
        <v>955</v>
      </c>
      <c r="S964" s="43"/>
      <c r="T964" s="46"/>
      <c r="U964" s="46"/>
      <c r="V964" s="47"/>
      <c r="W964" s="48" t="e">
        <f t="shared" si="208"/>
        <v>#N/A</v>
      </c>
      <c r="X964" s="49" t="e">
        <f t="shared" si="209"/>
        <v>#N/A</v>
      </c>
      <c r="Y964" s="39" t="str">
        <f t="shared" si="210"/>
        <v>N / C</v>
      </c>
    </row>
    <row r="965" spans="2:25" ht="12.9" customHeight="1">
      <c r="B965" s="39">
        <v>7082300</v>
      </c>
      <c r="C965" s="39">
        <v>212370823</v>
      </c>
      <c r="D965" s="50" t="s">
        <v>1479</v>
      </c>
      <c r="E965" s="51" t="s">
        <v>1150</v>
      </c>
      <c r="F965" s="43">
        <f t="shared" si="197"/>
        <v>0</v>
      </c>
      <c r="G965" s="46">
        <f t="shared" si="198"/>
        <v>0</v>
      </c>
      <c r="H965" s="46">
        <f t="shared" si="199"/>
        <v>0</v>
      </c>
      <c r="I965" s="118">
        <f t="shared" si="200"/>
        <v>0</v>
      </c>
      <c r="J965" s="48" t="str">
        <f t="shared" si="201"/>
        <v>N/C</v>
      </c>
      <c r="K965" s="118" t="str">
        <f t="shared" si="202"/>
        <v>N/C</v>
      </c>
      <c r="L965" s="39" t="str">
        <f t="shared" si="203"/>
        <v>N / C</v>
      </c>
      <c r="O965" s="74" t="e">
        <f t="shared" si="204"/>
        <v>#DIV/0!</v>
      </c>
      <c r="P965" s="27" t="e">
        <f t="shared" si="205"/>
        <v>#DIV/0!</v>
      </c>
      <c r="Q965">
        <f t="shared" si="206"/>
        <v>1</v>
      </c>
      <c r="R965" s="35">
        <f t="shared" si="207"/>
        <v>956</v>
      </c>
      <c r="S965" s="43"/>
      <c r="T965" s="46"/>
      <c r="U965" s="46"/>
      <c r="V965" s="47"/>
      <c r="W965" s="48" t="e">
        <f t="shared" si="208"/>
        <v>#N/A</v>
      </c>
      <c r="X965" s="49" t="e">
        <f t="shared" si="209"/>
        <v>#N/A</v>
      </c>
      <c r="Y965" s="39" t="str">
        <f t="shared" si="210"/>
        <v>N / C</v>
      </c>
    </row>
    <row r="966" spans="2:25" ht="12.9" customHeight="1">
      <c r="B966" s="39">
        <v>23682</v>
      </c>
      <c r="C966" s="39">
        <v>923271475</v>
      </c>
      <c r="D966" s="50" t="s">
        <v>562</v>
      </c>
      <c r="E966" s="51" t="s">
        <v>1557</v>
      </c>
      <c r="F966" s="43">
        <f t="shared" si="197"/>
        <v>0</v>
      </c>
      <c r="G966" s="46">
        <f t="shared" si="198"/>
        <v>0</v>
      </c>
      <c r="H966" s="46">
        <f t="shared" si="199"/>
        <v>0</v>
      </c>
      <c r="I966" s="118">
        <f t="shared" si="200"/>
        <v>0</v>
      </c>
      <c r="J966" s="48" t="str">
        <f t="shared" si="201"/>
        <v>N/C</v>
      </c>
      <c r="K966" s="118" t="str">
        <f t="shared" si="202"/>
        <v>N/C</v>
      </c>
      <c r="L966" s="39" t="str">
        <f t="shared" si="203"/>
        <v>N / C</v>
      </c>
      <c r="O966" s="74" t="e">
        <f t="shared" si="204"/>
        <v>#DIV/0!</v>
      </c>
      <c r="P966" s="27" t="e">
        <f t="shared" si="205"/>
        <v>#DIV/0!</v>
      </c>
      <c r="Q966">
        <f t="shared" si="206"/>
        <v>1</v>
      </c>
      <c r="R966" s="35">
        <f t="shared" si="207"/>
        <v>957</v>
      </c>
      <c r="S966" s="43"/>
      <c r="T966" s="46"/>
      <c r="U966" s="46"/>
      <c r="V966" s="47"/>
      <c r="W966" s="48" t="e">
        <f t="shared" si="208"/>
        <v>#N/A</v>
      </c>
      <c r="X966" s="49" t="e">
        <f t="shared" si="209"/>
        <v>#N/A</v>
      </c>
      <c r="Y966" s="39" t="str">
        <f t="shared" si="210"/>
        <v>N / C</v>
      </c>
    </row>
    <row r="967" spans="2:25" ht="12.9" customHeight="1">
      <c r="B967" s="39">
        <v>23815</v>
      </c>
      <c r="C967" s="39">
        <v>923271490</v>
      </c>
      <c r="D967" s="50" t="s">
        <v>563</v>
      </c>
      <c r="E967" s="51" t="s">
        <v>1557</v>
      </c>
      <c r="F967" s="43">
        <f t="shared" si="197"/>
        <v>0</v>
      </c>
      <c r="G967" s="46">
        <f t="shared" si="198"/>
        <v>0</v>
      </c>
      <c r="H967" s="46">
        <f t="shared" si="199"/>
        <v>0</v>
      </c>
      <c r="I967" s="118">
        <f t="shared" si="200"/>
        <v>0</v>
      </c>
      <c r="J967" s="48" t="str">
        <f t="shared" si="201"/>
        <v>N/C</v>
      </c>
      <c r="K967" s="118" t="str">
        <f t="shared" si="202"/>
        <v>N/C</v>
      </c>
      <c r="L967" s="39" t="str">
        <f t="shared" si="203"/>
        <v>N / C</v>
      </c>
      <c r="O967" s="74" t="e">
        <f t="shared" si="204"/>
        <v>#DIV/0!</v>
      </c>
      <c r="P967" s="27" t="e">
        <f t="shared" si="205"/>
        <v>#DIV/0!</v>
      </c>
      <c r="Q967">
        <f t="shared" si="206"/>
        <v>1</v>
      </c>
      <c r="R967" s="35">
        <f t="shared" si="207"/>
        <v>958</v>
      </c>
      <c r="S967" s="43"/>
      <c r="T967" s="46"/>
      <c r="U967" s="46"/>
      <c r="V967" s="47"/>
      <c r="W967" s="48" t="e">
        <f t="shared" si="208"/>
        <v>#N/A</v>
      </c>
      <c r="X967" s="49" t="e">
        <f t="shared" si="209"/>
        <v>#N/A</v>
      </c>
      <c r="Y967" s="39" t="str">
        <f t="shared" si="210"/>
        <v>N / C</v>
      </c>
    </row>
    <row r="968" spans="2:25" ht="12.9" customHeight="1">
      <c r="B968" s="39">
        <v>7300100</v>
      </c>
      <c r="C968" s="39">
        <v>210173001</v>
      </c>
      <c r="D968" s="50" t="s">
        <v>682</v>
      </c>
      <c r="E968" s="51" t="s">
        <v>683</v>
      </c>
      <c r="F968" s="43">
        <f t="shared" si="197"/>
        <v>0</v>
      </c>
      <c r="G968" s="46">
        <f t="shared" si="198"/>
        <v>0</v>
      </c>
      <c r="H968" s="46">
        <f t="shared" si="199"/>
        <v>0</v>
      </c>
      <c r="I968" s="118">
        <f t="shared" si="200"/>
        <v>0</v>
      </c>
      <c r="J968" s="48" t="str">
        <f t="shared" si="201"/>
        <v>N/C</v>
      </c>
      <c r="K968" s="118" t="str">
        <f t="shared" si="202"/>
        <v>N/C</v>
      </c>
      <c r="L968" s="39" t="str">
        <f t="shared" si="203"/>
        <v>N / C</v>
      </c>
      <c r="O968" s="74" t="e">
        <f t="shared" si="204"/>
        <v>#DIV/0!</v>
      </c>
      <c r="P968" s="27" t="e">
        <f t="shared" si="205"/>
        <v>#DIV/0!</v>
      </c>
      <c r="Q968">
        <f t="shared" si="206"/>
        <v>1</v>
      </c>
      <c r="R968" s="35">
        <f t="shared" si="207"/>
        <v>959</v>
      </c>
      <c r="S968" s="43"/>
      <c r="T968" s="46"/>
      <c r="U968" s="46"/>
      <c r="V968" s="47"/>
      <c r="W968" s="48" t="e">
        <f t="shared" si="208"/>
        <v>#N/A</v>
      </c>
      <c r="X968" s="49" t="e">
        <f t="shared" si="209"/>
        <v>#N/A</v>
      </c>
      <c r="Y968" s="39" t="str">
        <f t="shared" si="210"/>
        <v>N / C</v>
      </c>
    </row>
    <row r="969" spans="2:25" ht="12.9" customHeight="1">
      <c r="B969" s="39">
        <v>7302400</v>
      </c>
      <c r="C969" s="39">
        <v>212473024</v>
      </c>
      <c r="D969" s="50" t="s">
        <v>904</v>
      </c>
      <c r="E969" s="51" t="s">
        <v>683</v>
      </c>
      <c r="F969" s="43">
        <f t="shared" si="197"/>
        <v>0</v>
      </c>
      <c r="G969" s="46">
        <f t="shared" si="198"/>
        <v>0</v>
      </c>
      <c r="H969" s="46">
        <f t="shared" si="199"/>
        <v>0</v>
      </c>
      <c r="I969" s="118">
        <f t="shared" si="200"/>
        <v>0</v>
      </c>
      <c r="J969" s="48" t="str">
        <f t="shared" si="201"/>
        <v>N/C</v>
      </c>
      <c r="K969" s="118" t="str">
        <f t="shared" si="202"/>
        <v>N/C</v>
      </c>
      <c r="L969" s="39" t="str">
        <f t="shared" si="203"/>
        <v>N / C</v>
      </c>
      <c r="O969" s="74" t="e">
        <f t="shared" si="204"/>
        <v>#DIV/0!</v>
      </c>
      <c r="P969" s="27" t="e">
        <f t="shared" si="205"/>
        <v>#DIV/0!</v>
      </c>
      <c r="Q969">
        <f t="shared" si="206"/>
        <v>1</v>
      </c>
      <c r="R969" s="35">
        <f t="shared" si="207"/>
        <v>960</v>
      </c>
      <c r="S969" s="43"/>
      <c r="T969" s="46"/>
      <c r="U969" s="46"/>
      <c r="V969" s="47"/>
      <c r="W969" s="48" t="e">
        <f t="shared" si="208"/>
        <v>#N/A</v>
      </c>
      <c r="X969" s="49" t="e">
        <f t="shared" si="209"/>
        <v>#N/A</v>
      </c>
      <c r="Y969" s="39" t="str">
        <f t="shared" si="210"/>
        <v>N / C</v>
      </c>
    </row>
    <row r="970" spans="2:25" ht="12.9" customHeight="1">
      <c r="B970" s="39">
        <v>7302600</v>
      </c>
      <c r="C970" s="39">
        <v>212673026</v>
      </c>
      <c r="D970" s="50" t="s">
        <v>973</v>
      </c>
      <c r="E970" s="51" t="s">
        <v>683</v>
      </c>
      <c r="F970" s="43">
        <f t="shared" si="197"/>
        <v>0</v>
      </c>
      <c r="G970" s="129">
        <f t="shared" si="198"/>
        <v>0</v>
      </c>
      <c r="H970" s="129">
        <f t="shared" si="199"/>
        <v>0</v>
      </c>
      <c r="I970" s="118">
        <f t="shared" si="200"/>
        <v>0</v>
      </c>
      <c r="J970" s="48" t="str">
        <f t="shared" si="201"/>
        <v>N/C</v>
      </c>
      <c r="K970" s="118" t="str">
        <f t="shared" si="202"/>
        <v>N/C</v>
      </c>
      <c r="L970" s="39" t="str">
        <f t="shared" si="203"/>
        <v>N / C</v>
      </c>
      <c r="O970" s="74" t="e">
        <f t="shared" si="204"/>
        <v>#DIV/0!</v>
      </c>
      <c r="P970" s="27" t="e">
        <f t="shared" si="205"/>
        <v>#DIV/0!</v>
      </c>
      <c r="Q970">
        <f t="shared" si="206"/>
        <v>1</v>
      </c>
      <c r="R970" s="35">
        <f t="shared" si="207"/>
        <v>961</v>
      </c>
      <c r="S970" s="43"/>
      <c r="T970" s="46"/>
      <c r="U970" s="46"/>
      <c r="V970" s="47"/>
      <c r="W970" s="48" t="e">
        <f t="shared" si="208"/>
        <v>#N/A</v>
      </c>
      <c r="X970" s="49" t="e">
        <f t="shared" si="209"/>
        <v>#N/A</v>
      </c>
      <c r="Y970" s="39" t="str">
        <f t="shared" si="210"/>
        <v>N / C</v>
      </c>
    </row>
    <row r="971" spans="2:25" ht="12.9" customHeight="1">
      <c r="B971" s="39">
        <v>7303000</v>
      </c>
      <c r="C971" s="39">
        <v>213073030</v>
      </c>
      <c r="D971" s="50" t="s">
        <v>974</v>
      </c>
      <c r="E971" s="51" t="s">
        <v>683</v>
      </c>
      <c r="F971" s="43">
        <f t="shared" ref="F971:F1034" si="211">IF(ISERROR(S971)=TRUE,"N/C",S971)</f>
        <v>0</v>
      </c>
      <c r="G971" s="46">
        <f t="shared" ref="G971:G1034" si="212">IF(ISERROR(T971)=TRUE,"N/C",T971)</f>
        <v>0</v>
      </c>
      <c r="H971" s="46">
        <f t="shared" ref="H971:H1034" si="213">IF(ISERROR(U971)=TRUE,"N/C",U971)</f>
        <v>0</v>
      </c>
      <c r="I971" s="118">
        <f t="shared" ref="I971:I1034" si="214">IF(ISERROR(V971)=TRUE,"N/C",V971)</f>
        <v>0</v>
      </c>
      <c r="J971" s="48" t="str">
        <f t="shared" ref="J971:J1034" si="215">IF(ISERROR(W971)=TRUE,"N/C",W971)</f>
        <v>N/C</v>
      </c>
      <c r="K971" s="118" t="str">
        <f t="shared" ref="K971:K1034" si="216">IF(ISERROR(X971)=TRUE,"N/C",X971)</f>
        <v>N/C</v>
      </c>
      <c r="L971" s="39" t="str">
        <f t="shared" ref="L971:L1034" si="217">IF(ISERROR(Y971)=TRUE,"N/C",Y971)</f>
        <v>N / C</v>
      </c>
      <c r="O971" s="74" t="e">
        <f t="shared" ref="O971:O1034" si="218">+H971/G971</f>
        <v>#DIV/0!</v>
      </c>
      <c r="P971" s="27" t="e">
        <f t="shared" ref="P971:P1034" si="219">+I971-O971</f>
        <v>#DIV/0!</v>
      </c>
      <c r="Q971">
        <f t="shared" ref="Q971:Q1034" si="220">IF(L971="N / C",1,0)</f>
        <v>1</v>
      </c>
      <c r="R971" s="35">
        <f t="shared" ref="R971:R1034" si="221">IF(Q971=1,R970+1,R970)</f>
        <v>962</v>
      </c>
      <c r="S971" s="43"/>
      <c r="T971" s="46"/>
      <c r="U971" s="46"/>
      <c r="V971" s="47"/>
      <c r="W971" s="48" t="e">
        <f t="shared" ref="W971:W1034" si="222">VLOOKUP($F971,$M$10:$N$16,2,0)</f>
        <v>#N/A</v>
      </c>
      <c r="X971" s="49" t="e">
        <f t="shared" ref="X971:X1034" si="223">+W971-V971</f>
        <v>#N/A</v>
      </c>
      <c r="Y971" s="39" t="str">
        <f t="shared" ref="Y971:Y1034" si="224">IF(ISERROR(IF(X971&lt;0,"NO","SI")=TRUE),"N / C",(IF(X971&lt;0,"NO","SI")))</f>
        <v>N / C</v>
      </c>
    </row>
    <row r="972" spans="2:25" ht="12.9" customHeight="1">
      <c r="B972" s="39">
        <v>7304300</v>
      </c>
      <c r="C972" s="39">
        <v>214373043</v>
      </c>
      <c r="D972" s="50" t="s">
        <v>600</v>
      </c>
      <c r="E972" s="51" t="s">
        <v>683</v>
      </c>
      <c r="F972" s="43">
        <f t="shared" si="211"/>
        <v>0</v>
      </c>
      <c r="G972" s="129">
        <f t="shared" si="212"/>
        <v>0</v>
      </c>
      <c r="H972" s="129">
        <f t="shared" si="213"/>
        <v>0</v>
      </c>
      <c r="I972" s="118">
        <f t="shared" si="214"/>
        <v>0</v>
      </c>
      <c r="J972" s="48" t="str">
        <f t="shared" si="215"/>
        <v>N/C</v>
      </c>
      <c r="K972" s="118" t="str">
        <f t="shared" si="216"/>
        <v>N/C</v>
      </c>
      <c r="L972" s="39" t="str">
        <f t="shared" si="217"/>
        <v>N / C</v>
      </c>
      <c r="O972" s="74" t="e">
        <f t="shared" si="218"/>
        <v>#DIV/0!</v>
      </c>
      <c r="P972" s="27" t="e">
        <f t="shared" si="219"/>
        <v>#DIV/0!</v>
      </c>
      <c r="Q972">
        <f t="shared" si="220"/>
        <v>1</v>
      </c>
      <c r="R972" s="35">
        <f t="shared" si="221"/>
        <v>963</v>
      </c>
      <c r="S972" s="43"/>
      <c r="T972" s="46"/>
      <c r="U972" s="46"/>
      <c r="V972" s="47"/>
      <c r="W972" s="48" t="e">
        <f t="shared" si="222"/>
        <v>#N/A</v>
      </c>
      <c r="X972" s="49" t="e">
        <f t="shared" si="223"/>
        <v>#N/A</v>
      </c>
      <c r="Y972" s="39" t="str">
        <f t="shared" si="224"/>
        <v>N / C</v>
      </c>
    </row>
    <row r="973" spans="2:25" ht="12.9" customHeight="1">
      <c r="B973" s="39">
        <v>7305500</v>
      </c>
      <c r="C973" s="39">
        <v>215573055</v>
      </c>
      <c r="D973" s="50" t="s">
        <v>684</v>
      </c>
      <c r="E973" s="51" t="s">
        <v>683</v>
      </c>
      <c r="F973" s="43">
        <f t="shared" si="211"/>
        <v>0</v>
      </c>
      <c r="G973" s="46">
        <f t="shared" si="212"/>
        <v>0</v>
      </c>
      <c r="H973" s="46">
        <f t="shared" si="213"/>
        <v>0</v>
      </c>
      <c r="I973" s="118">
        <f t="shared" si="214"/>
        <v>0</v>
      </c>
      <c r="J973" s="48" t="str">
        <f t="shared" si="215"/>
        <v>N/C</v>
      </c>
      <c r="K973" s="118" t="str">
        <f t="shared" si="216"/>
        <v>N/C</v>
      </c>
      <c r="L973" s="39" t="str">
        <f t="shared" si="217"/>
        <v>N / C</v>
      </c>
      <c r="O973" s="74" t="e">
        <f t="shared" si="218"/>
        <v>#DIV/0!</v>
      </c>
      <c r="P973" s="27" t="e">
        <f t="shared" si="219"/>
        <v>#DIV/0!</v>
      </c>
      <c r="Q973">
        <f t="shared" si="220"/>
        <v>1</v>
      </c>
      <c r="R973" s="35">
        <f t="shared" si="221"/>
        <v>964</v>
      </c>
      <c r="S973" s="43"/>
      <c r="T973" s="46"/>
      <c r="U973" s="46"/>
      <c r="V973" s="47"/>
      <c r="W973" s="48" t="e">
        <f t="shared" si="222"/>
        <v>#N/A</v>
      </c>
      <c r="X973" s="49" t="e">
        <f t="shared" si="223"/>
        <v>#N/A</v>
      </c>
      <c r="Y973" s="39" t="str">
        <f t="shared" si="224"/>
        <v>N / C</v>
      </c>
    </row>
    <row r="974" spans="2:25" ht="12.9" customHeight="1">
      <c r="B974" s="39">
        <v>7306700</v>
      </c>
      <c r="C974" s="39">
        <v>216773067</v>
      </c>
      <c r="D974" s="50" t="s">
        <v>1112</v>
      </c>
      <c r="E974" s="51" t="s">
        <v>683</v>
      </c>
      <c r="F974" s="43">
        <f t="shared" si="211"/>
        <v>0</v>
      </c>
      <c r="G974" s="46">
        <f t="shared" si="212"/>
        <v>0</v>
      </c>
      <c r="H974" s="46">
        <f t="shared" si="213"/>
        <v>0</v>
      </c>
      <c r="I974" s="118">
        <f t="shared" si="214"/>
        <v>0</v>
      </c>
      <c r="J974" s="48" t="str">
        <f t="shared" si="215"/>
        <v>N/C</v>
      </c>
      <c r="K974" s="118" t="str">
        <f t="shared" si="216"/>
        <v>N/C</v>
      </c>
      <c r="L974" s="39" t="str">
        <f t="shared" si="217"/>
        <v>N / C</v>
      </c>
      <c r="O974" s="74" t="e">
        <f t="shared" si="218"/>
        <v>#DIV/0!</v>
      </c>
      <c r="P974" s="27" t="e">
        <f t="shared" si="219"/>
        <v>#DIV/0!</v>
      </c>
      <c r="Q974">
        <f t="shared" si="220"/>
        <v>1</v>
      </c>
      <c r="R974" s="35">
        <f t="shared" si="221"/>
        <v>965</v>
      </c>
      <c r="S974" s="43"/>
      <c r="T974" s="46"/>
      <c r="U974" s="46"/>
      <c r="V974" s="47"/>
      <c r="W974" s="48" t="e">
        <f t="shared" si="222"/>
        <v>#N/A</v>
      </c>
      <c r="X974" s="49" t="e">
        <f t="shared" si="223"/>
        <v>#N/A</v>
      </c>
      <c r="Y974" s="39" t="str">
        <f t="shared" si="224"/>
        <v>N / C</v>
      </c>
    </row>
    <row r="975" spans="2:25" ht="12.9" customHeight="1">
      <c r="B975" s="39">
        <v>7312400</v>
      </c>
      <c r="C975" s="39">
        <v>212473124</v>
      </c>
      <c r="D975" s="50" t="s">
        <v>975</v>
      </c>
      <c r="E975" s="51" t="s">
        <v>683</v>
      </c>
      <c r="F975" s="43">
        <f t="shared" si="211"/>
        <v>0</v>
      </c>
      <c r="G975" s="129">
        <f t="shared" si="212"/>
        <v>0</v>
      </c>
      <c r="H975" s="129">
        <f t="shared" si="213"/>
        <v>0</v>
      </c>
      <c r="I975" s="118">
        <f t="shared" si="214"/>
        <v>0</v>
      </c>
      <c r="J975" s="48" t="str">
        <f t="shared" si="215"/>
        <v>N/C</v>
      </c>
      <c r="K975" s="118" t="str">
        <f t="shared" si="216"/>
        <v>N/C</v>
      </c>
      <c r="L975" s="39" t="str">
        <f t="shared" si="217"/>
        <v>N / C</v>
      </c>
      <c r="O975" s="74" t="e">
        <f t="shared" si="218"/>
        <v>#DIV/0!</v>
      </c>
      <c r="P975" s="27" t="e">
        <f t="shared" si="219"/>
        <v>#DIV/0!</v>
      </c>
      <c r="Q975">
        <f t="shared" si="220"/>
        <v>1</v>
      </c>
      <c r="R975" s="35">
        <f t="shared" si="221"/>
        <v>966</v>
      </c>
      <c r="S975" s="43"/>
      <c r="T975" s="46"/>
      <c r="U975" s="46"/>
      <c r="V975" s="47"/>
      <c r="W975" s="48" t="e">
        <f t="shared" si="222"/>
        <v>#N/A</v>
      </c>
      <c r="X975" s="49" t="e">
        <f t="shared" si="223"/>
        <v>#N/A</v>
      </c>
      <c r="Y975" s="39" t="str">
        <f t="shared" si="224"/>
        <v>N / C</v>
      </c>
    </row>
    <row r="976" spans="2:25" ht="12.9" customHeight="1">
      <c r="B976" s="39">
        <v>7314800</v>
      </c>
      <c r="C976" s="39">
        <v>214873148</v>
      </c>
      <c r="D976" s="50" t="s">
        <v>825</v>
      </c>
      <c r="E976" s="51" t="s">
        <v>683</v>
      </c>
      <c r="F976" s="43">
        <f t="shared" si="211"/>
        <v>0</v>
      </c>
      <c r="G976" s="46">
        <f t="shared" si="212"/>
        <v>0</v>
      </c>
      <c r="H976" s="46">
        <f t="shared" si="213"/>
        <v>0</v>
      </c>
      <c r="I976" s="118">
        <f t="shared" si="214"/>
        <v>0</v>
      </c>
      <c r="J976" s="48" t="str">
        <f t="shared" si="215"/>
        <v>N/C</v>
      </c>
      <c r="K976" s="118" t="str">
        <f t="shared" si="216"/>
        <v>N/C</v>
      </c>
      <c r="L976" s="39" t="str">
        <f t="shared" si="217"/>
        <v>N / C</v>
      </c>
      <c r="O976" s="74" t="e">
        <f t="shared" si="218"/>
        <v>#DIV/0!</v>
      </c>
      <c r="P976" s="27" t="e">
        <f t="shared" si="219"/>
        <v>#DIV/0!</v>
      </c>
      <c r="Q976">
        <f t="shared" si="220"/>
        <v>1</v>
      </c>
      <c r="R976" s="35">
        <f t="shared" si="221"/>
        <v>967</v>
      </c>
      <c r="S976" s="43"/>
      <c r="T976" s="46"/>
      <c r="U976" s="46"/>
      <c r="V976" s="47"/>
      <c r="W976" s="48" t="e">
        <f t="shared" si="222"/>
        <v>#N/A</v>
      </c>
      <c r="X976" s="49" t="e">
        <f t="shared" si="223"/>
        <v>#N/A</v>
      </c>
      <c r="Y976" s="39" t="str">
        <f t="shared" si="224"/>
        <v>N / C</v>
      </c>
    </row>
    <row r="977" spans="2:25" ht="12.9" customHeight="1">
      <c r="B977" s="39">
        <v>7315200</v>
      </c>
      <c r="C977" s="39">
        <v>215273152</v>
      </c>
      <c r="D977" s="50" t="s">
        <v>905</v>
      </c>
      <c r="E977" s="51" t="s">
        <v>683</v>
      </c>
      <c r="F977" s="43">
        <f t="shared" si="211"/>
        <v>0</v>
      </c>
      <c r="G977" s="46">
        <f t="shared" si="212"/>
        <v>0</v>
      </c>
      <c r="H977" s="46">
        <f t="shared" si="213"/>
        <v>0</v>
      </c>
      <c r="I977" s="118">
        <f t="shared" si="214"/>
        <v>0</v>
      </c>
      <c r="J977" s="48" t="str">
        <f t="shared" si="215"/>
        <v>N/C</v>
      </c>
      <c r="K977" s="118" t="str">
        <f t="shared" si="216"/>
        <v>N/C</v>
      </c>
      <c r="L977" s="39" t="str">
        <f t="shared" si="217"/>
        <v>N / C</v>
      </c>
      <c r="O977" s="74" t="e">
        <f t="shared" si="218"/>
        <v>#DIV/0!</v>
      </c>
      <c r="P977" s="27" t="e">
        <f t="shared" si="219"/>
        <v>#DIV/0!</v>
      </c>
      <c r="Q977">
        <f t="shared" si="220"/>
        <v>1</v>
      </c>
      <c r="R977" s="35">
        <f t="shared" si="221"/>
        <v>968</v>
      </c>
      <c r="S977" s="43"/>
      <c r="T977" s="46"/>
      <c r="U977" s="46"/>
      <c r="V977" s="47"/>
      <c r="W977" s="48" t="e">
        <f t="shared" si="222"/>
        <v>#N/A</v>
      </c>
      <c r="X977" s="49" t="e">
        <f t="shared" si="223"/>
        <v>#N/A</v>
      </c>
      <c r="Y977" s="39" t="str">
        <f t="shared" si="224"/>
        <v>N / C</v>
      </c>
    </row>
    <row r="978" spans="2:25" ht="12.9" customHeight="1">
      <c r="B978" s="39">
        <v>7316800</v>
      </c>
      <c r="C978" s="39">
        <v>216873168</v>
      </c>
      <c r="D978" s="50" t="s">
        <v>1113</v>
      </c>
      <c r="E978" s="51" t="s">
        <v>683</v>
      </c>
      <c r="F978" s="43">
        <f t="shared" si="211"/>
        <v>0</v>
      </c>
      <c r="G978" s="46">
        <f t="shared" si="212"/>
        <v>0</v>
      </c>
      <c r="H978" s="46">
        <f t="shared" si="213"/>
        <v>0</v>
      </c>
      <c r="I978" s="118">
        <f t="shared" si="214"/>
        <v>0</v>
      </c>
      <c r="J978" s="48" t="str">
        <f t="shared" si="215"/>
        <v>N/C</v>
      </c>
      <c r="K978" s="118" t="str">
        <f t="shared" si="216"/>
        <v>N/C</v>
      </c>
      <c r="L978" s="39" t="str">
        <f t="shared" si="217"/>
        <v>N / C</v>
      </c>
      <c r="O978" s="74" t="e">
        <f t="shared" si="218"/>
        <v>#DIV/0!</v>
      </c>
      <c r="P978" s="27" t="e">
        <f t="shared" si="219"/>
        <v>#DIV/0!</v>
      </c>
      <c r="Q978">
        <f t="shared" si="220"/>
        <v>1</v>
      </c>
      <c r="R978" s="35">
        <f t="shared" si="221"/>
        <v>969</v>
      </c>
      <c r="S978" s="43"/>
      <c r="T978" s="46"/>
      <c r="U978" s="46"/>
      <c r="V978" s="47"/>
      <c r="W978" s="48" t="e">
        <f t="shared" si="222"/>
        <v>#N/A</v>
      </c>
      <c r="X978" s="49" t="e">
        <f t="shared" si="223"/>
        <v>#N/A</v>
      </c>
      <c r="Y978" s="39" t="str">
        <f t="shared" si="224"/>
        <v>N / C</v>
      </c>
    </row>
    <row r="979" spans="2:25" ht="12.9" customHeight="1">
      <c r="B979" s="39">
        <v>7320000</v>
      </c>
      <c r="C979" s="39">
        <v>210073200</v>
      </c>
      <c r="D979" s="50" t="s">
        <v>976</v>
      </c>
      <c r="E979" s="51" t="s">
        <v>683</v>
      </c>
      <c r="F979" s="43">
        <f t="shared" si="211"/>
        <v>0</v>
      </c>
      <c r="G979" s="46">
        <f t="shared" si="212"/>
        <v>0</v>
      </c>
      <c r="H979" s="46">
        <f t="shared" si="213"/>
        <v>0</v>
      </c>
      <c r="I979" s="118">
        <f t="shared" si="214"/>
        <v>0</v>
      </c>
      <c r="J979" s="48" t="str">
        <f t="shared" si="215"/>
        <v>N/C</v>
      </c>
      <c r="K979" s="118" t="str">
        <f t="shared" si="216"/>
        <v>N/C</v>
      </c>
      <c r="L979" s="39" t="str">
        <f t="shared" si="217"/>
        <v>N / C</v>
      </c>
      <c r="O979" s="74" t="e">
        <f t="shared" si="218"/>
        <v>#DIV/0!</v>
      </c>
      <c r="P979" s="27" t="e">
        <f t="shared" si="219"/>
        <v>#DIV/0!</v>
      </c>
      <c r="Q979">
        <f t="shared" si="220"/>
        <v>1</v>
      </c>
      <c r="R979" s="35">
        <f t="shared" si="221"/>
        <v>970</v>
      </c>
      <c r="S979" s="43"/>
      <c r="T979" s="46"/>
      <c r="U979" s="46"/>
      <c r="V979" s="47"/>
      <c r="W979" s="48" t="e">
        <f t="shared" si="222"/>
        <v>#N/A</v>
      </c>
      <c r="X979" s="49" t="e">
        <f t="shared" si="223"/>
        <v>#N/A</v>
      </c>
      <c r="Y979" s="39" t="str">
        <f t="shared" si="224"/>
        <v>N / C</v>
      </c>
    </row>
    <row r="980" spans="2:25" ht="12.9" customHeight="1">
      <c r="B980" s="39">
        <v>7321700</v>
      </c>
      <c r="C980" s="39">
        <v>211773217</v>
      </c>
      <c r="D980" s="50" t="s">
        <v>1060</v>
      </c>
      <c r="E980" s="51" t="s">
        <v>683</v>
      </c>
      <c r="F980" s="43">
        <f t="shared" si="211"/>
        <v>0</v>
      </c>
      <c r="G980" s="46">
        <f t="shared" si="212"/>
        <v>0</v>
      </c>
      <c r="H980" s="46">
        <f t="shared" si="213"/>
        <v>0</v>
      </c>
      <c r="I980" s="118">
        <f t="shared" si="214"/>
        <v>0</v>
      </c>
      <c r="J980" s="48" t="str">
        <f t="shared" si="215"/>
        <v>N/C</v>
      </c>
      <c r="K980" s="118" t="str">
        <f t="shared" si="216"/>
        <v>N/C</v>
      </c>
      <c r="L980" s="39" t="str">
        <f t="shared" si="217"/>
        <v>N / C</v>
      </c>
      <c r="O980" s="74" t="e">
        <f t="shared" si="218"/>
        <v>#DIV/0!</v>
      </c>
      <c r="P980" s="27" t="e">
        <f t="shared" si="219"/>
        <v>#DIV/0!</v>
      </c>
      <c r="Q980">
        <f t="shared" si="220"/>
        <v>1</v>
      </c>
      <c r="R980" s="35">
        <f t="shared" si="221"/>
        <v>971</v>
      </c>
      <c r="S980" s="43"/>
      <c r="T980" s="46"/>
      <c r="U980" s="46"/>
      <c r="V980" s="47"/>
      <c r="W980" s="48" t="e">
        <f t="shared" si="222"/>
        <v>#N/A</v>
      </c>
      <c r="X980" s="49" t="e">
        <f t="shared" si="223"/>
        <v>#N/A</v>
      </c>
      <c r="Y980" s="39" t="str">
        <f t="shared" si="224"/>
        <v>N / C</v>
      </c>
    </row>
    <row r="981" spans="2:25" ht="12.9" customHeight="1">
      <c r="B981" s="39">
        <v>7322600</v>
      </c>
      <c r="C981" s="39">
        <v>212673226</v>
      </c>
      <c r="D981" s="50" t="s">
        <v>1267</v>
      </c>
      <c r="E981" s="51" t="s">
        <v>683</v>
      </c>
      <c r="F981" s="43">
        <f t="shared" si="211"/>
        <v>0</v>
      </c>
      <c r="G981" s="129">
        <f t="shared" si="212"/>
        <v>0</v>
      </c>
      <c r="H981" s="129">
        <f t="shared" si="213"/>
        <v>0</v>
      </c>
      <c r="I981" s="118">
        <f t="shared" si="214"/>
        <v>0</v>
      </c>
      <c r="J981" s="48" t="str">
        <f t="shared" si="215"/>
        <v>N/C</v>
      </c>
      <c r="K981" s="118" t="str">
        <f t="shared" si="216"/>
        <v>N/C</v>
      </c>
      <c r="L981" s="39" t="str">
        <f t="shared" si="217"/>
        <v>N / C</v>
      </c>
      <c r="O981" s="74" t="e">
        <f t="shared" si="218"/>
        <v>#DIV/0!</v>
      </c>
      <c r="P981" s="27" t="e">
        <f t="shared" si="219"/>
        <v>#DIV/0!</v>
      </c>
      <c r="Q981">
        <f t="shared" si="220"/>
        <v>1</v>
      </c>
      <c r="R981" s="35">
        <f t="shared" si="221"/>
        <v>972</v>
      </c>
      <c r="S981" s="43"/>
      <c r="T981" s="46"/>
      <c r="U981" s="46"/>
      <c r="V981" s="47"/>
      <c r="W981" s="48" t="e">
        <f t="shared" si="222"/>
        <v>#N/A</v>
      </c>
      <c r="X981" s="49" t="e">
        <f t="shared" si="223"/>
        <v>#N/A</v>
      </c>
      <c r="Y981" s="39" t="str">
        <f t="shared" si="224"/>
        <v>N / C</v>
      </c>
    </row>
    <row r="982" spans="2:25" ht="12.9" customHeight="1">
      <c r="B982" s="39">
        <v>7323600</v>
      </c>
      <c r="C982" s="39">
        <v>213673236</v>
      </c>
      <c r="D982" s="50" t="s">
        <v>724</v>
      </c>
      <c r="E982" s="51" t="s">
        <v>683</v>
      </c>
      <c r="F982" s="43">
        <f t="shared" si="211"/>
        <v>0</v>
      </c>
      <c r="G982" s="46">
        <f t="shared" si="212"/>
        <v>0</v>
      </c>
      <c r="H982" s="46">
        <f t="shared" si="213"/>
        <v>0</v>
      </c>
      <c r="I982" s="118">
        <f t="shared" si="214"/>
        <v>0</v>
      </c>
      <c r="J982" s="48" t="str">
        <f t="shared" si="215"/>
        <v>N/C</v>
      </c>
      <c r="K982" s="118" t="str">
        <f t="shared" si="216"/>
        <v>N/C</v>
      </c>
      <c r="L982" s="39" t="str">
        <f t="shared" si="217"/>
        <v>N / C</v>
      </c>
      <c r="O982" s="74" t="e">
        <f t="shared" si="218"/>
        <v>#DIV/0!</v>
      </c>
      <c r="P982" s="27" t="e">
        <f t="shared" si="219"/>
        <v>#DIV/0!</v>
      </c>
      <c r="Q982">
        <f t="shared" si="220"/>
        <v>1</v>
      </c>
      <c r="R982" s="35">
        <f t="shared" si="221"/>
        <v>973</v>
      </c>
      <c r="S982" s="43"/>
      <c r="T982" s="46"/>
      <c r="U982" s="46"/>
      <c r="V982" s="47"/>
      <c r="W982" s="48" t="e">
        <f t="shared" si="222"/>
        <v>#N/A</v>
      </c>
      <c r="X982" s="49" t="e">
        <f t="shared" si="223"/>
        <v>#N/A</v>
      </c>
      <c r="Y982" s="39" t="str">
        <f t="shared" si="224"/>
        <v>N / C</v>
      </c>
    </row>
    <row r="983" spans="2:25" ht="12.9" customHeight="1">
      <c r="B983" s="39">
        <v>7326800</v>
      </c>
      <c r="C983" s="39">
        <v>216873268</v>
      </c>
      <c r="D983" s="50" t="s">
        <v>977</v>
      </c>
      <c r="E983" s="51" t="s">
        <v>683</v>
      </c>
      <c r="F983" s="43">
        <f t="shared" si="211"/>
        <v>0</v>
      </c>
      <c r="G983" s="46">
        <f t="shared" si="212"/>
        <v>0</v>
      </c>
      <c r="H983" s="46">
        <f t="shared" si="213"/>
        <v>0</v>
      </c>
      <c r="I983" s="118">
        <f t="shared" si="214"/>
        <v>0</v>
      </c>
      <c r="J983" s="48" t="str">
        <f t="shared" si="215"/>
        <v>N/C</v>
      </c>
      <c r="K983" s="118" t="str">
        <f t="shared" si="216"/>
        <v>N/C</v>
      </c>
      <c r="L983" s="39" t="str">
        <f t="shared" si="217"/>
        <v>N / C</v>
      </c>
      <c r="O983" s="74" t="e">
        <f t="shared" si="218"/>
        <v>#DIV/0!</v>
      </c>
      <c r="P983" s="27" t="e">
        <f t="shared" si="219"/>
        <v>#DIV/0!</v>
      </c>
      <c r="Q983">
        <f t="shared" si="220"/>
        <v>1</v>
      </c>
      <c r="R983" s="35">
        <f t="shared" si="221"/>
        <v>974</v>
      </c>
      <c r="S983" s="43"/>
      <c r="T983" s="46"/>
      <c r="U983" s="46"/>
      <c r="V983" s="47"/>
      <c r="W983" s="48" t="e">
        <f t="shared" si="222"/>
        <v>#N/A</v>
      </c>
      <c r="X983" s="49" t="e">
        <f t="shared" si="223"/>
        <v>#N/A</v>
      </c>
      <c r="Y983" s="39" t="str">
        <f t="shared" si="224"/>
        <v>N / C</v>
      </c>
    </row>
    <row r="984" spans="2:25" ht="12.9" customHeight="1">
      <c r="B984" s="39">
        <v>7327000</v>
      </c>
      <c r="C984" s="39">
        <v>217073270</v>
      </c>
      <c r="D984" s="50" t="s">
        <v>1268</v>
      </c>
      <c r="E984" s="51" t="s">
        <v>683</v>
      </c>
      <c r="F984" s="43">
        <f t="shared" si="211"/>
        <v>0</v>
      </c>
      <c r="G984" s="46">
        <f t="shared" si="212"/>
        <v>0</v>
      </c>
      <c r="H984" s="46">
        <f t="shared" si="213"/>
        <v>0</v>
      </c>
      <c r="I984" s="118">
        <f t="shared" si="214"/>
        <v>0</v>
      </c>
      <c r="J984" s="48" t="str">
        <f t="shared" si="215"/>
        <v>N/C</v>
      </c>
      <c r="K984" s="118" t="str">
        <f t="shared" si="216"/>
        <v>N/C</v>
      </c>
      <c r="L984" s="39" t="str">
        <f t="shared" si="217"/>
        <v>N / C</v>
      </c>
      <c r="O984" s="74" t="e">
        <f t="shared" si="218"/>
        <v>#DIV/0!</v>
      </c>
      <c r="P984" s="27" t="e">
        <f t="shared" si="219"/>
        <v>#DIV/0!</v>
      </c>
      <c r="Q984">
        <f t="shared" si="220"/>
        <v>1</v>
      </c>
      <c r="R984" s="35">
        <f t="shared" si="221"/>
        <v>975</v>
      </c>
      <c r="S984" s="43"/>
      <c r="T984" s="46"/>
      <c r="U984" s="46"/>
      <c r="V984" s="47"/>
      <c r="W984" s="48" t="e">
        <f t="shared" si="222"/>
        <v>#N/A</v>
      </c>
      <c r="X984" s="49" t="e">
        <f t="shared" si="223"/>
        <v>#N/A</v>
      </c>
      <c r="Y984" s="39" t="str">
        <f t="shared" si="224"/>
        <v>N / C</v>
      </c>
    </row>
    <row r="985" spans="2:25" ht="12.9" customHeight="1">
      <c r="B985" s="39">
        <v>7327500</v>
      </c>
      <c r="C985" s="39">
        <v>217573275</v>
      </c>
      <c r="D985" s="50" t="s">
        <v>1269</v>
      </c>
      <c r="E985" s="51" t="s">
        <v>683</v>
      </c>
      <c r="F985" s="43">
        <f t="shared" si="211"/>
        <v>0</v>
      </c>
      <c r="G985" s="46">
        <f t="shared" si="212"/>
        <v>0</v>
      </c>
      <c r="H985" s="46">
        <f t="shared" si="213"/>
        <v>0</v>
      </c>
      <c r="I985" s="118">
        <f t="shared" si="214"/>
        <v>0</v>
      </c>
      <c r="J985" s="48" t="str">
        <f t="shared" si="215"/>
        <v>N/C</v>
      </c>
      <c r="K985" s="118" t="str">
        <f t="shared" si="216"/>
        <v>N/C</v>
      </c>
      <c r="L985" s="39" t="str">
        <f t="shared" si="217"/>
        <v>N / C</v>
      </c>
      <c r="O985" s="74" t="e">
        <f t="shared" si="218"/>
        <v>#DIV/0!</v>
      </c>
      <c r="P985" s="27" t="e">
        <f t="shared" si="219"/>
        <v>#DIV/0!</v>
      </c>
      <c r="Q985">
        <f t="shared" si="220"/>
        <v>1</v>
      </c>
      <c r="R985" s="35">
        <f t="shared" si="221"/>
        <v>976</v>
      </c>
      <c r="S985" s="43"/>
      <c r="T985" s="46"/>
      <c r="U985" s="46"/>
      <c r="V985" s="47"/>
      <c r="W985" s="48" t="e">
        <f t="shared" si="222"/>
        <v>#N/A</v>
      </c>
      <c r="X985" s="49" t="e">
        <f t="shared" si="223"/>
        <v>#N/A</v>
      </c>
      <c r="Y985" s="39" t="str">
        <f t="shared" si="224"/>
        <v>N / C</v>
      </c>
    </row>
    <row r="986" spans="2:25" ht="12.9" customHeight="1">
      <c r="B986" s="39">
        <v>7328300</v>
      </c>
      <c r="C986" s="39">
        <v>218373283</v>
      </c>
      <c r="D986" s="50" t="s">
        <v>1270</v>
      </c>
      <c r="E986" s="51" t="s">
        <v>683</v>
      </c>
      <c r="F986" s="43">
        <f t="shared" si="211"/>
        <v>0</v>
      </c>
      <c r="G986" s="46">
        <f t="shared" si="212"/>
        <v>0</v>
      </c>
      <c r="H986" s="46">
        <f t="shared" si="213"/>
        <v>0</v>
      </c>
      <c r="I986" s="118">
        <f t="shared" si="214"/>
        <v>0</v>
      </c>
      <c r="J986" s="48" t="str">
        <f t="shared" si="215"/>
        <v>N/C</v>
      </c>
      <c r="K986" s="118" t="str">
        <f t="shared" si="216"/>
        <v>N/C</v>
      </c>
      <c r="L986" s="39" t="str">
        <f t="shared" si="217"/>
        <v>N / C</v>
      </c>
      <c r="O986" s="74" t="e">
        <f t="shared" si="218"/>
        <v>#DIV/0!</v>
      </c>
      <c r="P986" s="27" t="e">
        <f t="shared" si="219"/>
        <v>#DIV/0!</v>
      </c>
      <c r="Q986">
        <f t="shared" si="220"/>
        <v>1</v>
      </c>
      <c r="R986" s="35">
        <f t="shared" si="221"/>
        <v>977</v>
      </c>
      <c r="S986" s="43"/>
      <c r="T986" s="46"/>
      <c r="U986" s="46"/>
      <c r="V986" s="47"/>
      <c r="W986" s="48" t="e">
        <f t="shared" si="222"/>
        <v>#N/A</v>
      </c>
      <c r="X986" s="49" t="e">
        <f t="shared" si="223"/>
        <v>#N/A</v>
      </c>
      <c r="Y986" s="39" t="str">
        <f t="shared" si="224"/>
        <v>N / C</v>
      </c>
    </row>
    <row r="987" spans="2:25" ht="12.9" customHeight="1">
      <c r="B987" s="39">
        <v>7331900</v>
      </c>
      <c r="C987" s="39">
        <v>211973319</v>
      </c>
      <c r="D987" s="50" t="s">
        <v>708</v>
      </c>
      <c r="E987" s="51" t="s">
        <v>683</v>
      </c>
      <c r="F987" s="43">
        <f t="shared" si="211"/>
        <v>0</v>
      </c>
      <c r="G987" s="129">
        <f t="shared" si="212"/>
        <v>0</v>
      </c>
      <c r="H987" s="129">
        <f t="shared" si="213"/>
        <v>0</v>
      </c>
      <c r="I987" s="118">
        <f t="shared" si="214"/>
        <v>0</v>
      </c>
      <c r="J987" s="48" t="str">
        <f t="shared" si="215"/>
        <v>N/C</v>
      </c>
      <c r="K987" s="118" t="str">
        <f t="shared" si="216"/>
        <v>N/C</v>
      </c>
      <c r="L987" s="39" t="str">
        <f t="shared" si="217"/>
        <v>N / C</v>
      </c>
      <c r="O987" s="74" t="e">
        <f t="shared" si="218"/>
        <v>#DIV/0!</v>
      </c>
      <c r="P987" s="27" t="e">
        <f t="shared" si="219"/>
        <v>#DIV/0!</v>
      </c>
      <c r="Q987">
        <f t="shared" si="220"/>
        <v>1</v>
      </c>
      <c r="R987" s="35">
        <f t="shared" si="221"/>
        <v>978</v>
      </c>
      <c r="S987" s="43"/>
      <c r="T987" s="46"/>
      <c r="U987" s="46"/>
      <c r="V987" s="47"/>
      <c r="W987" s="48" t="e">
        <f t="shared" si="222"/>
        <v>#N/A</v>
      </c>
      <c r="X987" s="49" t="e">
        <f t="shared" si="223"/>
        <v>#N/A</v>
      </c>
      <c r="Y987" s="39" t="str">
        <f t="shared" si="224"/>
        <v>N / C</v>
      </c>
    </row>
    <row r="988" spans="2:25" ht="12.9" customHeight="1">
      <c r="B988" s="39">
        <v>7334700</v>
      </c>
      <c r="C988" s="39">
        <v>214773347</v>
      </c>
      <c r="D988" s="50" t="s">
        <v>1481</v>
      </c>
      <c r="E988" s="51" t="s">
        <v>683</v>
      </c>
      <c r="F988" s="43">
        <f t="shared" si="211"/>
        <v>0</v>
      </c>
      <c r="G988" s="46">
        <f t="shared" si="212"/>
        <v>0</v>
      </c>
      <c r="H988" s="46">
        <f t="shared" si="213"/>
        <v>0</v>
      </c>
      <c r="I988" s="118">
        <f t="shared" si="214"/>
        <v>0</v>
      </c>
      <c r="J988" s="48" t="str">
        <f t="shared" si="215"/>
        <v>N/C</v>
      </c>
      <c r="K988" s="118" t="str">
        <f t="shared" si="216"/>
        <v>N/C</v>
      </c>
      <c r="L988" s="39" t="str">
        <f t="shared" si="217"/>
        <v>N / C</v>
      </c>
      <c r="O988" s="74" t="e">
        <f t="shared" si="218"/>
        <v>#DIV/0!</v>
      </c>
      <c r="P988" s="27" t="e">
        <f t="shared" si="219"/>
        <v>#DIV/0!</v>
      </c>
      <c r="Q988">
        <f t="shared" si="220"/>
        <v>1</v>
      </c>
      <c r="R988" s="35">
        <f t="shared" si="221"/>
        <v>979</v>
      </c>
      <c r="S988" s="43"/>
      <c r="T988" s="46"/>
      <c r="U988" s="46"/>
      <c r="V988" s="47"/>
      <c r="W988" s="48" t="e">
        <f t="shared" si="222"/>
        <v>#N/A</v>
      </c>
      <c r="X988" s="49" t="e">
        <f t="shared" si="223"/>
        <v>#N/A</v>
      </c>
      <c r="Y988" s="39" t="str">
        <f t="shared" si="224"/>
        <v>N / C</v>
      </c>
    </row>
    <row r="989" spans="2:25">
      <c r="B989" s="39">
        <v>7334900</v>
      </c>
      <c r="C989" s="39">
        <v>214973349</v>
      </c>
      <c r="D989" s="53" t="s">
        <v>1539</v>
      </c>
      <c r="E989" s="54" t="s">
        <v>683</v>
      </c>
      <c r="F989" s="43">
        <f t="shared" si="211"/>
        <v>0</v>
      </c>
      <c r="G989" s="46">
        <f t="shared" si="212"/>
        <v>0</v>
      </c>
      <c r="H989" s="46">
        <f t="shared" si="213"/>
        <v>0</v>
      </c>
      <c r="I989" s="118">
        <f t="shared" si="214"/>
        <v>0</v>
      </c>
      <c r="J989" s="48" t="str">
        <f t="shared" si="215"/>
        <v>N/C</v>
      </c>
      <c r="K989" s="118" t="str">
        <f t="shared" si="216"/>
        <v>N/C</v>
      </c>
      <c r="L989" s="39" t="str">
        <f t="shared" si="217"/>
        <v>N / C</v>
      </c>
      <c r="O989" s="74" t="e">
        <f t="shared" si="218"/>
        <v>#DIV/0!</v>
      </c>
      <c r="P989" s="27" t="e">
        <f t="shared" si="219"/>
        <v>#DIV/0!</v>
      </c>
      <c r="Q989">
        <f t="shared" si="220"/>
        <v>1</v>
      </c>
      <c r="R989" s="35">
        <f t="shared" si="221"/>
        <v>980</v>
      </c>
      <c r="S989" s="43"/>
      <c r="T989" s="46"/>
      <c r="U989" s="46"/>
      <c r="V989" s="47"/>
      <c r="W989" s="48" t="e">
        <f t="shared" si="222"/>
        <v>#N/A</v>
      </c>
      <c r="X989" s="49" t="e">
        <f t="shared" si="223"/>
        <v>#N/A</v>
      </c>
      <c r="Y989" s="39" t="str">
        <f t="shared" si="224"/>
        <v>N / C</v>
      </c>
    </row>
    <row r="990" spans="2:25">
      <c r="B990" s="39">
        <v>7335200</v>
      </c>
      <c r="C990" s="39">
        <v>215273352</v>
      </c>
      <c r="D990" s="50" t="s">
        <v>601</v>
      </c>
      <c r="E990" s="51" t="s">
        <v>683</v>
      </c>
      <c r="F990" s="43">
        <f t="shared" si="211"/>
        <v>0</v>
      </c>
      <c r="G990" s="46">
        <f t="shared" si="212"/>
        <v>0</v>
      </c>
      <c r="H990" s="46">
        <f t="shared" si="213"/>
        <v>0</v>
      </c>
      <c r="I990" s="118">
        <f t="shared" si="214"/>
        <v>0</v>
      </c>
      <c r="J990" s="48" t="str">
        <f t="shared" si="215"/>
        <v>N/C</v>
      </c>
      <c r="K990" s="118" t="str">
        <f t="shared" si="216"/>
        <v>N/C</v>
      </c>
      <c r="L990" s="39" t="str">
        <f t="shared" si="217"/>
        <v>N / C</v>
      </c>
      <c r="O990" s="74" t="e">
        <f t="shared" si="218"/>
        <v>#DIV/0!</v>
      </c>
      <c r="P990" s="27" t="e">
        <f t="shared" si="219"/>
        <v>#DIV/0!</v>
      </c>
      <c r="Q990">
        <f t="shared" si="220"/>
        <v>1</v>
      </c>
      <c r="R990" s="35">
        <f t="shared" si="221"/>
        <v>981</v>
      </c>
      <c r="S990" s="43"/>
      <c r="T990" s="46"/>
      <c r="U990" s="46"/>
      <c r="V990" s="47"/>
      <c r="W990" s="48" t="e">
        <f t="shared" si="222"/>
        <v>#N/A</v>
      </c>
      <c r="X990" s="49" t="e">
        <f t="shared" si="223"/>
        <v>#N/A</v>
      </c>
      <c r="Y990" s="39" t="str">
        <f t="shared" si="224"/>
        <v>N / C</v>
      </c>
    </row>
    <row r="991" spans="2:25">
      <c r="B991" s="39">
        <v>7340800</v>
      </c>
      <c r="C991" s="39">
        <v>210873408</v>
      </c>
      <c r="D991" s="53" t="s">
        <v>149</v>
      </c>
      <c r="E991" s="54" t="s">
        <v>683</v>
      </c>
      <c r="F991" s="43">
        <f t="shared" si="211"/>
        <v>0</v>
      </c>
      <c r="G991" s="46">
        <f t="shared" si="212"/>
        <v>0</v>
      </c>
      <c r="H991" s="46">
        <f t="shared" si="213"/>
        <v>0</v>
      </c>
      <c r="I991" s="118">
        <f t="shared" si="214"/>
        <v>0</v>
      </c>
      <c r="J991" s="48" t="str">
        <f t="shared" si="215"/>
        <v>N/C</v>
      </c>
      <c r="K991" s="118" t="str">
        <f t="shared" si="216"/>
        <v>N/C</v>
      </c>
      <c r="L991" s="39" t="str">
        <f t="shared" si="217"/>
        <v>N / C</v>
      </c>
      <c r="O991" s="74" t="e">
        <f t="shared" si="218"/>
        <v>#DIV/0!</v>
      </c>
      <c r="P991" s="27" t="e">
        <f t="shared" si="219"/>
        <v>#DIV/0!</v>
      </c>
      <c r="Q991">
        <f t="shared" si="220"/>
        <v>1</v>
      </c>
      <c r="R991" s="35">
        <f t="shared" si="221"/>
        <v>982</v>
      </c>
      <c r="S991" s="43"/>
      <c r="T991" s="46"/>
      <c r="U991" s="46"/>
      <c r="V991" s="47"/>
      <c r="W991" s="48" t="e">
        <f t="shared" si="222"/>
        <v>#N/A</v>
      </c>
      <c r="X991" s="49" t="e">
        <f t="shared" si="223"/>
        <v>#N/A</v>
      </c>
      <c r="Y991" s="39" t="str">
        <f t="shared" si="224"/>
        <v>N / C</v>
      </c>
    </row>
    <row r="992" spans="2:25">
      <c r="B992" s="39">
        <v>7341100</v>
      </c>
      <c r="C992" s="39">
        <v>211173411</v>
      </c>
      <c r="D992" s="50" t="s">
        <v>709</v>
      </c>
      <c r="E992" s="51" t="s">
        <v>683</v>
      </c>
      <c r="F992" s="43">
        <f t="shared" si="211"/>
        <v>0</v>
      </c>
      <c r="G992" s="129">
        <f t="shared" si="212"/>
        <v>0</v>
      </c>
      <c r="H992" s="129">
        <f t="shared" si="213"/>
        <v>0</v>
      </c>
      <c r="I992" s="118">
        <f t="shared" si="214"/>
        <v>0</v>
      </c>
      <c r="J992" s="48" t="str">
        <f t="shared" si="215"/>
        <v>N/C</v>
      </c>
      <c r="K992" s="118" t="str">
        <f t="shared" si="216"/>
        <v>N/C</v>
      </c>
      <c r="L992" s="39" t="str">
        <f t="shared" si="217"/>
        <v>N / C</v>
      </c>
      <c r="O992" s="74" t="e">
        <f t="shared" si="218"/>
        <v>#DIV/0!</v>
      </c>
      <c r="P992" s="27" t="e">
        <f t="shared" si="219"/>
        <v>#DIV/0!</v>
      </c>
      <c r="Q992">
        <f t="shared" si="220"/>
        <v>1</v>
      </c>
      <c r="R992" s="35">
        <f t="shared" si="221"/>
        <v>983</v>
      </c>
      <c r="S992" s="43"/>
      <c r="T992" s="46"/>
      <c r="U992" s="46"/>
      <c r="V992" s="47"/>
      <c r="W992" s="48" t="e">
        <f t="shared" si="222"/>
        <v>#N/A</v>
      </c>
      <c r="X992" s="49" t="e">
        <f t="shared" si="223"/>
        <v>#N/A</v>
      </c>
      <c r="Y992" s="39" t="str">
        <f t="shared" si="224"/>
        <v>N / C</v>
      </c>
    </row>
    <row r="993" spans="2:25">
      <c r="B993" s="39">
        <v>7344300</v>
      </c>
      <c r="C993" s="39">
        <v>214373443</v>
      </c>
      <c r="D993" s="50" t="s">
        <v>826</v>
      </c>
      <c r="E993" s="51" t="s">
        <v>683</v>
      </c>
      <c r="F993" s="43">
        <f t="shared" si="211"/>
        <v>0</v>
      </c>
      <c r="G993" s="46">
        <f t="shared" si="212"/>
        <v>0</v>
      </c>
      <c r="H993" s="46">
        <f t="shared" si="213"/>
        <v>0</v>
      </c>
      <c r="I993" s="118">
        <f t="shared" si="214"/>
        <v>0</v>
      </c>
      <c r="J993" s="48" t="str">
        <f t="shared" si="215"/>
        <v>N/C</v>
      </c>
      <c r="K993" s="118" t="str">
        <f t="shared" si="216"/>
        <v>N/C</v>
      </c>
      <c r="L993" s="39" t="str">
        <f t="shared" si="217"/>
        <v>N / C</v>
      </c>
      <c r="O993" s="74" t="e">
        <f t="shared" si="218"/>
        <v>#DIV/0!</v>
      </c>
      <c r="P993" s="27" t="e">
        <f t="shared" si="219"/>
        <v>#DIV/0!</v>
      </c>
      <c r="Q993">
        <f t="shared" si="220"/>
        <v>1</v>
      </c>
      <c r="R993" s="35">
        <f t="shared" si="221"/>
        <v>984</v>
      </c>
      <c r="S993" s="43"/>
      <c r="T993" s="46"/>
      <c r="U993" s="46"/>
      <c r="V993" s="47"/>
      <c r="W993" s="48" t="e">
        <f t="shared" si="222"/>
        <v>#N/A</v>
      </c>
      <c r="X993" s="49" t="e">
        <f t="shared" si="223"/>
        <v>#N/A</v>
      </c>
      <c r="Y993" s="39" t="str">
        <f t="shared" si="224"/>
        <v>N / C</v>
      </c>
    </row>
    <row r="994" spans="2:25">
      <c r="B994" s="39">
        <v>7344900</v>
      </c>
      <c r="C994" s="39">
        <v>214973449</v>
      </c>
      <c r="D994" s="50" t="s">
        <v>906</v>
      </c>
      <c r="E994" s="51" t="s">
        <v>683</v>
      </c>
      <c r="F994" s="43">
        <f t="shared" si="211"/>
        <v>0</v>
      </c>
      <c r="G994" s="46">
        <f t="shared" si="212"/>
        <v>0</v>
      </c>
      <c r="H994" s="46">
        <f t="shared" si="213"/>
        <v>0</v>
      </c>
      <c r="I994" s="118">
        <f t="shared" si="214"/>
        <v>0</v>
      </c>
      <c r="J994" s="48" t="str">
        <f t="shared" si="215"/>
        <v>N/C</v>
      </c>
      <c r="K994" s="118" t="str">
        <f t="shared" si="216"/>
        <v>N/C</v>
      </c>
      <c r="L994" s="39" t="str">
        <f t="shared" si="217"/>
        <v>N / C</v>
      </c>
      <c r="O994" s="74" t="e">
        <f t="shared" si="218"/>
        <v>#DIV/0!</v>
      </c>
      <c r="P994" s="27" t="e">
        <f t="shared" si="219"/>
        <v>#DIV/0!</v>
      </c>
      <c r="Q994">
        <f t="shared" si="220"/>
        <v>1</v>
      </c>
      <c r="R994" s="35">
        <f t="shared" si="221"/>
        <v>985</v>
      </c>
      <c r="S994" s="43"/>
      <c r="T994" s="46"/>
      <c r="U994" s="46"/>
      <c r="V994" s="47"/>
      <c r="W994" s="48" t="e">
        <f t="shared" si="222"/>
        <v>#N/A</v>
      </c>
      <c r="X994" s="49" t="e">
        <f t="shared" si="223"/>
        <v>#N/A</v>
      </c>
      <c r="Y994" s="39" t="str">
        <f t="shared" si="224"/>
        <v>N / C</v>
      </c>
    </row>
    <row r="995" spans="2:25">
      <c r="B995" s="39">
        <v>7346100</v>
      </c>
      <c r="C995" s="39">
        <v>216173461</v>
      </c>
      <c r="D995" s="50" t="s">
        <v>1114</v>
      </c>
      <c r="E995" s="51" t="s">
        <v>683</v>
      </c>
      <c r="F995" s="43">
        <f t="shared" si="211"/>
        <v>0</v>
      </c>
      <c r="G995" s="46">
        <f t="shared" si="212"/>
        <v>0</v>
      </c>
      <c r="H995" s="46">
        <f t="shared" si="213"/>
        <v>0</v>
      </c>
      <c r="I995" s="118">
        <f t="shared" si="214"/>
        <v>0</v>
      </c>
      <c r="J995" s="48" t="str">
        <f t="shared" si="215"/>
        <v>N/C</v>
      </c>
      <c r="K995" s="118" t="str">
        <f t="shared" si="216"/>
        <v>N/C</v>
      </c>
      <c r="L995" s="39" t="str">
        <f t="shared" si="217"/>
        <v>N / C</v>
      </c>
      <c r="O995" s="74" t="e">
        <f t="shared" si="218"/>
        <v>#DIV/0!</v>
      </c>
      <c r="P995" s="27" t="e">
        <f t="shared" si="219"/>
        <v>#DIV/0!</v>
      </c>
      <c r="Q995">
        <f t="shared" si="220"/>
        <v>1</v>
      </c>
      <c r="R995" s="35">
        <f t="shared" si="221"/>
        <v>986</v>
      </c>
      <c r="S995" s="43"/>
      <c r="T995" s="46"/>
      <c r="U995" s="46"/>
      <c r="V995" s="47"/>
      <c r="W995" s="48" t="e">
        <f t="shared" si="222"/>
        <v>#N/A</v>
      </c>
      <c r="X995" s="49" t="e">
        <f t="shared" si="223"/>
        <v>#N/A</v>
      </c>
      <c r="Y995" s="39" t="str">
        <f t="shared" si="224"/>
        <v>N / C</v>
      </c>
    </row>
    <row r="996" spans="2:25">
      <c r="B996" s="39">
        <v>7348300</v>
      </c>
      <c r="C996" s="39">
        <v>218373483</v>
      </c>
      <c r="D996" s="50" t="s">
        <v>602</v>
      </c>
      <c r="E996" s="51" t="s">
        <v>683</v>
      </c>
      <c r="F996" s="43">
        <f t="shared" si="211"/>
        <v>0</v>
      </c>
      <c r="G996" s="46">
        <f t="shared" si="212"/>
        <v>0</v>
      </c>
      <c r="H996" s="46">
        <f t="shared" si="213"/>
        <v>0</v>
      </c>
      <c r="I996" s="118">
        <f t="shared" si="214"/>
        <v>0</v>
      </c>
      <c r="J996" s="48" t="str">
        <f t="shared" si="215"/>
        <v>N/C</v>
      </c>
      <c r="K996" s="118" t="str">
        <f t="shared" si="216"/>
        <v>N/C</v>
      </c>
      <c r="L996" s="39" t="str">
        <f t="shared" si="217"/>
        <v>N / C</v>
      </c>
      <c r="O996" s="74" t="e">
        <f t="shared" si="218"/>
        <v>#DIV/0!</v>
      </c>
      <c r="P996" s="27" t="e">
        <f t="shared" si="219"/>
        <v>#DIV/0!</v>
      </c>
      <c r="Q996">
        <f t="shared" si="220"/>
        <v>1</v>
      </c>
      <c r="R996" s="35">
        <f t="shared" si="221"/>
        <v>987</v>
      </c>
      <c r="S996" s="43"/>
      <c r="T996" s="46"/>
      <c r="U996" s="46"/>
      <c r="V996" s="47"/>
      <c r="W996" s="48" t="e">
        <f t="shared" si="222"/>
        <v>#N/A</v>
      </c>
      <c r="X996" s="49" t="e">
        <f t="shared" si="223"/>
        <v>#N/A</v>
      </c>
      <c r="Y996" s="39" t="str">
        <f t="shared" si="224"/>
        <v>N / C</v>
      </c>
    </row>
    <row r="997" spans="2:25">
      <c r="B997" s="39">
        <v>7350400</v>
      </c>
      <c r="C997" s="39">
        <v>210473504</v>
      </c>
      <c r="D997" s="50" t="s">
        <v>827</v>
      </c>
      <c r="E997" s="51" t="s">
        <v>683</v>
      </c>
      <c r="F997" s="43">
        <f t="shared" si="211"/>
        <v>0</v>
      </c>
      <c r="G997" s="46">
        <f t="shared" si="212"/>
        <v>0</v>
      </c>
      <c r="H997" s="46">
        <f t="shared" si="213"/>
        <v>0</v>
      </c>
      <c r="I997" s="118">
        <f t="shared" si="214"/>
        <v>0</v>
      </c>
      <c r="J997" s="48" t="str">
        <f t="shared" si="215"/>
        <v>N/C</v>
      </c>
      <c r="K997" s="118" t="str">
        <f t="shared" si="216"/>
        <v>N/C</v>
      </c>
      <c r="L997" s="39" t="str">
        <f t="shared" si="217"/>
        <v>N / C</v>
      </c>
      <c r="O997" s="74" t="e">
        <f t="shared" si="218"/>
        <v>#DIV/0!</v>
      </c>
      <c r="P997" s="27" t="e">
        <f t="shared" si="219"/>
        <v>#DIV/0!</v>
      </c>
      <c r="Q997">
        <f t="shared" si="220"/>
        <v>1</v>
      </c>
      <c r="R997" s="35">
        <f t="shared" si="221"/>
        <v>988</v>
      </c>
      <c r="S997" s="43"/>
      <c r="T997" s="46"/>
      <c r="U997" s="46"/>
      <c r="V997" s="47"/>
      <c r="W997" s="48" t="e">
        <f t="shared" si="222"/>
        <v>#N/A</v>
      </c>
      <c r="X997" s="49" t="e">
        <f t="shared" si="223"/>
        <v>#N/A</v>
      </c>
      <c r="Y997" s="39" t="str">
        <f t="shared" si="224"/>
        <v>N / C</v>
      </c>
    </row>
    <row r="998" spans="2:25">
      <c r="B998" s="39">
        <v>7352000</v>
      </c>
      <c r="C998" s="39">
        <v>212073520</v>
      </c>
      <c r="D998" s="50" t="s">
        <v>1061</v>
      </c>
      <c r="E998" s="51" t="s">
        <v>683</v>
      </c>
      <c r="F998" s="43">
        <f t="shared" si="211"/>
        <v>0</v>
      </c>
      <c r="G998" s="129">
        <f t="shared" si="212"/>
        <v>0</v>
      </c>
      <c r="H998" s="129">
        <f t="shared" si="213"/>
        <v>0</v>
      </c>
      <c r="I998" s="118">
        <f t="shared" si="214"/>
        <v>0</v>
      </c>
      <c r="J998" s="48" t="str">
        <f t="shared" si="215"/>
        <v>N/C</v>
      </c>
      <c r="K998" s="118" t="str">
        <f t="shared" si="216"/>
        <v>N/C</v>
      </c>
      <c r="L998" s="39" t="str">
        <f t="shared" si="217"/>
        <v>N / C</v>
      </c>
      <c r="O998" s="74" t="e">
        <f t="shared" si="218"/>
        <v>#DIV/0!</v>
      </c>
      <c r="P998" s="27" t="e">
        <f t="shared" si="219"/>
        <v>#DIV/0!</v>
      </c>
      <c r="Q998">
        <f t="shared" si="220"/>
        <v>1</v>
      </c>
      <c r="R998" s="35">
        <f t="shared" si="221"/>
        <v>989</v>
      </c>
      <c r="S998" s="43"/>
      <c r="T998" s="46"/>
      <c r="U998" s="46"/>
      <c r="V998" s="47"/>
      <c r="W998" s="48" t="e">
        <f t="shared" si="222"/>
        <v>#N/A</v>
      </c>
      <c r="X998" s="49" t="e">
        <f t="shared" si="223"/>
        <v>#N/A</v>
      </c>
      <c r="Y998" s="39" t="str">
        <f t="shared" si="224"/>
        <v>N / C</v>
      </c>
    </row>
    <row r="999" spans="2:25">
      <c r="B999" s="39">
        <v>7354700</v>
      </c>
      <c r="C999" s="39">
        <v>214773547</v>
      </c>
      <c r="D999" s="50" t="s">
        <v>907</v>
      </c>
      <c r="E999" s="51" t="s">
        <v>683</v>
      </c>
      <c r="F999" s="43">
        <f t="shared" si="211"/>
        <v>0</v>
      </c>
      <c r="G999" s="46">
        <f t="shared" si="212"/>
        <v>0</v>
      </c>
      <c r="H999" s="46">
        <f t="shared" si="213"/>
        <v>0</v>
      </c>
      <c r="I999" s="118">
        <f t="shared" si="214"/>
        <v>0</v>
      </c>
      <c r="J999" s="48" t="str">
        <f t="shared" si="215"/>
        <v>N/C</v>
      </c>
      <c r="K999" s="118" t="str">
        <f t="shared" si="216"/>
        <v>N/C</v>
      </c>
      <c r="L999" s="39" t="str">
        <f t="shared" si="217"/>
        <v>N / C</v>
      </c>
      <c r="O999" s="74" t="e">
        <f t="shared" si="218"/>
        <v>#DIV/0!</v>
      </c>
      <c r="P999" s="27" t="e">
        <f t="shared" si="219"/>
        <v>#DIV/0!</v>
      </c>
      <c r="Q999">
        <f t="shared" si="220"/>
        <v>1</v>
      </c>
      <c r="R999" s="35">
        <f t="shared" si="221"/>
        <v>990</v>
      </c>
      <c r="S999" s="43"/>
      <c r="T999" s="46"/>
      <c r="U999" s="46"/>
      <c r="V999" s="47"/>
      <c r="W999" s="48" t="e">
        <f t="shared" si="222"/>
        <v>#N/A</v>
      </c>
      <c r="X999" s="49" t="e">
        <f t="shared" si="223"/>
        <v>#N/A</v>
      </c>
      <c r="Y999" s="39" t="str">
        <f t="shared" si="224"/>
        <v>N / C</v>
      </c>
    </row>
    <row r="1000" spans="2:25">
      <c r="B1000" s="39">
        <v>7355500</v>
      </c>
      <c r="C1000" s="39">
        <v>215573555</v>
      </c>
      <c r="D1000" s="50" t="s">
        <v>710</v>
      </c>
      <c r="E1000" s="51" t="s">
        <v>683</v>
      </c>
      <c r="F1000" s="43">
        <f t="shared" si="211"/>
        <v>0</v>
      </c>
      <c r="G1000" s="129">
        <f t="shared" si="212"/>
        <v>0</v>
      </c>
      <c r="H1000" s="129">
        <f t="shared" si="213"/>
        <v>0</v>
      </c>
      <c r="I1000" s="118">
        <f t="shared" si="214"/>
        <v>0</v>
      </c>
      <c r="J1000" s="48" t="str">
        <f t="shared" si="215"/>
        <v>N/C</v>
      </c>
      <c r="K1000" s="118" t="str">
        <f t="shared" si="216"/>
        <v>N/C</v>
      </c>
      <c r="L1000" s="39" t="str">
        <f t="shared" si="217"/>
        <v>N / C</v>
      </c>
      <c r="O1000" s="74" t="e">
        <f t="shared" si="218"/>
        <v>#DIV/0!</v>
      </c>
      <c r="P1000" s="27" t="e">
        <f t="shared" si="219"/>
        <v>#DIV/0!</v>
      </c>
      <c r="Q1000">
        <f t="shared" si="220"/>
        <v>1</v>
      </c>
      <c r="R1000" s="35">
        <f t="shared" si="221"/>
        <v>991</v>
      </c>
      <c r="S1000" s="43"/>
      <c r="T1000" s="46"/>
      <c r="U1000" s="46"/>
      <c r="V1000" s="47"/>
      <c r="W1000" s="48" t="e">
        <f t="shared" si="222"/>
        <v>#N/A</v>
      </c>
      <c r="X1000" s="49" t="e">
        <f t="shared" si="223"/>
        <v>#N/A</v>
      </c>
      <c r="Y1000" s="39" t="str">
        <f t="shared" si="224"/>
        <v>N / C</v>
      </c>
    </row>
    <row r="1001" spans="2:25">
      <c r="B1001" s="39">
        <v>7356300</v>
      </c>
      <c r="C1001" s="39">
        <v>216373563</v>
      </c>
      <c r="D1001" s="53" t="s">
        <v>150</v>
      </c>
      <c r="E1001" s="54" t="s">
        <v>683</v>
      </c>
      <c r="F1001" s="43">
        <f t="shared" si="211"/>
        <v>0</v>
      </c>
      <c r="G1001" s="129">
        <f t="shared" si="212"/>
        <v>0</v>
      </c>
      <c r="H1001" s="129">
        <f t="shared" si="213"/>
        <v>0</v>
      </c>
      <c r="I1001" s="118">
        <f t="shared" si="214"/>
        <v>0</v>
      </c>
      <c r="J1001" s="48" t="str">
        <f t="shared" si="215"/>
        <v>N/C</v>
      </c>
      <c r="K1001" s="118" t="str">
        <f t="shared" si="216"/>
        <v>N/C</v>
      </c>
      <c r="L1001" s="39" t="str">
        <f t="shared" si="217"/>
        <v>N / C</v>
      </c>
      <c r="O1001" s="74" t="e">
        <f t="shared" si="218"/>
        <v>#DIV/0!</v>
      </c>
      <c r="P1001" s="27" t="e">
        <f t="shared" si="219"/>
        <v>#DIV/0!</v>
      </c>
      <c r="Q1001">
        <f t="shared" si="220"/>
        <v>1</v>
      </c>
      <c r="R1001" s="35">
        <f t="shared" si="221"/>
        <v>992</v>
      </c>
      <c r="S1001" s="43"/>
      <c r="T1001" s="46"/>
      <c r="U1001" s="46"/>
      <c r="V1001" s="47"/>
      <c r="W1001" s="48" t="e">
        <f t="shared" si="222"/>
        <v>#N/A</v>
      </c>
      <c r="X1001" s="49" t="e">
        <f t="shared" si="223"/>
        <v>#N/A</v>
      </c>
      <c r="Y1001" s="39" t="str">
        <f t="shared" si="224"/>
        <v>N / C</v>
      </c>
    </row>
    <row r="1002" spans="2:25">
      <c r="B1002" s="39">
        <v>7358500</v>
      </c>
      <c r="C1002" s="39">
        <v>218573585</v>
      </c>
      <c r="D1002" s="50" t="s">
        <v>1271</v>
      </c>
      <c r="E1002" s="51" t="s">
        <v>683</v>
      </c>
      <c r="F1002" s="43">
        <f t="shared" si="211"/>
        <v>0</v>
      </c>
      <c r="G1002" s="46">
        <f t="shared" si="212"/>
        <v>0</v>
      </c>
      <c r="H1002" s="46">
        <f t="shared" si="213"/>
        <v>0</v>
      </c>
      <c r="I1002" s="118">
        <f t="shared" si="214"/>
        <v>0</v>
      </c>
      <c r="J1002" s="48" t="str">
        <f t="shared" si="215"/>
        <v>N/C</v>
      </c>
      <c r="K1002" s="118" t="str">
        <f t="shared" si="216"/>
        <v>N/C</v>
      </c>
      <c r="L1002" s="39" t="str">
        <f t="shared" si="217"/>
        <v>N / C</v>
      </c>
      <c r="O1002" s="74" t="e">
        <f t="shared" si="218"/>
        <v>#DIV/0!</v>
      </c>
      <c r="P1002" s="27" t="e">
        <f t="shared" si="219"/>
        <v>#DIV/0!</v>
      </c>
      <c r="Q1002">
        <f t="shared" si="220"/>
        <v>1</v>
      </c>
      <c r="R1002" s="35">
        <f t="shared" si="221"/>
        <v>993</v>
      </c>
      <c r="S1002" s="43"/>
      <c r="T1002" s="46"/>
      <c r="U1002" s="46"/>
      <c r="V1002" s="47"/>
      <c r="W1002" s="48" t="e">
        <f t="shared" si="222"/>
        <v>#N/A</v>
      </c>
      <c r="X1002" s="49" t="e">
        <f t="shared" si="223"/>
        <v>#N/A</v>
      </c>
      <c r="Y1002" s="39" t="str">
        <f t="shared" si="224"/>
        <v>N / C</v>
      </c>
    </row>
    <row r="1003" spans="2:25">
      <c r="B1003" s="39">
        <v>7361600</v>
      </c>
      <c r="C1003" s="39">
        <v>211673616</v>
      </c>
      <c r="D1003" s="50" t="s">
        <v>603</v>
      </c>
      <c r="E1003" s="51" t="s">
        <v>683</v>
      </c>
      <c r="F1003" s="43">
        <f t="shared" si="211"/>
        <v>0</v>
      </c>
      <c r="G1003" s="46">
        <f t="shared" si="212"/>
        <v>0</v>
      </c>
      <c r="H1003" s="46">
        <f t="shared" si="213"/>
        <v>0</v>
      </c>
      <c r="I1003" s="118">
        <f t="shared" si="214"/>
        <v>0</v>
      </c>
      <c r="J1003" s="48" t="str">
        <f t="shared" si="215"/>
        <v>N/C</v>
      </c>
      <c r="K1003" s="118" t="str">
        <f t="shared" si="216"/>
        <v>N/C</v>
      </c>
      <c r="L1003" s="39" t="str">
        <f t="shared" si="217"/>
        <v>N / C</v>
      </c>
      <c r="O1003" s="74" t="e">
        <f t="shared" si="218"/>
        <v>#DIV/0!</v>
      </c>
      <c r="P1003" s="27" t="e">
        <f t="shared" si="219"/>
        <v>#DIV/0!</v>
      </c>
      <c r="Q1003">
        <f t="shared" si="220"/>
        <v>1</v>
      </c>
      <c r="R1003" s="35">
        <f t="shared" si="221"/>
        <v>994</v>
      </c>
      <c r="S1003" s="43"/>
      <c r="T1003" s="46"/>
      <c r="U1003" s="46"/>
      <c r="V1003" s="47"/>
      <c r="W1003" s="48" t="e">
        <f t="shared" si="222"/>
        <v>#N/A</v>
      </c>
      <c r="X1003" s="49" t="e">
        <f t="shared" si="223"/>
        <v>#N/A</v>
      </c>
      <c r="Y1003" s="39" t="str">
        <f t="shared" si="224"/>
        <v>N / C</v>
      </c>
    </row>
    <row r="1004" spans="2:25">
      <c r="B1004" s="39">
        <v>7362200</v>
      </c>
      <c r="C1004" s="39">
        <v>212273622</v>
      </c>
      <c r="D1004" s="53" t="s">
        <v>151</v>
      </c>
      <c r="E1004" s="54" t="s">
        <v>683</v>
      </c>
      <c r="F1004" s="43">
        <f t="shared" si="211"/>
        <v>0</v>
      </c>
      <c r="G1004" s="46">
        <f t="shared" si="212"/>
        <v>0</v>
      </c>
      <c r="H1004" s="46">
        <f t="shared" si="213"/>
        <v>0</v>
      </c>
      <c r="I1004" s="118">
        <f t="shared" si="214"/>
        <v>0</v>
      </c>
      <c r="J1004" s="48" t="str">
        <f t="shared" si="215"/>
        <v>N/C</v>
      </c>
      <c r="K1004" s="118" t="str">
        <f t="shared" si="216"/>
        <v>N/C</v>
      </c>
      <c r="L1004" s="39" t="str">
        <f t="shared" si="217"/>
        <v>N / C</v>
      </c>
      <c r="O1004" s="74" t="e">
        <f t="shared" si="218"/>
        <v>#DIV/0!</v>
      </c>
      <c r="P1004" s="27" t="e">
        <f t="shared" si="219"/>
        <v>#DIV/0!</v>
      </c>
      <c r="Q1004">
        <f t="shared" si="220"/>
        <v>1</v>
      </c>
      <c r="R1004" s="35">
        <f t="shared" si="221"/>
        <v>995</v>
      </c>
      <c r="S1004" s="43"/>
      <c r="T1004" s="46"/>
      <c r="U1004" s="46"/>
      <c r="V1004" s="47"/>
      <c r="W1004" s="48" t="e">
        <f t="shared" si="222"/>
        <v>#N/A</v>
      </c>
      <c r="X1004" s="49" t="e">
        <f t="shared" si="223"/>
        <v>#N/A</v>
      </c>
      <c r="Y1004" s="39" t="str">
        <f t="shared" si="224"/>
        <v>N / C</v>
      </c>
    </row>
    <row r="1005" spans="2:25">
      <c r="B1005" s="39">
        <v>7362400</v>
      </c>
      <c r="C1005" s="39">
        <v>212473624</v>
      </c>
      <c r="D1005" s="50" t="s">
        <v>1272</v>
      </c>
      <c r="E1005" s="51" t="s">
        <v>683</v>
      </c>
      <c r="F1005" s="43">
        <f t="shared" si="211"/>
        <v>0</v>
      </c>
      <c r="G1005" s="46">
        <f t="shared" si="212"/>
        <v>0</v>
      </c>
      <c r="H1005" s="46">
        <f t="shared" si="213"/>
        <v>0</v>
      </c>
      <c r="I1005" s="118">
        <f t="shared" si="214"/>
        <v>0</v>
      </c>
      <c r="J1005" s="48" t="str">
        <f t="shared" si="215"/>
        <v>N/C</v>
      </c>
      <c r="K1005" s="118" t="str">
        <f t="shared" si="216"/>
        <v>N/C</v>
      </c>
      <c r="L1005" s="39" t="str">
        <f t="shared" si="217"/>
        <v>N / C</v>
      </c>
      <c r="O1005" s="74" t="e">
        <f t="shared" si="218"/>
        <v>#DIV/0!</v>
      </c>
      <c r="P1005" s="27" t="e">
        <f t="shared" si="219"/>
        <v>#DIV/0!</v>
      </c>
      <c r="Q1005">
        <f t="shared" si="220"/>
        <v>1</v>
      </c>
      <c r="R1005" s="35">
        <f t="shared" si="221"/>
        <v>996</v>
      </c>
      <c r="S1005" s="43"/>
      <c r="T1005" s="46"/>
      <c r="U1005" s="46"/>
      <c r="V1005" s="47"/>
      <c r="W1005" s="48" t="e">
        <f t="shared" si="222"/>
        <v>#N/A</v>
      </c>
      <c r="X1005" s="49" t="e">
        <f t="shared" si="223"/>
        <v>#N/A</v>
      </c>
      <c r="Y1005" s="39" t="str">
        <f t="shared" si="224"/>
        <v>N / C</v>
      </c>
    </row>
    <row r="1006" spans="2:25">
      <c r="B1006" s="39">
        <v>7367100</v>
      </c>
      <c r="C1006" s="39">
        <v>217173671</v>
      </c>
      <c r="D1006" s="50" t="s">
        <v>1273</v>
      </c>
      <c r="E1006" s="51" t="s">
        <v>683</v>
      </c>
      <c r="F1006" s="43">
        <f t="shared" si="211"/>
        <v>0</v>
      </c>
      <c r="G1006" s="46">
        <f t="shared" si="212"/>
        <v>0</v>
      </c>
      <c r="H1006" s="46">
        <f t="shared" si="213"/>
        <v>0</v>
      </c>
      <c r="I1006" s="118">
        <f t="shared" si="214"/>
        <v>0</v>
      </c>
      <c r="J1006" s="48" t="str">
        <f t="shared" si="215"/>
        <v>N/C</v>
      </c>
      <c r="K1006" s="118" t="str">
        <f t="shared" si="216"/>
        <v>N/C</v>
      </c>
      <c r="L1006" s="39" t="str">
        <f t="shared" si="217"/>
        <v>N / C</v>
      </c>
      <c r="O1006" s="74" t="e">
        <f t="shared" si="218"/>
        <v>#DIV/0!</v>
      </c>
      <c r="P1006" s="27" t="e">
        <f t="shared" si="219"/>
        <v>#DIV/0!</v>
      </c>
      <c r="Q1006">
        <f t="shared" si="220"/>
        <v>1</v>
      </c>
      <c r="R1006" s="35">
        <f t="shared" si="221"/>
        <v>997</v>
      </c>
      <c r="S1006" s="43"/>
      <c r="T1006" s="46"/>
      <c r="U1006" s="46"/>
      <c r="V1006" s="47"/>
      <c r="W1006" s="48" t="e">
        <f t="shared" si="222"/>
        <v>#N/A</v>
      </c>
      <c r="X1006" s="49" t="e">
        <f t="shared" si="223"/>
        <v>#N/A</v>
      </c>
      <c r="Y1006" s="39" t="str">
        <f t="shared" si="224"/>
        <v>N / C</v>
      </c>
    </row>
    <row r="1007" spans="2:25">
      <c r="B1007" s="39">
        <v>7367500</v>
      </c>
      <c r="C1007" s="39">
        <v>217573675</v>
      </c>
      <c r="D1007" s="50" t="s">
        <v>978</v>
      </c>
      <c r="E1007" s="51" t="s">
        <v>683</v>
      </c>
      <c r="F1007" s="43">
        <f t="shared" si="211"/>
        <v>0</v>
      </c>
      <c r="G1007" s="46">
        <f t="shared" si="212"/>
        <v>0</v>
      </c>
      <c r="H1007" s="46">
        <f t="shared" si="213"/>
        <v>0</v>
      </c>
      <c r="I1007" s="118">
        <f t="shared" si="214"/>
        <v>0</v>
      </c>
      <c r="J1007" s="48" t="str">
        <f t="shared" si="215"/>
        <v>N/C</v>
      </c>
      <c r="K1007" s="118" t="str">
        <f t="shared" si="216"/>
        <v>N/C</v>
      </c>
      <c r="L1007" s="39" t="str">
        <f t="shared" si="217"/>
        <v>N / C</v>
      </c>
      <c r="O1007" s="74" t="e">
        <f t="shared" si="218"/>
        <v>#DIV/0!</v>
      </c>
      <c r="P1007" s="27" t="e">
        <f t="shared" si="219"/>
        <v>#DIV/0!</v>
      </c>
      <c r="Q1007">
        <f t="shared" si="220"/>
        <v>1</v>
      </c>
      <c r="R1007" s="35">
        <f t="shared" si="221"/>
        <v>998</v>
      </c>
      <c r="S1007" s="43"/>
      <c r="T1007" s="46"/>
      <c r="U1007" s="46"/>
      <c r="V1007" s="47"/>
      <c r="W1007" s="48" t="e">
        <f t="shared" si="222"/>
        <v>#N/A</v>
      </c>
      <c r="X1007" s="49" t="e">
        <f t="shared" si="223"/>
        <v>#N/A</v>
      </c>
      <c r="Y1007" s="39" t="str">
        <f t="shared" si="224"/>
        <v>N / C</v>
      </c>
    </row>
    <row r="1008" spans="2:25">
      <c r="B1008" s="39">
        <v>7367800</v>
      </c>
      <c r="C1008" s="39">
        <v>217873678</v>
      </c>
      <c r="D1008" s="53" t="s">
        <v>1078</v>
      </c>
      <c r="E1008" s="54" t="s">
        <v>683</v>
      </c>
      <c r="F1008" s="43">
        <f t="shared" si="211"/>
        <v>0</v>
      </c>
      <c r="G1008" s="46">
        <f t="shared" si="212"/>
        <v>0</v>
      </c>
      <c r="H1008" s="46">
        <f t="shared" si="213"/>
        <v>0</v>
      </c>
      <c r="I1008" s="118">
        <f t="shared" si="214"/>
        <v>0</v>
      </c>
      <c r="J1008" s="48" t="str">
        <f t="shared" si="215"/>
        <v>N/C</v>
      </c>
      <c r="K1008" s="118" t="str">
        <f t="shared" si="216"/>
        <v>N/C</v>
      </c>
      <c r="L1008" s="39" t="str">
        <f t="shared" si="217"/>
        <v>N / C</v>
      </c>
      <c r="O1008" s="74" t="e">
        <f t="shared" si="218"/>
        <v>#DIV/0!</v>
      </c>
      <c r="P1008" s="27" t="e">
        <f t="shared" si="219"/>
        <v>#DIV/0!</v>
      </c>
      <c r="Q1008">
        <f t="shared" si="220"/>
        <v>1</v>
      </c>
      <c r="R1008" s="35">
        <f t="shared" si="221"/>
        <v>999</v>
      </c>
      <c r="S1008" s="43"/>
      <c r="T1008" s="46"/>
      <c r="U1008" s="46"/>
      <c r="V1008" s="47"/>
      <c r="W1008" s="48" t="e">
        <f t="shared" si="222"/>
        <v>#N/A</v>
      </c>
      <c r="X1008" s="49" t="e">
        <f t="shared" si="223"/>
        <v>#N/A</v>
      </c>
      <c r="Y1008" s="39" t="str">
        <f t="shared" si="224"/>
        <v>N / C</v>
      </c>
    </row>
    <row r="1009" spans="2:25">
      <c r="B1009" s="39">
        <v>7368600</v>
      </c>
      <c r="C1009" s="39">
        <v>218673686</v>
      </c>
      <c r="D1009" s="50" t="s">
        <v>1115</v>
      </c>
      <c r="E1009" s="51" t="s">
        <v>683</v>
      </c>
      <c r="F1009" s="43">
        <f t="shared" si="211"/>
        <v>0</v>
      </c>
      <c r="G1009" s="129">
        <f t="shared" si="212"/>
        <v>0</v>
      </c>
      <c r="H1009" s="129">
        <f t="shared" si="213"/>
        <v>0</v>
      </c>
      <c r="I1009" s="118">
        <f t="shared" si="214"/>
        <v>0</v>
      </c>
      <c r="J1009" s="48" t="str">
        <f t="shared" si="215"/>
        <v>N/C</v>
      </c>
      <c r="K1009" s="118" t="str">
        <f t="shared" si="216"/>
        <v>N/C</v>
      </c>
      <c r="L1009" s="39" t="str">
        <f t="shared" si="217"/>
        <v>N / C</v>
      </c>
      <c r="O1009" s="74" t="e">
        <f t="shared" si="218"/>
        <v>#DIV/0!</v>
      </c>
      <c r="P1009" s="27" t="e">
        <f t="shared" si="219"/>
        <v>#DIV/0!</v>
      </c>
      <c r="Q1009">
        <f t="shared" si="220"/>
        <v>1</v>
      </c>
      <c r="R1009" s="35">
        <f t="shared" si="221"/>
        <v>1000</v>
      </c>
      <c r="S1009" s="43"/>
      <c r="T1009" s="46"/>
      <c r="U1009" s="46"/>
      <c r="V1009" s="47"/>
      <c r="W1009" s="48" t="e">
        <f t="shared" si="222"/>
        <v>#N/A</v>
      </c>
      <c r="X1009" s="49" t="e">
        <f t="shared" si="223"/>
        <v>#N/A</v>
      </c>
      <c r="Y1009" s="39" t="str">
        <f t="shared" si="224"/>
        <v>N / C</v>
      </c>
    </row>
    <row r="1010" spans="2:25">
      <c r="B1010" s="39">
        <v>7377000</v>
      </c>
      <c r="C1010" s="39">
        <v>217073770</v>
      </c>
      <c r="D1010" s="50" t="s">
        <v>1004</v>
      </c>
      <c r="E1010" s="51" t="s">
        <v>683</v>
      </c>
      <c r="F1010" s="43">
        <f t="shared" si="211"/>
        <v>0</v>
      </c>
      <c r="G1010" s="46">
        <f t="shared" si="212"/>
        <v>0</v>
      </c>
      <c r="H1010" s="46">
        <f t="shared" si="213"/>
        <v>0</v>
      </c>
      <c r="I1010" s="118">
        <f t="shared" si="214"/>
        <v>0</v>
      </c>
      <c r="J1010" s="48" t="str">
        <f t="shared" si="215"/>
        <v>N/C</v>
      </c>
      <c r="K1010" s="118" t="str">
        <f t="shared" si="216"/>
        <v>N/C</v>
      </c>
      <c r="L1010" s="39" t="str">
        <f t="shared" si="217"/>
        <v>N / C</v>
      </c>
      <c r="O1010" s="74" t="e">
        <f t="shared" si="218"/>
        <v>#DIV/0!</v>
      </c>
      <c r="P1010" s="27" t="e">
        <f t="shared" si="219"/>
        <v>#DIV/0!</v>
      </c>
      <c r="Q1010">
        <f t="shared" si="220"/>
        <v>1</v>
      </c>
      <c r="R1010" s="35">
        <f t="shared" si="221"/>
        <v>1001</v>
      </c>
      <c r="S1010" s="43"/>
      <c r="T1010" s="46"/>
      <c r="U1010" s="46"/>
      <c r="V1010" s="47"/>
      <c r="W1010" s="48" t="e">
        <f t="shared" si="222"/>
        <v>#N/A</v>
      </c>
      <c r="X1010" s="49" t="e">
        <f t="shared" si="223"/>
        <v>#N/A</v>
      </c>
      <c r="Y1010" s="39" t="str">
        <f t="shared" si="224"/>
        <v>N / C</v>
      </c>
    </row>
    <row r="1011" spans="2:25">
      <c r="B1011" s="39">
        <v>7385400</v>
      </c>
      <c r="C1011" s="39">
        <v>215473854</v>
      </c>
      <c r="D1011" s="50" t="s">
        <v>1482</v>
      </c>
      <c r="E1011" s="51" t="s">
        <v>683</v>
      </c>
      <c r="F1011" s="43">
        <f t="shared" si="211"/>
        <v>0</v>
      </c>
      <c r="G1011" s="46">
        <f t="shared" si="212"/>
        <v>0</v>
      </c>
      <c r="H1011" s="46">
        <f t="shared" si="213"/>
        <v>0</v>
      </c>
      <c r="I1011" s="118">
        <f t="shared" si="214"/>
        <v>0</v>
      </c>
      <c r="J1011" s="48" t="str">
        <f t="shared" si="215"/>
        <v>N/C</v>
      </c>
      <c r="K1011" s="118" t="str">
        <f t="shared" si="216"/>
        <v>N/C</v>
      </c>
      <c r="L1011" s="39" t="str">
        <f t="shared" si="217"/>
        <v>N / C</v>
      </c>
      <c r="O1011" s="74" t="e">
        <f t="shared" si="218"/>
        <v>#DIV/0!</v>
      </c>
      <c r="P1011" s="27" t="e">
        <f t="shared" si="219"/>
        <v>#DIV/0!</v>
      </c>
      <c r="Q1011">
        <f t="shared" si="220"/>
        <v>1</v>
      </c>
      <c r="R1011" s="35">
        <f t="shared" si="221"/>
        <v>1002</v>
      </c>
      <c r="S1011" s="43"/>
      <c r="T1011" s="46"/>
      <c r="U1011" s="46"/>
      <c r="V1011" s="47"/>
      <c r="W1011" s="48" t="e">
        <f t="shared" si="222"/>
        <v>#N/A</v>
      </c>
      <c r="X1011" s="49" t="e">
        <f t="shared" si="223"/>
        <v>#N/A</v>
      </c>
      <c r="Y1011" s="39" t="str">
        <f t="shared" si="224"/>
        <v>N / C</v>
      </c>
    </row>
    <row r="1012" spans="2:25">
      <c r="B1012" s="39">
        <v>7386100</v>
      </c>
      <c r="C1012" s="39">
        <v>216173861</v>
      </c>
      <c r="D1012" s="50" t="s">
        <v>1116</v>
      </c>
      <c r="E1012" s="51" t="s">
        <v>683</v>
      </c>
      <c r="F1012" s="43">
        <f t="shared" si="211"/>
        <v>0</v>
      </c>
      <c r="G1012" s="129">
        <f t="shared" si="212"/>
        <v>0</v>
      </c>
      <c r="H1012" s="129">
        <f t="shared" si="213"/>
        <v>0</v>
      </c>
      <c r="I1012" s="118">
        <f t="shared" si="214"/>
        <v>0</v>
      </c>
      <c r="J1012" s="48" t="str">
        <f t="shared" si="215"/>
        <v>N/C</v>
      </c>
      <c r="K1012" s="118" t="str">
        <f t="shared" si="216"/>
        <v>N/C</v>
      </c>
      <c r="L1012" s="39" t="str">
        <f t="shared" si="217"/>
        <v>N / C</v>
      </c>
      <c r="O1012" s="74" t="e">
        <f t="shared" si="218"/>
        <v>#DIV/0!</v>
      </c>
      <c r="P1012" s="27" t="e">
        <f t="shared" si="219"/>
        <v>#DIV/0!</v>
      </c>
      <c r="Q1012">
        <f t="shared" si="220"/>
        <v>1</v>
      </c>
      <c r="R1012" s="35">
        <f t="shared" si="221"/>
        <v>1003</v>
      </c>
      <c r="S1012" s="43"/>
      <c r="T1012" s="46"/>
      <c r="U1012" s="46"/>
      <c r="V1012" s="47"/>
      <c r="W1012" s="48" t="e">
        <f t="shared" si="222"/>
        <v>#N/A</v>
      </c>
      <c r="X1012" s="49" t="e">
        <f t="shared" si="223"/>
        <v>#N/A</v>
      </c>
      <c r="Y1012" s="39" t="str">
        <f t="shared" si="224"/>
        <v>N / C</v>
      </c>
    </row>
    <row r="1013" spans="2:25">
      <c r="B1013" s="39">
        <v>7387000</v>
      </c>
      <c r="C1013" s="39">
        <v>217073870</v>
      </c>
      <c r="D1013" s="50" t="s">
        <v>1117</v>
      </c>
      <c r="E1013" s="51" t="s">
        <v>683</v>
      </c>
      <c r="F1013" s="43">
        <f t="shared" si="211"/>
        <v>0</v>
      </c>
      <c r="G1013" s="46">
        <f t="shared" si="212"/>
        <v>0</v>
      </c>
      <c r="H1013" s="46">
        <f t="shared" si="213"/>
        <v>0</v>
      </c>
      <c r="I1013" s="118">
        <f t="shared" si="214"/>
        <v>0</v>
      </c>
      <c r="J1013" s="48" t="str">
        <f t="shared" si="215"/>
        <v>N/C</v>
      </c>
      <c r="K1013" s="118" t="str">
        <f t="shared" si="216"/>
        <v>N/C</v>
      </c>
      <c r="L1013" s="39" t="str">
        <f t="shared" si="217"/>
        <v>N / C</v>
      </c>
      <c r="O1013" s="74" t="e">
        <f t="shared" si="218"/>
        <v>#DIV/0!</v>
      </c>
      <c r="P1013" s="27" t="e">
        <f t="shared" si="219"/>
        <v>#DIV/0!</v>
      </c>
      <c r="Q1013">
        <f t="shared" si="220"/>
        <v>1</v>
      </c>
      <c r="R1013" s="35">
        <f t="shared" si="221"/>
        <v>1004</v>
      </c>
      <c r="S1013" s="43"/>
      <c r="T1013" s="46"/>
      <c r="U1013" s="46"/>
      <c r="V1013" s="47"/>
      <c r="W1013" s="48" t="e">
        <f t="shared" si="222"/>
        <v>#N/A</v>
      </c>
      <c r="X1013" s="49" t="e">
        <f t="shared" si="223"/>
        <v>#N/A</v>
      </c>
      <c r="Y1013" s="39" t="str">
        <f t="shared" si="224"/>
        <v>N / C</v>
      </c>
    </row>
    <row r="1014" spans="2:25">
      <c r="B1014" s="39">
        <v>7387300</v>
      </c>
      <c r="C1014" s="39">
        <v>217373873</v>
      </c>
      <c r="D1014" s="50" t="s">
        <v>979</v>
      </c>
      <c r="E1014" s="51" t="s">
        <v>683</v>
      </c>
      <c r="F1014" s="43">
        <f t="shared" si="211"/>
        <v>0</v>
      </c>
      <c r="G1014" s="129">
        <f t="shared" si="212"/>
        <v>0</v>
      </c>
      <c r="H1014" s="129">
        <f t="shared" si="213"/>
        <v>0</v>
      </c>
      <c r="I1014" s="118">
        <f t="shared" si="214"/>
        <v>0</v>
      </c>
      <c r="J1014" s="48" t="str">
        <f t="shared" si="215"/>
        <v>N/C</v>
      </c>
      <c r="K1014" s="118" t="str">
        <f t="shared" si="216"/>
        <v>N/C</v>
      </c>
      <c r="L1014" s="39" t="str">
        <f t="shared" si="217"/>
        <v>N / C</v>
      </c>
      <c r="O1014" s="74" t="e">
        <f t="shared" si="218"/>
        <v>#DIV/0!</v>
      </c>
      <c r="P1014" s="27" t="e">
        <f t="shared" si="219"/>
        <v>#DIV/0!</v>
      </c>
      <c r="Q1014">
        <f t="shared" si="220"/>
        <v>1</v>
      </c>
      <c r="R1014" s="35">
        <f t="shared" si="221"/>
        <v>1005</v>
      </c>
      <c r="S1014" s="43"/>
      <c r="T1014" s="46"/>
      <c r="U1014" s="46"/>
      <c r="V1014" s="47"/>
      <c r="W1014" s="48" t="e">
        <f t="shared" si="222"/>
        <v>#N/A</v>
      </c>
      <c r="X1014" s="49" t="e">
        <f t="shared" si="223"/>
        <v>#N/A</v>
      </c>
      <c r="Y1014" s="39" t="str">
        <f t="shared" si="224"/>
        <v>N / C</v>
      </c>
    </row>
    <row r="1015" spans="2:25">
      <c r="B1015" s="39">
        <v>7600100</v>
      </c>
      <c r="C1015" s="39">
        <v>210176001</v>
      </c>
      <c r="D1015" s="50" t="s">
        <v>728</v>
      </c>
      <c r="E1015" s="51" t="s">
        <v>717</v>
      </c>
      <c r="F1015" s="43">
        <f t="shared" si="211"/>
        <v>0</v>
      </c>
      <c r="G1015" s="46">
        <f t="shared" si="212"/>
        <v>0</v>
      </c>
      <c r="H1015" s="46">
        <f t="shared" si="213"/>
        <v>0</v>
      </c>
      <c r="I1015" s="118">
        <f t="shared" si="214"/>
        <v>0</v>
      </c>
      <c r="J1015" s="48" t="str">
        <f t="shared" si="215"/>
        <v>N/C</v>
      </c>
      <c r="K1015" s="118" t="str">
        <f t="shared" si="216"/>
        <v>N/C</v>
      </c>
      <c r="L1015" s="39" t="str">
        <f t="shared" si="217"/>
        <v>N / C</v>
      </c>
      <c r="O1015" s="74" t="e">
        <f t="shared" si="218"/>
        <v>#DIV/0!</v>
      </c>
      <c r="P1015" s="27" t="e">
        <f t="shared" si="219"/>
        <v>#DIV/0!</v>
      </c>
      <c r="Q1015">
        <f t="shared" si="220"/>
        <v>1</v>
      </c>
      <c r="R1015" s="35">
        <f t="shared" si="221"/>
        <v>1006</v>
      </c>
      <c r="S1015" s="43"/>
      <c r="T1015" s="46"/>
      <c r="U1015" s="46"/>
      <c r="V1015" s="47"/>
      <c r="W1015" s="48" t="e">
        <f t="shared" si="222"/>
        <v>#N/A</v>
      </c>
      <c r="X1015" s="49" t="e">
        <f t="shared" si="223"/>
        <v>#N/A</v>
      </c>
      <c r="Y1015" s="39" t="str">
        <f t="shared" si="224"/>
        <v>N / C</v>
      </c>
    </row>
    <row r="1016" spans="2:25">
      <c r="B1016" s="39">
        <v>7602000</v>
      </c>
      <c r="C1016" s="39">
        <v>212076020</v>
      </c>
      <c r="D1016" s="50" t="s">
        <v>642</v>
      </c>
      <c r="E1016" s="51" t="s">
        <v>717</v>
      </c>
      <c r="F1016" s="43">
        <f t="shared" si="211"/>
        <v>0</v>
      </c>
      <c r="G1016" s="46">
        <f t="shared" si="212"/>
        <v>0</v>
      </c>
      <c r="H1016" s="46">
        <f t="shared" si="213"/>
        <v>0</v>
      </c>
      <c r="I1016" s="118">
        <f t="shared" si="214"/>
        <v>0</v>
      </c>
      <c r="J1016" s="48" t="str">
        <f t="shared" si="215"/>
        <v>N/C</v>
      </c>
      <c r="K1016" s="118" t="str">
        <f t="shared" si="216"/>
        <v>N/C</v>
      </c>
      <c r="L1016" s="39" t="str">
        <f t="shared" si="217"/>
        <v>N / C</v>
      </c>
      <c r="O1016" s="74" t="e">
        <f t="shared" si="218"/>
        <v>#DIV/0!</v>
      </c>
      <c r="P1016" s="27" t="e">
        <f t="shared" si="219"/>
        <v>#DIV/0!</v>
      </c>
      <c r="Q1016">
        <f t="shared" si="220"/>
        <v>1</v>
      </c>
      <c r="R1016" s="35">
        <f t="shared" si="221"/>
        <v>1007</v>
      </c>
      <c r="S1016" s="43"/>
      <c r="T1016" s="46"/>
      <c r="U1016" s="46"/>
      <c r="V1016" s="47"/>
      <c r="W1016" s="48" t="e">
        <f t="shared" si="222"/>
        <v>#N/A</v>
      </c>
      <c r="X1016" s="49" t="e">
        <f t="shared" si="223"/>
        <v>#N/A</v>
      </c>
      <c r="Y1016" s="39" t="str">
        <f t="shared" si="224"/>
        <v>N / C</v>
      </c>
    </row>
    <row r="1017" spans="2:25">
      <c r="B1017" s="39">
        <v>7603600</v>
      </c>
      <c r="C1017" s="39">
        <v>213676036</v>
      </c>
      <c r="D1017" s="50" t="s">
        <v>802</v>
      </c>
      <c r="E1017" s="51" t="s">
        <v>717</v>
      </c>
      <c r="F1017" s="43">
        <f t="shared" si="211"/>
        <v>0</v>
      </c>
      <c r="G1017" s="46">
        <f t="shared" si="212"/>
        <v>0</v>
      </c>
      <c r="H1017" s="46">
        <f t="shared" si="213"/>
        <v>0</v>
      </c>
      <c r="I1017" s="118">
        <f t="shared" si="214"/>
        <v>0</v>
      </c>
      <c r="J1017" s="48" t="str">
        <f t="shared" si="215"/>
        <v>N/C</v>
      </c>
      <c r="K1017" s="118" t="str">
        <f t="shared" si="216"/>
        <v>N/C</v>
      </c>
      <c r="L1017" s="39" t="str">
        <f t="shared" si="217"/>
        <v>N / C</v>
      </c>
      <c r="O1017" s="74" t="e">
        <f t="shared" si="218"/>
        <v>#DIV/0!</v>
      </c>
      <c r="P1017" s="27" t="e">
        <f t="shared" si="219"/>
        <v>#DIV/0!</v>
      </c>
      <c r="Q1017">
        <f t="shared" si="220"/>
        <v>1</v>
      </c>
      <c r="R1017" s="35">
        <f t="shared" si="221"/>
        <v>1008</v>
      </c>
      <c r="S1017" s="43"/>
      <c r="T1017" s="46"/>
      <c r="U1017" s="46"/>
      <c r="V1017" s="47"/>
      <c r="W1017" s="48" t="e">
        <f t="shared" si="222"/>
        <v>#N/A</v>
      </c>
      <c r="X1017" s="49" t="e">
        <f t="shared" si="223"/>
        <v>#N/A</v>
      </c>
      <c r="Y1017" s="39" t="str">
        <f t="shared" si="224"/>
        <v>N / C</v>
      </c>
    </row>
    <row r="1018" spans="2:25">
      <c r="B1018" s="39">
        <v>7604100</v>
      </c>
      <c r="C1018" s="39">
        <v>214176041</v>
      </c>
      <c r="D1018" s="50" t="s">
        <v>803</v>
      </c>
      <c r="E1018" s="51" t="s">
        <v>717</v>
      </c>
      <c r="F1018" s="43">
        <f t="shared" si="211"/>
        <v>0</v>
      </c>
      <c r="G1018" s="46">
        <f t="shared" si="212"/>
        <v>0</v>
      </c>
      <c r="H1018" s="46">
        <f t="shared" si="213"/>
        <v>0</v>
      </c>
      <c r="I1018" s="118">
        <f t="shared" si="214"/>
        <v>0</v>
      </c>
      <c r="J1018" s="48" t="str">
        <f t="shared" si="215"/>
        <v>N/C</v>
      </c>
      <c r="K1018" s="118" t="str">
        <f t="shared" si="216"/>
        <v>N/C</v>
      </c>
      <c r="L1018" s="39" t="str">
        <f t="shared" si="217"/>
        <v>N / C</v>
      </c>
      <c r="O1018" s="74" t="e">
        <f t="shared" si="218"/>
        <v>#DIV/0!</v>
      </c>
      <c r="P1018" s="27" t="e">
        <f t="shared" si="219"/>
        <v>#DIV/0!</v>
      </c>
      <c r="Q1018">
        <f t="shared" si="220"/>
        <v>1</v>
      </c>
      <c r="R1018" s="35">
        <f t="shared" si="221"/>
        <v>1009</v>
      </c>
      <c r="S1018" s="43"/>
      <c r="T1018" s="46"/>
      <c r="U1018" s="46"/>
      <c r="V1018" s="47"/>
      <c r="W1018" s="48" t="e">
        <f t="shared" si="222"/>
        <v>#N/A</v>
      </c>
      <c r="X1018" s="49" t="e">
        <f t="shared" si="223"/>
        <v>#N/A</v>
      </c>
      <c r="Y1018" s="39" t="str">
        <f t="shared" si="224"/>
        <v>N / C</v>
      </c>
    </row>
    <row r="1019" spans="2:25">
      <c r="B1019" s="39">
        <v>7605400</v>
      </c>
      <c r="C1019" s="39">
        <v>215476054</v>
      </c>
      <c r="D1019" s="50" t="s">
        <v>798</v>
      </c>
      <c r="E1019" s="51" t="s">
        <v>717</v>
      </c>
      <c r="F1019" s="43">
        <f t="shared" si="211"/>
        <v>0</v>
      </c>
      <c r="G1019" s="129">
        <f t="shared" si="212"/>
        <v>0</v>
      </c>
      <c r="H1019" s="129">
        <f t="shared" si="213"/>
        <v>0</v>
      </c>
      <c r="I1019" s="118">
        <f t="shared" si="214"/>
        <v>0</v>
      </c>
      <c r="J1019" s="48" t="str">
        <f t="shared" si="215"/>
        <v>N/C</v>
      </c>
      <c r="K1019" s="118" t="str">
        <f t="shared" si="216"/>
        <v>N/C</v>
      </c>
      <c r="L1019" s="39" t="str">
        <f t="shared" si="217"/>
        <v>N / C</v>
      </c>
      <c r="O1019" s="74" t="e">
        <f t="shared" si="218"/>
        <v>#DIV/0!</v>
      </c>
      <c r="P1019" s="27" t="e">
        <f t="shared" si="219"/>
        <v>#DIV/0!</v>
      </c>
      <c r="Q1019">
        <f t="shared" si="220"/>
        <v>1</v>
      </c>
      <c r="R1019" s="35">
        <f t="shared" si="221"/>
        <v>1010</v>
      </c>
      <c r="S1019" s="43"/>
      <c r="T1019" s="46"/>
      <c r="U1019" s="46"/>
      <c r="V1019" s="47"/>
      <c r="W1019" s="48" t="e">
        <f t="shared" si="222"/>
        <v>#N/A</v>
      </c>
      <c r="X1019" s="49" t="e">
        <f t="shared" si="223"/>
        <v>#N/A</v>
      </c>
      <c r="Y1019" s="39" t="str">
        <f t="shared" si="224"/>
        <v>N / C</v>
      </c>
    </row>
    <row r="1020" spans="2:25">
      <c r="B1020" s="39">
        <v>7610000</v>
      </c>
      <c r="C1020" s="39">
        <v>210076100</v>
      </c>
      <c r="D1020" s="50" t="s">
        <v>1187</v>
      </c>
      <c r="E1020" s="51" t="s">
        <v>717</v>
      </c>
      <c r="F1020" s="43">
        <f t="shared" si="211"/>
        <v>0</v>
      </c>
      <c r="G1020" s="46">
        <f t="shared" si="212"/>
        <v>0</v>
      </c>
      <c r="H1020" s="46">
        <f t="shared" si="213"/>
        <v>0</v>
      </c>
      <c r="I1020" s="118">
        <f t="shared" si="214"/>
        <v>0</v>
      </c>
      <c r="J1020" s="48" t="str">
        <f t="shared" si="215"/>
        <v>N/C</v>
      </c>
      <c r="K1020" s="118" t="str">
        <f t="shared" si="216"/>
        <v>N/C</v>
      </c>
      <c r="L1020" s="39" t="str">
        <f t="shared" si="217"/>
        <v>N / C</v>
      </c>
      <c r="O1020" s="74" t="e">
        <f t="shared" si="218"/>
        <v>#DIV/0!</v>
      </c>
      <c r="P1020" s="27" t="e">
        <f t="shared" si="219"/>
        <v>#DIV/0!</v>
      </c>
      <c r="Q1020">
        <f t="shared" si="220"/>
        <v>1</v>
      </c>
      <c r="R1020" s="35">
        <f t="shared" si="221"/>
        <v>1011</v>
      </c>
      <c r="S1020" s="43"/>
      <c r="T1020" s="46"/>
      <c r="U1020" s="46"/>
      <c r="V1020" s="47"/>
      <c r="W1020" s="48" t="e">
        <f t="shared" si="222"/>
        <v>#N/A</v>
      </c>
      <c r="X1020" s="49" t="e">
        <f t="shared" si="223"/>
        <v>#N/A</v>
      </c>
      <c r="Y1020" s="39" t="str">
        <f t="shared" si="224"/>
        <v>N / C</v>
      </c>
    </row>
    <row r="1021" spans="2:25">
      <c r="B1021" s="39">
        <v>7610900</v>
      </c>
      <c r="C1021" s="39">
        <v>210976109</v>
      </c>
      <c r="D1021" s="146" t="s">
        <v>643</v>
      </c>
      <c r="E1021" s="51" t="s">
        <v>717</v>
      </c>
      <c r="F1021" s="43">
        <f t="shared" si="211"/>
        <v>0</v>
      </c>
      <c r="G1021" s="129">
        <f t="shared" si="212"/>
        <v>0</v>
      </c>
      <c r="H1021" s="129">
        <f t="shared" si="213"/>
        <v>0</v>
      </c>
      <c r="I1021" s="118">
        <f t="shared" si="214"/>
        <v>0</v>
      </c>
      <c r="J1021" s="48" t="str">
        <f t="shared" si="215"/>
        <v>N/C</v>
      </c>
      <c r="K1021" s="118" t="str">
        <f t="shared" si="216"/>
        <v>N/C</v>
      </c>
      <c r="L1021" s="39" t="str">
        <f t="shared" si="217"/>
        <v>N / C</v>
      </c>
      <c r="O1021" s="74" t="e">
        <f t="shared" si="218"/>
        <v>#DIV/0!</v>
      </c>
      <c r="P1021" s="27" t="e">
        <f t="shared" si="219"/>
        <v>#DIV/0!</v>
      </c>
      <c r="Q1021">
        <f t="shared" si="220"/>
        <v>1</v>
      </c>
      <c r="R1021" s="35">
        <f t="shared" si="221"/>
        <v>1012</v>
      </c>
      <c r="S1021" s="43"/>
      <c r="T1021" s="46"/>
      <c r="U1021" s="46"/>
      <c r="V1021" s="47"/>
      <c r="W1021" s="48" t="e">
        <f t="shared" si="222"/>
        <v>#N/A</v>
      </c>
      <c r="X1021" s="49" t="e">
        <f t="shared" si="223"/>
        <v>#N/A</v>
      </c>
      <c r="Y1021" s="39" t="str">
        <f t="shared" si="224"/>
        <v>N / C</v>
      </c>
    </row>
    <row r="1022" spans="2:25">
      <c r="B1022" s="39">
        <v>7611100</v>
      </c>
      <c r="C1022" s="39">
        <v>211176111</v>
      </c>
      <c r="D1022" s="50" t="s">
        <v>757</v>
      </c>
      <c r="E1022" s="51" t="s">
        <v>717</v>
      </c>
      <c r="F1022" s="43">
        <f t="shared" si="211"/>
        <v>0</v>
      </c>
      <c r="G1022" s="46">
        <f t="shared" si="212"/>
        <v>0</v>
      </c>
      <c r="H1022" s="46">
        <f t="shared" si="213"/>
        <v>0</v>
      </c>
      <c r="I1022" s="118">
        <f t="shared" si="214"/>
        <v>0</v>
      </c>
      <c r="J1022" s="48" t="str">
        <f t="shared" si="215"/>
        <v>N/C</v>
      </c>
      <c r="K1022" s="118" t="str">
        <f t="shared" si="216"/>
        <v>N/C</v>
      </c>
      <c r="L1022" s="39" t="str">
        <f t="shared" si="217"/>
        <v>N / C</v>
      </c>
      <c r="O1022" s="74" t="e">
        <f t="shared" si="218"/>
        <v>#DIV/0!</v>
      </c>
      <c r="P1022" s="27" t="e">
        <f t="shared" si="219"/>
        <v>#DIV/0!</v>
      </c>
      <c r="Q1022">
        <f t="shared" si="220"/>
        <v>1</v>
      </c>
      <c r="R1022" s="35">
        <f t="shared" si="221"/>
        <v>1013</v>
      </c>
      <c r="S1022" s="43"/>
      <c r="T1022" s="46"/>
      <c r="U1022" s="46"/>
      <c r="V1022" s="47"/>
      <c r="W1022" s="48" t="e">
        <f t="shared" si="222"/>
        <v>#N/A</v>
      </c>
      <c r="X1022" s="49" t="e">
        <f t="shared" si="223"/>
        <v>#N/A</v>
      </c>
      <c r="Y1022" s="39" t="str">
        <f t="shared" si="224"/>
        <v>N / C</v>
      </c>
    </row>
    <row r="1023" spans="2:25">
      <c r="B1023" s="39">
        <v>7611300</v>
      </c>
      <c r="C1023" s="39">
        <v>211376113</v>
      </c>
      <c r="D1023" s="50" t="s">
        <v>945</v>
      </c>
      <c r="E1023" s="51" t="s">
        <v>717</v>
      </c>
      <c r="F1023" s="43">
        <f t="shared" si="211"/>
        <v>0</v>
      </c>
      <c r="G1023" s="46">
        <f t="shared" si="212"/>
        <v>0</v>
      </c>
      <c r="H1023" s="46">
        <f t="shared" si="213"/>
        <v>0</v>
      </c>
      <c r="I1023" s="118">
        <f t="shared" si="214"/>
        <v>0</v>
      </c>
      <c r="J1023" s="48" t="str">
        <f t="shared" si="215"/>
        <v>N/C</v>
      </c>
      <c r="K1023" s="118" t="str">
        <f t="shared" si="216"/>
        <v>N/C</v>
      </c>
      <c r="L1023" s="39" t="str">
        <f t="shared" si="217"/>
        <v>N / C</v>
      </c>
      <c r="O1023" s="74" t="e">
        <f t="shared" si="218"/>
        <v>#DIV/0!</v>
      </c>
      <c r="P1023" s="27" t="e">
        <f t="shared" si="219"/>
        <v>#DIV/0!</v>
      </c>
      <c r="Q1023">
        <f t="shared" si="220"/>
        <v>1</v>
      </c>
      <c r="R1023" s="35">
        <f t="shared" si="221"/>
        <v>1014</v>
      </c>
      <c r="S1023" s="43"/>
      <c r="T1023" s="46"/>
      <c r="U1023" s="46"/>
      <c r="V1023" s="47"/>
      <c r="W1023" s="48" t="e">
        <f t="shared" si="222"/>
        <v>#N/A</v>
      </c>
      <c r="X1023" s="49" t="e">
        <f t="shared" si="223"/>
        <v>#N/A</v>
      </c>
      <c r="Y1023" s="39" t="str">
        <f t="shared" si="224"/>
        <v>N / C</v>
      </c>
    </row>
    <row r="1024" spans="2:25">
      <c r="B1024" s="39">
        <v>7612200</v>
      </c>
      <c r="C1024" s="39">
        <v>212276122</v>
      </c>
      <c r="D1024" s="50" t="s">
        <v>644</v>
      </c>
      <c r="E1024" s="51" t="s">
        <v>717</v>
      </c>
      <c r="F1024" s="43">
        <f t="shared" si="211"/>
        <v>0</v>
      </c>
      <c r="G1024" s="46">
        <f t="shared" si="212"/>
        <v>0</v>
      </c>
      <c r="H1024" s="46">
        <f t="shared" si="213"/>
        <v>0</v>
      </c>
      <c r="I1024" s="118">
        <f t="shared" si="214"/>
        <v>0</v>
      </c>
      <c r="J1024" s="48" t="str">
        <f t="shared" si="215"/>
        <v>N/C</v>
      </c>
      <c r="K1024" s="118" t="str">
        <f t="shared" si="216"/>
        <v>N/C</v>
      </c>
      <c r="L1024" s="39" t="str">
        <f t="shared" si="217"/>
        <v>N / C</v>
      </c>
      <c r="O1024" s="74" t="e">
        <f t="shared" si="218"/>
        <v>#DIV/0!</v>
      </c>
      <c r="P1024" s="27" t="e">
        <f t="shared" si="219"/>
        <v>#DIV/0!</v>
      </c>
      <c r="Q1024">
        <f t="shared" si="220"/>
        <v>1</v>
      </c>
      <c r="R1024" s="35">
        <f t="shared" si="221"/>
        <v>1015</v>
      </c>
      <c r="S1024" s="43"/>
      <c r="T1024" s="46"/>
      <c r="U1024" s="46"/>
      <c r="V1024" s="47"/>
      <c r="W1024" s="48" t="e">
        <f t="shared" si="222"/>
        <v>#N/A</v>
      </c>
      <c r="X1024" s="49" t="e">
        <f t="shared" si="223"/>
        <v>#N/A</v>
      </c>
      <c r="Y1024" s="39" t="str">
        <f t="shared" si="224"/>
        <v>N / C</v>
      </c>
    </row>
    <row r="1025" spans="2:25">
      <c r="B1025" s="39">
        <v>7612600</v>
      </c>
      <c r="C1025" s="39">
        <v>212676126</v>
      </c>
      <c r="D1025" s="50" t="s">
        <v>645</v>
      </c>
      <c r="E1025" s="51" t="s">
        <v>717</v>
      </c>
      <c r="F1025" s="43">
        <f t="shared" si="211"/>
        <v>0</v>
      </c>
      <c r="G1025" s="129">
        <f t="shared" si="212"/>
        <v>0</v>
      </c>
      <c r="H1025" s="129">
        <f t="shared" si="213"/>
        <v>0</v>
      </c>
      <c r="I1025" s="118">
        <f t="shared" si="214"/>
        <v>0</v>
      </c>
      <c r="J1025" s="48" t="str">
        <f t="shared" si="215"/>
        <v>N/C</v>
      </c>
      <c r="K1025" s="118" t="str">
        <f t="shared" si="216"/>
        <v>N/C</v>
      </c>
      <c r="L1025" s="39" t="str">
        <f t="shared" si="217"/>
        <v>N / C</v>
      </c>
      <c r="O1025" s="74" t="e">
        <f t="shared" si="218"/>
        <v>#DIV/0!</v>
      </c>
      <c r="P1025" s="27" t="e">
        <f t="shared" si="219"/>
        <v>#DIV/0!</v>
      </c>
      <c r="Q1025">
        <f t="shared" si="220"/>
        <v>1</v>
      </c>
      <c r="R1025" s="35">
        <f t="shared" si="221"/>
        <v>1016</v>
      </c>
      <c r="S1025" s="43"/>
      <c r="T1025" s="46"/>
      <c r="U1025" s="46"/>
      <c r="V1025" s="47"/>
      <c r="W1025" s="48" t="e">
        <f t="shared" si="222"/>
        <v>#N/A</v>
      </c>
      <c r="X1025" s="49" t="e">
        <f t="shared" si="223"/>
        <v>#N/A</v>
      </c>
      <c r="Y1025" s="39" t="str">
        <f t="shared" si="224"/>
        <v>N / C</v>
      </c>
    </row>
    <row r="1026" spans="2:25">
      <c r="B1026" s="39">
        <v>7613000</v>
      </c>
      <c r="C1026" s="39">
        <v>213076130</v>
      </c>
      <c r="D1026" s="50" t="s">
        <v>716</v>
      </c>
      <c r="E1026" s="51" t="s">
        <v>717</v>
      </c>
      <c r="F1026" s="43">
        <f t="shared" si="211"/>
        <v>0</v>
      </c>
      <c r="G1026" s="46">
        <f t="shared" si="212"/>
        <v>0</v>
      </c>
      <c r="H1026" s="46">
        <f t="shared" si="213"/>
        <v>0</v>
      </c>
      <c r="I1026" s="118">
        <f t="shared" si="214"/>
        <v>0</v>
      </c>
      <c r="J1026" s="48" t="str">
        <f t="shared" si="215"/>
        <v>N/C</v>
      </c>
      <c r="K1026" s="118" t="str">
        <f t="shared" si="216"/>
        <v>N/C</v>
      </c>
      <c r="L1026" s="39" t="str">
        <f t="shared" si="217"/>
        <v>N / C</v>
      </c>
      <c r="O1026" s="74" t="e">
        <f t="shared" si="218"/>
        <v>#DIV/0!</v>
      </c>
      <c r="P1026" s="27" t="e">
        <f t="shared" si="219"/>
        <v>#DIV/0!</v>
      </c>
      <c r="Q1026">
        <f t="shared" si="220"/>
        <v>1</v>
      </c>
      <c r="R1026" s="35">
        <f t="shared" si="221"/>
        <v>1017</v>
      </c>
      <c r="S1026" s="43"/>
      <c r="T1026" s="46"/>
      <c r="U1026" s="46"/>
      <c r="V1026" s="47"/>
      <c r="W1026" s="48" t="e">
        <f t="shared" si="222"/>
        <v>#N/A</v>
      </c>
      <c r="X1026" s="49" t="e">
        <f t="shared" si="223"/>
        <v>#N/A</v>
      </c>
      <c r="Y1026" s="39" t="str">
        <f t="shared" si="224"/>
        <v>N / C</v>
      </c>
    </row>
    <row r="1027" spans="2:25">
      <c r="B1027" s="39">
        <v>7614700</v>
      </c>
      <c r="C1027" s="39">
        <v>214776147</v>
      </c>
      <c r="D1027" s="50" t="s">
        <v>857</v>
      </c>
      <c r="E1027" s="51" t="s">
        <v>717</v>
      </c>
      <c r="F1027" s="43">
        <f t="shared" si="211"/>
        <v>0</v>
      </c>
      <c r="G1027" s="46">
        <f t="shared" si="212"/>
        <v>0</v>
      </c>
      <c r="H1027" s="46">
        <f t="shared" si="213"/>
        <v>0</v>
      </c>
      <c r="I1027" s="118">
        <f t="shared" si="214"/>
        <v>0</v>
      </c>
      <c r="J1027" s="48" t="str">
        <f t="shared" si="215"/>
        <v>N/C</v>
      </c>
      <c r="K1027" s="118" t="str">
        <f t="shared" si="216"/>
        <v>N/C</v>
      </c>
      <c r="L1027" s="39" t="str">
        <f t="shared" si="217"/>
        <v>N / C</v>
      </c>
      <c r="O1027" s="74" t="e">
        <f t="shared" si="218"/>
        <v>#DIV/0!</v>
      </c>
      <c r="P1027" s="27" t="e">
        <f t="shared" si="219"/>
        <v>#DIV/0!</v>
      </c>
      <c r="Q1027">
        <f t="shared" si="220"/>
        <v>1</v>
      </c>
      <c r="R1027" s="35">
        <f t="shared" si="221"/>
        <v>1018</v>
      </c>
      <c r="S1027" s="43"/>
      <c r="T1027" s="46"/>
      <c r="U1027" s="46"/>
      <c r="V1027" s="47"/>
      <c r="W1027" s="48" t="e">
        <f t="shared" si="222"/>
        <v>#N/A</v>
      </c>
      <c r="X1027" s="49" t="e">
        <f t="shared" si="223"/>
        <v>#N/A</v>
      </c>
      <c r="Y1027" s="39" t="str">
        <f t="shared" si="224"/>
        <v>N / C</v>
      </c>
    </row>
    <row r="1028" spans="2:25">
      <c r="B1028" s="39">
        <v>7623300</v>
      </c>
      <c r="C1028" s="39">
        <v>213376233</v>
      </c>
      <c r="D1028" s="50" t="s">
        <v>758</v>
      </c>
      <c r="E1028" s="51" t="s">
        <v>717</v>
      </c>
      <c r="F1028" s="43">
        <f t="shared" si="211"/>
        <v>0</v>
      </c>
      <c r="G1028" s="46">
        <f t="shared" si="212"/>
        <v>0</v>
      </c>
      <c r="H1028" s="46">
        <f t="shared" si="213"/>
        <v>0</v>
      </c>
      <c r="I1028" s="118">
        <f t="shared" si="214"/>
        <v>0</v>
      </c>
      <c r="J1028" s="48" t="str">
        <f t="shared" si="215"/>
        <v>N/C</v>
      </c>
      <c r="K1028" s="118" t="str">
        <f t="shared" si="216"/>
        <v>N/C</v>
      </c>
      <c r="L1028" s="39" t="str">
        <f t="shared" si="217"/>
        <v>N / C</v>
      </c>
      <c r="O1028" s="74" t="e">
        <f t="shared" si="218"/>
        <v>#DIV/0!</v>
      </c>
      <c r="P1028" s="27" t="e">
        <f t="shared" si="219"/>
        <v>#DIV/0!</v>
      </c>
      <c r="Q1028">
        <f t="shared" si="220"/>
        <v>1</v>
      </c>
      <c r="R1028" s="35">
        <f t="shared" si="221"/>
        <v>1019</v>
      </c>
      <c r="S1028" s="43"/>
      <c r="T1028" s="46"/>
      <c r="U1028" s="46"/>
      <c r="V1028" s="47"/>
      <c r="W1028" s="48" t="e">
        <f t="shared" si="222"/>
        <v>#N/A</v>
      </c>
      <c r="X1028" s="49" t="e">
        <f t="shared" si="223"/>
        <v>#N/A</v>
      </c>
      <c r="Y1028" s="39" t="str">
        <f t="shared" si="224"/>
        <v>N / C</v>
      </c>
    </row>
    <row r="1029" spans="2:25">
      <c r="B1029" s="39">
        <v>7624300</v>
      </c>
      <c r="C1029" s="39">
        <v>214376243</v>
      </c>
      <c r="D1029" s="50" t="s">
        <v>646</v>
      </c>
      <c r="E1029" s="51" t="s">
        <v>717</v>
      </c>
      <c r="F1029" s="43">
        <f t="shared" si="211"/>
        <v>0</v>
      </c>
      <c r="G1029" s="46">
        <f t="shared" si="212"/>
        <v>0</v>
      </c>
      <c r="H1029" s="46">
        <f t="shared" si="213"/>
        <v>0</v>
      </c>
      <c r="I1029" s="118">
        <f t="shared" si="214"/>
        <v>0</v>
      </c>
      <c r="J1029" s="48" t="str">
        <f t="shared" si="215"/>
        <v>N/C</v>
      </c>
      <c r="K1029" s="118" t="str">
        <f t="shared" si="216"/>
        <v>N/C</v>
      </c>
      <c r="L1029" s="39" t="str">
        <f t="shared" si="217"/>
        <v>N / C</v>
      </c>
      <c r="O1029" s="74" t="e">
        <f t="shared" si="218"/>
        <v>#DIV/0!</v>
      </c>
      <c r="P1029" s="27" t="e">
        <f t="shared" si="219"/>
        <v>#DIV/0!</v>
      </c>
      <c r="Q1029">
        <f t="shared" si="220"/>
        <v>1</v>
      </c>
      <c r="R1029" s="35">
        <f t="shared" si="221"/>
        <v>1020</v>
      </c>
      <c r="S1029" s="43"/>
      <c r="T1029" s="46"/>
      <c r="U1029" s="46"/>
      <c r="V1029" s="47"/>
      <c r="W1029" s="48" t="e">
        <f t="shared" si="222"/>
        <v>#N/A</v>
      </c>
      <c r="X1029" s="49" t="e">
        <f t="shared" si="223"/>
        <v>#N/A</v>
      </c>
      <c r="Y1029" s="39" t="str">
        <f t="shared" si="224"/>
        <v>N / C</v>
      </c>
    </row>
    <row r="1030" spans="2:25">
      <c r="B1030" s="39">
        <v>7624600</v>
      </c>
      <c r="C1030" s="39">
        <v>214676246</v>
      </c>
      <c r="D1030" s="50" t="s">
        <v>647</v>
      </c>
      <c r="E1030" s="51" t="s">
        <v>717</v>
      </c>
      <c r="F1030" s="43">
        <f t="shared" si="211"/>
        <v>0</v>
      </c>
      <c r="G1030" s="46">
        <f t="shared" si="212"/>
        <v>0</v>
      </c>
      <c r="H1030" s="46">
        <f t="shared" si="213"/>
        <v>0</v>
      </c>
      <c r="I1030" s="118">
        <f t="shared" si="214"/>
        <v>0</v>
      </c>
      <c r="J1030" s="48" t="str">
        <f t="shared" si="215"/>
        <v>N/C</v>
      </c>
      <c r="K1030" s="118" t="str">
        <f t="shared" si="216"/>
        <v>N/C</v>
      </c>
      <c r="L1030" s="39" t="str">
        <f t="shared" si="217"/>
        <v>N / C</v>
      </c>
      <c r="O1030" s="74" t="e">
        <f t="shared" si="218"/>
        <v>#DIV/0!</v>
      </c>
      <c r="P1030" s="27" t="e">
        <f t="shared" si="219"/>
        <v>#DIV/0!</v>
      </c>
      <c r="Q1030">
        <f t="shared" si="220"/>
        <v>1</v>
      </c>
      <c r="R1030" s="35">
        <f t="shared" si="221"/>
        <v>1021</v>
      </c>
      <c r="S1030" s="43"/>
      <c r="T1030" s="46"/>
      <c r="U1030" s="46"/>
      <c r="V1030" s="47"/>
      <c r="W1030" s="48" t="e">
        <f t="shared" si="222"/>
        <v>#N/A</v>
      </c>
      <c r="X1030" s="49" t="e">
        <f t="shared" si="223"/>
        <v>#N/A</v>
      </c>
      <c r="Y1030" s="39" t="str">
        <f t="shared" si="224"/>
        <v>N / C</v>
      </c>
    </row>
    <row r="1031" spans="2:25">
      <c r="B1031" s="39">
        <v>7624800</v>
      </c>
      <c r="C1031" s="39">
        <v>214876248</v>
      </c>
      <c r="D1031" s="50" t="s">
        <v>1365</v>
      </c>
      <c r="E1031" s="51" t="s">
        <v>717</v>
      </c>
      <c r="F1031" s="43">
        <f t="shared" si="211"/>
        <v>0</v>
      </c>
      <c r="G1031" s="46">
        <f t="shared" si="212"/>
        <v>0</v>
      </c>
      <c r="H1031" s="46">
        <f t="shared" si="213"/>
        <v>0</v>
      </c>
      <c r="I1031" s="118">
        <f t="shared" si="214"/>
        <v>0</v>
      </c>
      <c r="J1031" s="48" t="str">
        <f t="shared" si="215"/>
        <v>N/C</v>
      </c>
      <c r="K1031" s="118" t="str">
        <f t="shared" si="216"/>
        <v>N/C</v>
      </c>
      <c r="L1031" s="39" t="str">
        <f t="shared" si="217"/>
        <v>N / C</v>
      </c>
      <c r="O1031" s="74" t="e">
        <f t="shared" si="218"/>
        <v>#DIV/0!</v>
      </c>
      <c r="P1031" s="27" t="e">
        <f t="shared" si="219"/>
        <v>#DIV/0!</v>
      </c>
      <c r="Q1031">
        <f t="shared" si="220"/>
        <v>1</v>
      </c>
      <c r="R1031" s="35">
        <f t="shared" si="221"/>
        <v>1022</v>
      </c>
      <c r="S1031" s="43"/>
      <c r="T1031" s="46"/>
      <c r="U1031" s="46"/>
      <c r="V1031" s="47"/>
      <c r="W1031" s="48" t="e">
        <f t="shared" si="222"/>
        <v>#N/A</v>
      </c>
      <c r="X1031" s="49" t="e">
        <f t="shared" si="223"/>
        <v>#N/A</v>
      </c>
      <c r="Y1031" s="39" t="str">
        <f t="shared" si="224"/>
        <v>N / C</v>
      </c>
    </row>
    <row r="1032" spans="2:25">
      <c r="B1032" s="39">
        <v>7625000</v>
      </c>
      <c r="C1032" s="39">
        <v>215076250</v>
      </c>
      <c r="D1032" s="50" t="s">
        <v>1189</v>
      </c>
      <c r="E1032" s="51" t="s">
        <v>717</v>
      </c>
      <c r="F1032" s="43">
        <f t="shared" si="211"/>
        <v>0</v>
      </c>
      <c r="G1032" s="46">
        <f t="shared" si="212"/>
        <v>0</v>
      </c>
      <c r="H1032" s="46">
        <f t="shared" si="213"/>
        <v>0</v>
      </c>
      <c r="I1032" s="118">
        <f t="shared" si="214"/>
        <v>0</v>
      </c>
      <c r="J1032" s="48" t="str">
        <f t="shared" si="215"/>
        <v>N/C</v>
      </c>
      <c r="K1032" s="118" t="str">
        <f t="shared" si="216"/>
        <v>N/C</v>
      </c>
      <c r="L1032" s="39" t="str">
        <f t="shared" si="217"/>
        <v>N / C</v>
      </c>
      <c r="O1032" s="74" t="e">
        <f t="shared" si="218"/>
        <v>#DIV/0!</v>
      </c>
      <c r="P1032" s="27" t="e">
        <f t="shared" si="219"/>
        <v>#DIV/0!</v>
      </c>
      <c r="Q1032">
        <f t="shared" si="220"/>
        <v>1</v>
      </c>
      <c r="R1032" s="35">
        <f t="shared" si="221"/>
        <v>1023</v>
      </c>
      <c r="S1032" s="43"/>
      <c r="T1032" s="46"/>
      <c r="U1032" s="46"/>
      <c r="V1032" s="47"/>
      <c r="W1032" s="48" t="e">
        <f t="shared" si="222"/>
        <v>#N/A</v>
      </c>
      <c r="X1032" s="49" t="e">
        <f t="shared" si="223"/>
        <v>#N/A</v>
      </c>
      <c r="Y1032" s="39" t="str">
        <f t="shared" si="224"/>
        <v>N / C</v>
      </c>
    </row>
    <row r="1033" spans="2:25">
      <c r="B1033" s="39">
        <v>7627500</v>
      </c>
      <c r="C1033" s="39">
        <v>217576275</v>
      </c>
      <c r="D1033" s="50" t="s">
        <v>1190</v>
      </c>
      <c r="E1033" s="51" t="s">
        <v>717</v>
      </c>
      <c r="F1033" s="43">
        <f t="shared" si="211"/>
        <v>0</v>
      </c>
      <c r="G1033" s="46">
        <f t="shared" si="212"/>
        <v>0</v>
      </c>
      <c r="H1033" s="46">
        <f t="shared" si="213"/>
        <v>0</v>
      </c>
      <c r="I1033" s="118">
        <f t="shared" si="214"/>
        <v>0</v>
      </c>
      <c r="J1033" s="48" t="str">
        <f t="shared" si="215"/>
        <v>N/C</v>
      </c>
      <c r="K1033" s="118" t="str">
        <f t="shared" si="216"/>
        <v>N/C</v>
      </c>
      <c r="L1033" s="39" t="str">
        <f t="shared" si="217"/>
        <v>N / C</v>
      </c>
      <c r="O1033" s="74" t="e">
        <f t="shared" si="218"/>
        <v>#DIV/0!</v>
      </c>
      <c r="P1033" s="27" t="e">
        <f t="shared" si="219"/>
        <v>#DIV/0!</v>
      </c>
      <c r="Q1033">
        <f t="shared" si="220"/>
        <v>1</v>
      </c>
      <c r="R1033" s="35">
        <f t="shared" si="221"/>
        <v>1024</v>
      </c>
      <c r="S1033" s="43"/>
      <c r="T1033" s="46"/>
      <c r="U1033" s="46"/>
      <c r="V1033" s="47"/>
      <c r="W1033" s="48" t="e">
        <f t="shared" si="222"/>
        <v>#N/A</v>
      </c>
      <c r="X1033" s="49" t="e">
        <f t="shared" si="223"/>
        <v>#N/A</v>
      </c>
      <c r="Y1033" s="39" t="str">
        <f t="shared" si="224"/>
        <v>N / C</v>
      </c>
    </row>
    <row r="1034" spans="2:25">
      <c r="B1034" s="39">
        <v>7630600</v>
      </c>
      <c r="C1034" s="39">
        <v>210676306</v>
      </c>
      <c r="D1034" s="50" t="s">
        <v>946</v>
      </c>
      <c r="E1034" s="51" t="s">
        <v>717</v>
      </c>
      <c r="F1034" s="43">
        <f t="shared" si="211"/>
        <v>0</v>
      </c>
      <c r="G1034" s="46">
        <f t="shared" si="212"/>
        <v>0</v>
      </c>
      <c r="H1034" s="46">
        <f t="shared" si="213"/>
        <v>0</v>
      </c>
      <c r="I1034" s="118">
        <f t="shared" si="214"/>
        <v>0</v>
      </c>
      <c r="J1034" s="48" t="str">
        <f t="shared" si="215"/>
        <v>N/C</v>
      </c>
      <c r="K1034" s="118" t="str">
        <f t="shared" si="216"/>
        <v>N/C</v>
      </c>
      <c r="L1034" s="39" t="str">
        <f t="shared" si="217"/>
        <v>N / C</v>
      </c>
      <c r="O1034" s="74" t="e">
        <f t="shared" si="218"/>
        <v>#DIV/0!</v>
      </c>
      <c r="P1034" s="27" t="e">
        <f t="shared" si="219"/>
        <v>#DIV/0!</v>
      </c>
      <c r="Q1034">
        <f t="shared" si="220"/>
        <v>1</v>
      </c>
      <c r="R1034" s="35">
        <f t="shared" si="221"/>
        <v>1025</v>
      </c>
      <c r="S1034" s="43"/>
      <c r="T1034" s="46"/>
      <c r="U1034" s="46"/>
      <c r="V1034" s="47"/>
      <c r="W1034" s="48" t="e">
        <f t="shared" si="222"/>
        <v>#N/A</v>
      </c>
      <c r="X1034" s="49" t="e">
        <f t="shared" si="223"/>
        <v>#N/A</v>
      </c>
      <c r="Y1034" s="39" t="str">
        <f t="shared" si="224"/>
        <v>N / C</v>
      </c>
    </row>
    <row r="1035" spans="2:25">
      <c r="B1035" s="39">
        <v>7631800</v>
      </c>
      <c r="C1035" s="39">
        <v>211876318</v>
      </c>
      <c r="D1035" s="50" t="s">
        <v>1191</v>
      </c>
      <c r="E1035" s="51" t="s">
        <v>717</v>
      </c>
      <c r="F1035" s="43">
        <f t="shared" ref="F1035:F1098" si="225">IF(ISERROR(S1035)=TRUE,"N/C",S1035)</f>
        <v>0</v>
      </c>
      <c r="G1035" s="129">
        <f t="shared" ref="G1035:G1098" si="226">IF(ISERROR(T1035)=TRUE,"N/C",T1035)</f>
        <v>0</v>
      </c>
      <c r="H1035" s="129">
        <f t="shared" ref="H1035:H1098" si="227">IF(ISERROR(U1035)=TRUE,"N/C",U1035)</f>
        <v>0</v>
      </c>
      <c r="I1035" s="118">
        <f t="shared" ref="I1035:I1098" si="228">IF(ISERROR(V1035)=TRUE,"N/C",V1035)</f>
        <v>0</v>
      </c>
      <c r="J1035" s="48" t="str">
        <f t="shared" ref="J1035:J1098" si="229">IF(ISERROR(W1035)=TRUE,"N/C",W1035)</f>
        <v>N/C</v>
      </c>
      <c r="K1035" s="118" t="str">
        <f t="shared" ref="K1035:K1098" si="230">IF(ISERROR(X1035)=TRUE,"N/C",X1035)</f>
        <v>N/C</v>
      </c>
      <c r="L1035" s="39" t="str">
        <f t="shared" ref="L1035:L1098" si="231">IF(ISERROR(Y1035)=TRUE,"N/C",Y1035)</f>
        <v>N / C</v>
      </c>
      <c r="O1035" s="74" t="e">
        <f t="shared" ref="O1035:O1098" si="232">+H1035/G1035</f>
        <v>#DIV/0!</v>
      </c>
      <c r="P1035" s="27" t="e">
        <f t="shared" ref="P1035:P1098" si="233">+I1035-O1035</f>
        <v>#DIV/0!</v>
      </c>
      <c r="Q1035">
        <f t="shared" ref="Q1035:Q1098" si="234">IF(L1035="N / C",1,0)</f>
        <v>1</v>
      </c>
      <c r="R1035" s="35">
        <f t="shared" ref="R1035:R1098" si="235">IF(Q1035=1,R1034+1,R1034)</f>
        <v>1026</v>
      </c>
      <c r="S1035" s="43"/>
      <c r="T1035" s="46"/>
      <c r="U1035" s="46"/>
      <c r="V1035" s="47"/>
      <c r="W1035" s="48" t="e">
        <f t="shared" ref="W1035:W1098" si="236">VLOOKUP($F1035,$M$10:$N$16,2,0)</f>
        <v>#N/A</v>
      </c>
      <c r="X1035" s="49" t="e">
        <f t="shared" ref="X1035:X1098" si="237">+W1035-V1035</f>
        <v>#N/A</v>
      </c>
      <c r="Y1035" s="39" t="str">
        <f t="shared" ref="Y1035:Y1098" si="238">IF(ISERROR(IF(X1035&lt;0,"NO","SI")=TRUE),"N / C",(IF(X1035&lt;0,"NO","SI")))</f>
        <v>N / C</v>
      </c>
    </row>
    <row r="1036" spans="2:25">
      <c r="B1036" s="39">
        <v>7636400</v>
      </c>
      <c r="C1036" s="39">
        <v>216476364</v>
      </c>
      <c r="D1036" s="146" t="s">
        <v>759</v>
      </c>
      <c r="E1036" s="51" t="s">
        <v>717</v>
      </c>
      <c r="F1036" s="43">
        <f t="shared" si="225"/>
        <v>0</v>
      </c>
      <c r="G1036" s="46">
        <f t="shared" si="226"/>
        <v>0</v>
      </c>
      <c r="H1036" s="46">
        <f t="shared" si="227"/>
        <v>0</v>
      </c>
      <c r="I1036" s="118">
        <f t="shared" si="228"/>
        <v>0</v>
      </c>
      <c r="J1036" s="48" t="str">
        <f t="shared" si="229"/>
        <v>N/C</v>
      </c>
      <c r="K1036" s="118" t="str">
        <f t="shared" si="230"/>
        <v>N/C</v>
      </c>
      <c r="L1036" s="39" t="str">
        <f t="shared" si="231"/>
        <v>N / C</v>
      </c>
      <c r="O1036" s="74" t="e">
        <f t="shared" si="232"/>
        <v>#DIV/0!</v>
      </c>
      <c r="P1036" s="27" t="e">
        <f t="shared" si="233"/>
        <v>#DIV/0!</v>
      </c>
      <c r="Q1036">
        <f t="shared" si="234"/>
        <v>1</v>
      </c>
      <c r="R1036" s="35">
        <f t="shared" si="235"/>
        <v>1027</v>
      </c>
      <c r="S1036" s="43"/>
      <c r="T1036" s="46"/>
      <c r="U1036" s="46"/>
      <c r="V1036" s="47"/>
      <c r="W1036" s="48" t="e">
        <f t="shared" si="236"/>
        <v>#N/A</v>
      </c>
      <c r="X1036" s="49" t="e">
        <f t="shared" si="237"/>
        <v>#N/A</v>
      </c>
      <c r="Y1036" s="39" t="str">
        <f t="shared" si="238"/>
        <v>N / C</v>
      </c>
    </row>
    <row r="1037" spans="2:25">
      <c r="B1037" s="39">
        <v>7637700</v>
      </c>
      <c r="C1037" s="39">
        <v>217776377</v>
      </c>
      <c r="D1037" s="50" t="s">
        <v>1366</v>
      </c>
      <c r="E1037" s="51" t="s">
        <v>717</v>
      </c>
      <c r="F1037" s="43">
        <f t="shared" si="225"/>
        <v>0</v>
      </c>
      <c r="G1037" s="129">
        <f t="shared" si="226"/>
        <v>0</v>
      </c>
      <c r="H1037" s="129">
        <f t="shared" si="227"/>
        <v>0</v>
      </c>
      <c r="I1037" s="118">
        <f t="shared" si="228"/>
        <v>0</v>
      </c>
      <c r="J1037" s="48" t="str">
        <f t="shared" si="229"/>
        <v>N/C</v>
      </c>
      <c r="K1037" s="118" t="str">
        <f t="shared" si="230"/>
        <v>N/C</v>
      </c>
      <c r="L1037" s="39" t="str">
        <f t="shared" si="231"/>
        <v>N / C</v>
      </c>
      <c r="O1037" s="74" t="e">
        <f t="shared" si="232"/>
        <v>#DIV/0!</v>
      </c>
      <c r="P1037" s="27" t="e">
        <f t="shared" si="233"/>
        <v>#DIV/0!</v>
      </c>
      <c r="Q1037">
        <f t="shared" si="234"/>
        <v>1</v>
      </c>
      <c r="R1037" s="35">
        <f t="shared" si="235"/>
        <v>1028</v>
      </c>
      <c r="S1037" s="43"/>
      <c r="T1037" s="46"/>
      <c r="U1037" s="46"/>
      <c r="V1037" s="47"/>
      <c r="W1037" s="48" t="e">
        <f t="shared" si="236"/>
        <v>#N/A</v>
      </c>
      <c r="X1037" s="49" t="e">
        <f t="shared" si="237"/>
        <v>#N/A</v>
      </c>
      <c r="Y1037" s="39" t="str">
        <f t="shared" si="238"/>
        <v>N / C</v>
      </c>
    </row>
    <row r="1038" spans="2:25">
      <c r="B1038" s="39">
        <v>7640000</v>
      </c>
      <c r="C1038" s="39">
        <v>210076400</v>
      </c>
      <c r="D1038" s="50" t="s">
        <v>1192</v>
      </c>
      <c r="E1038" s="51" t="s">
        <v>717</v>
      </c>
      <c r="F1038" s="43">
        <f t="shared" si="225"/>
        <v>0</v>
      </c>
      <c r="G1038" s="46">
        <f t="shared" si="226"/>
        <v>0</v>
      </c>
      <c r="H1038" s="46">
        <f t="shared" si="227"/>
        <v>0</v>
      </c>
      <c r="I1038" s="118">
        <f t="shared" si="228"/>
        <v>0</v>
      </c>
      <c r="J1038" s="48" t="str">
        <f t="shared" si="229"/>
        <v>N/C</v>
      </c>
      <c r="K1038" s="118" t="str">
        <f t="shared" si="230"/>
        <v>N/C</v>
      </c>
      <c r="L1038" s="39" t="str">
        <f t="shared" si="231"/>
        <v>N / C</v>
      </c>
      <c r="O1038" s="74" t="e">
        <f t="shared" si="232"/>
        <v>#DIV/0!</v>
      </c>
      <c r="P1038" s="27" t="e">
        <f t="shared" si="233"/>
        <v>#DIV/0!</v>
      </c>
      <c r="Q1038">
        <f t="shared" si="234"/>
        <v>1</v>
      </c>
      <c r="R1038" s="35">
        <f t="shared" si="235"/>
        <v>1029</v>
      </c>
      <c r="S1038" s="43"/>
      <c r="T1038" s="46"/>
      <c r="U1038" s="46"/>
      <c r="V1038" s="47"/>
      <c r="W1038" s="48" t="e">
        <f t="shared" si="236"/>
        <v>#N/A</v>
      </c>
      <c r="X1038" s="49" t="e">
        <f t="shared" si="237"/>
        <v>#N/A</v>
      </c>
      <c r="Y1038" s="39" t="str">
        <f t="shared" si="238"/>
        <v>N / C</v>
      </c>
    </row>
    <row r="1039" spans="2:25">
      <c r="B1039" s="39">
        <v>7640300</v>
      </c>
      <c r="C1039" s="39">
        <v>210376403</v>
      </c>
      <c r="D1039" s="53" t="s">
        <v>1510</v>
      </c>
      <c r="E1039" s="54" t="s">
        <v>717</v>
      </c>
      <c r="F1039" s="43">
        <f t="shared" si="225"/>
        <v>0</v>
      </c>
      <c r="G1039" s="46">
        <f t="shared" si="226"/>
        <v>0</v>
      </c>
      <c r="H1039" s="46">
        <f t="shared" si="227"/>
        <v>0</v>
      </c>
      <c r="I1039" s="118">
        <f t="shared" si="228"/>
        <v>0</v>
      </c>
      <c r="J1039" s="48" t="str">
        <f t="shared" si="229"/>
        <v>N/C</v>
      </c>
      <c r="K1039" s="118" t="str">
        <f t="shared" si="230"/>
        <v>N/C</v>
      </c>
      <c r="L1039" s="39" t="str">
        <f t="shared" si="231"/>
        <v>N / C</v>
      </c>
      <c r="O1039" s="74" t="e">
        <f t="shared" si="232"/>
        <v>#DIV/0!</v>
      </c>
      <c r="P1039" s="27" t="e">
        <f t="shared" si="233"/>
        <v>#DIV/0!</v>
      </c>
      <c r="Q1039">
        <f t="shared" si="234"/>
        <v>1</v>
      </c>
      <c r="R1039" s="35">
        <f t="shared" si="235"/>
        <v>1030</v>
      </c>
      <c r="S1039" s="43"/>
      <c r="T1039" s="46"/>
      <c r="U1039" s="46"/>
      <c r="V1039" s="47"/>
      <c r="W1039" s="48" t="e">
        <f t="shared" si="236"/>
        <v>#N/A</v>
      </c>
      <c r="X1039" s="49" t="e">
        <f t="shared" si="237"/>
        <v>#N/A</v>
      </c>
      <c r="Y1039" s="39" t="str">
        <f t="shared" si="238"/>
        <v>N / C</v>
      </c>
    </row>
    <row r="1040" spans="2:25">
      <c r="B1040" s="39">
        <v>7649700</v>
      </c>
      <c r="C1040" s="39">
        <v>219776497</v>
      </c>
      <c r="D1040" s="50" t="s">
        <v>1367</v>
      </c>
      <c r="E1040" s="51" t="s">
        <v>717</v>
      </c>
      <c r="F1040" s="43">
        <f t="shared" si="225"/>
        <v>0</v>
      </c>
      <c r="G1040" s="46">
        <f t="shared" si="226"/>
        <v>0</v>
      </c>
      <c r="H1040" s="46">
        <f t="shared" si="227"/>
        <v>0</v>
      </c>
      <c r="I1040" s="118">
        <f t="shared" si="228"/>
        <v>0</v>
      </c>
      <c r="J1040" s="48" t="str">
        <f t="shared" si="229"/>
        <v>N/C</v>
      </c>
      <c r="K1040" s="118" t="str">
        <f t="shared" si="230"/>
        <v>N/C</v>
      </c>
      <c r="L1040" s="39" t="str">
        <f t="shared" si="231"/>
        <v>N / C</v>
      </c>
      <c r="O1040" s="74" t="e">
        <f t="shared" si="232"/>
        <v>#DIV/0!</v>
      </c>
      <c r="P1040" s="27" t="e">
        <f t="shared" si="233"/>
        <v>#DIV/0!</v>
      </c>
      <c r="Q1040">
        <f t="shared" si="234"/>
        <v>1</v>
      </c>
      <c r="R1040" s="35">
        <f t="shared" si="235"/>
        <v>1031</v>
      </c>
      <c r="S1040" s="43"/>
      <c r="T1040" s="46"/>
      <c r="U1040" s="46"/>
      <c r="V1040" s="47"/>
      <c r="W1040" s="48" t="e">
        <f t="shared" si="236"/>
        <v>#N/A</v>
      </c>
      <c r="X1040" s="49" t="e">
        <f t="shared" si="237"/>
        <v>#N/A</v>
      </c>
      <c r="Y1040" s="39" t="str">
        <f t="shared" si="238"/>
        <v>N / C</v>
      </c>
    </row>
    <row r="1041" spans="2:25">
      <c r="B1041" s="39">
        <v>7652000</v>
      </c>
      <c r="C1041" s="39">
        <v>212076520</v>
      </c>
      <c r="D1041" s="50" t="s">
        <v>760</v>
      </c>
      <c r="E1041" s="51" t="s">
        <v>717</v>
      </c>
      <c r="F1041" s="43">
        <f t="shared" si="225"/>
        <v>0</v>
      </c>
      <c r="G1041" s="46">
        <f t="shared" si="226"/>
        <v>0</v>
      </c>
      <c r="H1041" s="46">
        <f t="shared" si="227"/>
        <v>0</v>
      </c>
      <c r="I1041" s="118">
        <f t="shared" si="228"/>
        <v>0</v>
      </c>
      <c r="J1041" s="48" t="str">
        <f t="shared" si="229"/>
        <v>N/C</v>
      </c>
      <c r="K1041" s="118" t="str">
        <f t="shared" si="230"/>
        <v>N/C</v>
      </c>
      <c r="L1041" s="39" t="str">
        <f t="shared" si="231"/>
        <v>N / C</v>
      </c>
      <c r="O1041" s="74" t="e">
        <f t="shared" si="232"/>
        <v>#DIV/0!</v>
      </c>
      <c r="P1041" s="27" t="e">
        <f t="shared" si="233"/>
        <v>#DIV/0!</v>
      </c>
      <c r="Q1041">
        <f t="shared" si="234"/>
        <v>1</v>
      </c>
      <c r="R1041" s="35">
        <f t="shared" si="235"/>
        <v>1032</v>
      </c>
      <c r="S1041" s="43"/>
      <c r="T1041" s="46"/>
      <c r="U1041" s="46"/>
      <c r="V1041" s="47"/>
      <c r="W1041" s="48" t="e">
        <f t="shared" si="236"/>
        <v>#N/A</v>
      </c>
      <c r="X1041" s="49" t="e">
        <f t="shared" si="237"/>
        <v>#N/A</v>
      </c>
      <c r="Y1041" s="39" t="str">
        <f t="shared" si="238"/>
        <v>N / C</v>
      </c>
    </row>
    <row r="1042" spans="2:25">
      <c r="B1042" s="39">
        <v>7656300</v>
      </c>
      <c r="C1042" s="39">
        <v>216376563</v>
      </c>
      <c r="D1042" s="50" t="s">
        <v>1368</v>
      </c>
      <c r="E1042" s="51" t="s">
        <v>717</v>
      </c>
      <c r="F1042" s="43">
        <f t="shared" si="225"/>
        <v>0</v>
      </c>
      <c r="G1042" s="129">
        <f t="shared" si="226"/>
        <v>0</v>
      </c>
      <c r="H1042" s="129">
        <f t="shared" si="227"/>
        <v>0</v>
      </c>
      <c r="I1042" s="118">
        <f t="shared" si="228"/>
        <v>0</v>
      </c>
      <c r="J1042" s="48" t="str">
        <f t="shared" si="229"/>
        <v>N/C</v>
      </c>
      <c r="K1042" s="118" t="str">
        <f t="shared" si="230"/>
        <v>N/C</v>
      </c>
      <c r="L1042" s="39" t="str">
        <f t="shared" si="231"/>
        <v>N / C</v>
      </c>
      <c r="O1042" s="74" t="e">
        <f t="shared" si="232"/>
        <v>#DIV/0!</v>
      </c>
      <c r="P1042" s="27" t="e">
        <f t="shared" si="233"/>
        <v>#DIV/0!</v>
      </c>
      <c r="Q1042">
        <f t="shared" si="234"/>
        <v>1</v>
      </c>
      <c r="R1042" s="35">
        <f t="shared" si="235"/>
        <v>1033</v>
      </c>
      <c r="S1042" s="43"/>
      <c r="T1042" s="46"/>
      <c r="U1042" s="46"/>
      <c r="V1042" s="47"/>
      <c r="W1042" s="48" t="e">
        <f t="shared" si="236"/>
        <v>#N/A</v>
      </c>
      <c r="X1042" s="49" t="e">
        <f t="shared" si="237"/>
        <v>#N/A</v>
      </c>
      <c r="Y1042" s="39" t="str">
        <f t="shared" si="238"/>
        <v>N / C</v>
      </c>
    </row>
    <row r="1043" spans="2:25">
      <c r="B1043" s="39">
        <v>7660600</v>
      </c>
      <c r="C1043" s="39">
        <v>210676606</v>
      </c>
      <c r="D1043" s="50" t="s">
        <v>1193</v>
      </c>
      <c r="E1043" s="51" t="s">
        <v>717</v>
      </c>
      <c r="F1043" s="43">
        <f t="shared" si="225"/>
        <v>0</v>
      </c>
      <c r="G1043" s="46">
        <f t="shared" si="226"/>
        <v>0</v>
      </c>
      <c r="H1043" s="46">
        <f t="shared" si="227"/>
        <v>0</v>
      </c>
      <c r="I1043" s="118">
        <f t="shared" si="228"/>
        <v>0</v>
      </c>
      <c r="J1043" s="48" t="str">
        <f t="shared" si="229"/>
        <v>N/C</v>
      </c>
      <c r="K1043" s="118" t="str">
        <f t="shared" si="230"/>
        <v>N/C</v>
      </c>
      <c r="L1043" s="39" t="str">
        <f t="shared" si="231"/>
        <v>N / C</v>
      </c>
      <c r="O1043" s="74" t="e">
        <f t="shared" si="232"/>
        <v>#DIV/0!</v>
      </c>
      <c r="P1043" s="27" t="e">
        <f t="shared" si="233"/>
        <v>#DIV/0!</v>
      </c>
      <c r="Q1043">
        <f t="shared" si="234"/>
        <v>1</v>
      </c>
      <c r="R1043" s="35">
        <f t="shared" si="235"/>
        <v>1034</v>
      </c>
      <c r="S1043" s="43"/>
      <c r="T1043" s="46"/>
      <c r="U1043" s="46"/>
      <c r="V1043" s="47"/>
      <c r="W1043" s="48" t="e">
        <f t="shared" si="236"/>
        <v>#N/A</v>
      </c>
      <c r="X1043" s="49" t="e">
        <f t="shared" si="237"/>
        <v>#N/A</v>
      </c>
      <c r="Y1043" s="39" t="str">
        <f t="shared" si="238"/>
        <v>N / C</v>
      </c>
    </row>
    <row r="1044" spans="2:25">
      <c r="B1044" s="39">
        <v>7661600</v>
      </c>
      <c r="C1044" s="39">
        <v>211676616</v>
      </c>
      <c r="D1044" s="50" t="s">
        <v>1194</v>
      </c>
      <c r="E1044" s="51" t="s">
        <v>717</v>
      </c>
      <c r="F1044" s="43">
        <f t="shared" si="225"/>
        <v>0</v>
      </c>
      <c r="G1044" s="46">
        <f t="shared" si="226"/>
        <v>0</v>
      </c>
      <c r="H1044" s="46">
        <f t="shared" si="227"/>
        <v>0</v>
      </c>
      <c r="I1044" s="118">
        <f t="shared" si="228"/>
        <v>0</v>
      </c>
      <c r="J1044" s="48" t="str">
        <f t="shared" si="229"/>
        <v>N/C</v>
      </c>
      <c r="K1044" s="118" t="str">
        <f t="shared" si="230"/>
        <v>N/C</v>
      </c>
      <c r="L1044" s="39" t="str">
        <f t="shared" si="231"/>
        <v>N / C</v>
      </c>
      <c r="O1044" s="74" t="e">
        <f t="shared" si="232"/>
        <v>#DIV/0!</v>
      </c>
      <c r="P1044" s="27" t="e">
        <f t="shared" si="233"/>
        <v>#DIV/0!</v>
      </c>
      <c r="Q1044">
        <f t="shared" si="234"/>
        <v>1</v>
      </c>
      <c r="R1044" s="35">
        <f t="shared" si="235"/>
        <v>1035</v>
      </c>
      <c r="S1044" s="43"/>
      <c r="T1044" s="46"/>
      <c r="U1044" s="46"/>
      <c r="V1044" s="47"/>
      <c r="W1044" s="48" t="e">
        <f t="shared" si="236"/>
        <v>#N/A</v>
      </c>
      <c r="X1044" s="49" t="e">
        <f t="shared" si="237"/>
        <v>#N/A</v>
      </c>
      <c r="Y1044" s="39" t="str">
        <f t="shared" si="238"/>
        <v>N / C</v>
      </c>
    </row>
    <row r="1045" spans="2:25">
      <c r="B1045" s="39">
        <v>7662200</v>
      </c>
      <c r="C1045" s="39">
        <v>212276622</v>
      </c>
      <c r="D1045" s="50" t="s">
        <v>1369</v>
      </c>
      <c r="E1045" s="51" t="s">
        <v>717</v>
      </c>
      <c r="F1045" s="43">
        <f t="shared" si="225"/>
        <v>0</v>
      </c>
      <c r="G1045" s="46">
        <f t="shared" si="226"/>
        <v>0</v>
      </c>
      <c r="H1045" s="46">
        <f t="shared" si="227"/>
        <v>0</v>
      </c>
      <c r="I1045" s="118">
        <f t="shared" si="228"/>
        <v>0</v>
      </c>
      <c r="J1045" s="48" t="str">
        <f t="shared" si="229"/>
        <v>N/C</v>
      </c>
      <c r="K1045" s="118" t="str">
        <f t="shared" si="230"/>
        <v>N/C</v>
      </c>
      <c r="L1045" s="39" t="str">
        <f t="shared" si="231"/>
        <v>N / C</v>
      </c>
      <c r="O1045" s="74" t="e">
        <f t="shared" si="232"/>
        <v>#DIV/0!</v>
      </c>
      <c r="P1045" s="27" t="e">
        <f t="shared" si="233"/>
        <v>#DIV/0!</v>
      </c>
      <c r="Q1045">
        <f t="shared" si="234"/>
        <v>1</v>
      </c>
      <c r="R1045" s="35">
        <f t="shared" si="235"/>
        <v>1036</v>
      </c>
      <c r="S1045" s="43"/>
      <c r="T1045" s="46"/>
      <c r="U1045" s="46"/>
      <c r="V1045" s="47"/>
      <c r="W1045" s="48" t="e">
        <f t="shared" si="236"/>
        <v>#N/A</v>
      </c>
      <c r="X1045" s="49" t="e">
        <f t="shared" si="237"/>
        <v>#N/A</v>
      </c>
      <c r="Y1045" s="39" t="str">
        <f t="shared" si="238"/>
        <v>N / C</v>
      </c>
    </row>
    <row r="1046" spans="2:25">
      <c r="B1046" s="39">
        <v>7667000</v>
      </c>
      <c r="C1046" s="39">
        <v>217076670</v>
      </c>
      <c r="D1046" s="53" t="s">
        <v>1301</v>
      </c>
      <c r="E1046" s="54" t="s">
        <v>717</v>
      </c>
      <c r="F1046" s="43">
        <f t="shared" si="225"/>
        <v>0</v>
      </c>
      <c r="G1046" s="46">
        <f t="shared" si="226"/>
        <v>0</v>
      </c>
      <c r="H1046" s="46">
        <f t="shared" si="227"/>
        <v>0</v>
      </c>
      <c r="I1046" s="118">
        <f t="shared" si="228"/>
        <v>0</v>
      </c>
      <c r="J1046" s="48" t="str">
        <f t="shared" si="229"/>
        <v>N/C</v>
      </c>
      <c r="K1046" s="118" t="str">
        <f t="shared" si="230"/>
        <v>N/C</v>
      </c>
      <c r="L1046" s="39" t="str">
        <f t="shared" si="231"/>
        <v>N / C</v>
      </c>
      <c r="O1046" s="74" t="e">
        <f t="shared" si="232"/>
        <v>#DIV/0!</v>
      </c>
      <c r="P1046" s="27" t="e">
        <f t="shared" si="233"/>
        <v>#DIV/0!</v>
      </c>
      <c r="Q1046">
        <f t="shared" si="234"/>
        <v>1</v>
      </c>
      <c r="R1046" s="35">
        <f t="shared" si="235"/>
        <v>1037</v>
      </c>
      <c r="S1046" s="43"/>
      <c r="T1046" s="46"/>
      <c r="U1046" s="46"/>
      <c r="V1046" s="47"/>
      <c r="W1046" s="48" t="e">
        <f t="shared" si="236"/>
        <v>#N/A</v>
      </c>
      <c r="X1046" s="49" t="e">
        <f t="shared" si="237"/>
        <v>#N/A</v>
      </c>
      <c r="Y1046" s="39" t="str">
        <f t="shared" si="238"/>
        <v>N / C</v>
      </c>
    </row>
    <row r="1047" spans="2:25">
      <c r="B1047" s="39">
        <v>7673600</v>
      </c>
      <c r="C1047" s="39">
        <v>213676736</v>
      </c>
      <c r="D1047" s="50" t="s">
        <v>1195</v>
      </c>
      <c r="E1047" s="51" t="s">
        <v>717</v>
      </c>
      <c r="F1047" s="43">
        <f t="shared" si="225"/>
        <v>0</v>
      </c>
      <c r="G1047" s="46">
        <f t="shared" si="226"/>
        <v>0</v>
      </c>
      <c r="H1047" s="46">
        <f t="shared" si="227"/>
        <v>0</v>
      </c>
      <c r="I1047" s="118">
        <f t="shared" si="228"/>
        <v>0</v>
      </c>
      <c r="J1047" s="48" t="str">
        <f t="shared" si="229"/>
        <v>N/C</v>
      </c>
      <c r="K1047" s="118" t="str">
        <f t="shared" si="230"/>
        <v>N/C</v>
      </c>
      <c r="L1047" s="39" t="str">
        <f t="shared" si="231"/>
        <v>N / C</v>
      </c>
      <c r="O1047" s="74" t="e">
        <f t="shared" si="232"/>
        <v>#DIV/0!</v>
      </c>
      <c r="P1047" s="27" t="e">
        <f t="shared" si="233"/>
        <v>#DIV/0!</v>
      </c>
      <c r="Q1047">
        <f t="shared" si="234"/>
        <v>1</v>
      </c>
      <c r="R1047" s="35">
        <f t="shared" si="235"/>
        <v>1038</v>
      </c>
      <c r="S1047" s="43"/>
      <c r="T1047" s="46"/>
      <c r="U1047" s="46"/>
      <c r="V1047" s="47"/>
      <c r="W1047" s="48" t="e">
        <f t="shared" si="236"/>
        <v>#N/A</v>
      </c>
      <c r="X1047" s="49" t="e">
        <f t="shared" si="237"/>
        <v>#N/A</v>
      </c>
      <c r="Y1047" s="39" t="str">
        <f t="shared" si="238"/>
        <v>N / C</v>
      </c>
    </row>
    <row r="1048" spans="2:25">
      <c r="B1048" s="39">
        <v>7682300</v>
      </c>
      <c r="C1048" s="39">
        <v>212376823</v>
      </c>
      <c r="D1048" s="50" t="s">
        <v>648</v>
      </c>
      <c r="E1048" s="51" t="s">
        <v>717</v>
      </c>
      <c r="F1048" s="43">
        <f t="shared" si="225"/>
        <v>0</v>
      </c>
      <c r="G1048" s="46">
        <f t="shared" si="226"/>
        <v>0</v>
      </c>
      <c r="H1048" s="46">
        <f t="shared" si="227"/>
        <v>0</v>
      </c>
      <c r="I1048" s="118">
        <f t="shared" si="228"/>
        <v>0</v>
      </c>
      <c r="J1048" s="48" t="str">
        <f t="shared" si="229"/>
        <v>N/C</v>
      </c>
      <c r="K1048" s="118" t="str">
        <f t="shared" si="230"/>
        <v>N/C</v>
      </c>
      <c r="L1048" s="39" t="str">
        <f t="shared" si="231"/>
        <v>N / C</v>
      </c>
      <c r="O1048" s="74" t="e">
        <f t="shared" si="232"/>
        <v>#DIV/0!</v>
      </c>
      <c r="P1048" s="27" t="e">
        <f t="shared" si="233"/>
        <v>#DIV/0!</v>
      </c>
      <c r="Q1048">
        <f t="shared" si="234"/>
        <v>1</v>
      </c>
      <c r="R1048" s="35">
        <f t="shared" si="235"/>
        <v>1039</v>
      </c>
      <c r="S1048" s="43"/>
      <c r="T1048" s="46"/>
      <c r="U1048" s="46"/>
      <c r="V1048" s="47"/>
      <c r="W1048" s="48" t="e">
        <f t="shared" si="236"/>
        <v>#N/A</v>
      </c>
      <c r="X1048" s="49" t="e">
        <f t="shared" si="237"/>
        <v>#N/A</v>
      </c>
      <c r="Y1048" s="39" t="str">
        <f t="shared" si="238"/>
        <v>N / C</v>
      </c>
    </row>
    <row r="1049" spans="2:25">
      <c r="B1049" s="39">
        <v>7682800</v>
      </c>
      <c r="C1049" s="39">
        <v>212876828</v>
      </c>
      <c r="D1049" s="50" t="s">
        <v>1370</v>
      </c>
      <c r="E1049" s="51" t="s">
        <v>717</v>
      </c>
      <c r="F1049" s="43">
        <f t="shared" si="225"/>
        <v>0</v>
      </c>
      <c r="G1049" s="46">
        <f t="shared" si="226"/>
        <v>0</v>
      </c>
      <c r="H1049" s="46">
        <f t="shared" si="227"/>
        <v>0</v>
      </c>
      <c r="I1049" s="118">
        <f t="shared" si="228"/>
        <v>0</v>
      </c>
      <c r="J1049" s="48" t="str">
        <f t="shared" si="229"/>
        <v>N/C</v>
      </c>
      <c r="K1049" s="118" t="str">
        <f t="shared" si="230"/>
        <v>N/C</v>
      </c>
      <c r="L1049" s="39" t="str">
        <f t="shared" si="231"/>
        <v>N / C</v>
      </c>
      <c r="O1049" s="74" t="e">
        <f t="shared" si="232"/>
        <v>#DIV/0!</v>
      </c>
      <c r="P1049" s="27" t="e">
        <f t="shared" si="233"/>
        <v>#DIV/0!</v>
      </c>
      <c r="Q1049">
        <f t="shared" si="234"/>
        <v>1</v>
      </c>
      <c r="R1049" s="35">
        <f t="shared" si="235"/>
        <v>1040</v>
      </c>
      <c r="S1049" s="43"/>
      <c r="T1049" s="46"/>
      <c r="U1049" s="46"/>
      <c r="V1049" s="47"/>
      <c r="W1049" s="48" t="e">
        <f t="shared" si="236"/>
        <v>#N/A</v>
      </c>
      <c r="X1049" s="49" t="e">
        <f t="shared" si="237"/>
        <v>#N/A</v>
      </c>
      <c r="Y1049" s="39" t="str">
        <f t="shared" si="238"/>
        <v>N / C</v>
      </c>
    </row>
    <row r="1050" spans="2:25">
      <c r="B1050" s="39">
        <v>7683400</v>
      </c>
      <c r="C1050" s="39">
        <v>213476834</v>
      </c>
      <c r="D1050" s="50" t="s">
        <v>718</v>
      </c>
      <c r="E1050" s="51" t="s">
        <v>717</v>
      </c>
      <c r="F1050" s="43">
        <f t="shared" si="225"/>
        <v>0</v>
      </c>
      <c r="G1050" s="46">
        <f t="shared" si="226"/>
        <v>0</v>
      </c>
      <c r="H1050" s="46">
        <f t="shared" si="227"/>
        <v>0</v>
      </c>
      <c r="I1050" s="118">
        <f t="shared" si="228"/>
        <v>0</v>
      </c>
      <c r="J1050" s="48" t="str">
        <f t="shared" si="229"/>
        <v>N/C</v>
      </c>
      <c r="K1050" s="118" t="str">
        <f t="shared" si="230"/>
        <v>N/C</v>
      </c>
      <c r="L1050" s="39" t="str">
        <f t="shared" si="231"/>
        <v>N / C</v>
      </c>
      <c r="O1050" s="74" t="e">
        <f t="shared" si="232"/>
        <v>#DIV/0!</v>
      </c>
      <c r="P1050" s="27" t="e">
        <f t="shared" si="233"/>
        <v>#DIV/0!</v>
      </c>
      <c r="Q1050">
        <f t="shared" si="234"/>
        <v>1</v>
      </c>
      <c r="R1050" s="35">
        <f t="shared" si="235"/>
        <v>1041</v>
      </c>
      <c r="S1050" s="43"/>
      <c r="T1050" s="46"/>
      <c r="U1050" s="46"/>
      <c r="V1050" s="47"/>
      <c r="W1050" s="48" t="e">
        <f t="shared" si="236"/>
        <v>#N/A</v>
      </c>
      <c r="X1050" s="49" t="e">
        <f t="shared" si="237"/>
        <v>#N/A</v>
      </c>
      <c r="Y1050" s="39" t="str">
        <f t="shared" si="238"/>
        <v>N / C</v>
      </c>
    </row>
    <row r="1051" spans="2:25">
      <c r="B1051" s="39">
        <v>7684500</v>
      </c>
      <c r="C1051" s="39">
        <v>214576845</v>
      </c>
      <c r="D1051" s="50" t="s">
        <v>1371</v>
      </c>
      <c r="E1051" s="51" t="s">
        <v>717</v>
      </c>
      <c r="F1051" s="43">
        <f t="shared" si="225"/>
        <v>0</v>
      </c>
      <c r="G1051" s="46">
        <f t="shared" si="226"/>
        <v>0</v>
      </c>
      <c r="H1051" s="46">
        <f t="shared" si="227"/>
        <v>0</v>
      </c>
      <c r="I1051" s="118">
        <f t="shared" si="228"/>
        <v>0</v>
      </c>
      <c r="J1051" s="48" t="str">
        <f t="shared" si="229"/>
        <v>N/C</v>
      </c>
      <c r="K1051" s="118" t="str">
        <f t="shared" si="230"/>
        <v>N/C</v>
      </c>
      <c r="L1051" s="39" t="str">
        <f t="shared" si="231"/>
        <v>N / C</v>
      </c>
      <c r="O1051" s="74" t="e">
        <f t="shared" si="232"/>
        <v>#DIV/0!</v>
      </c>
      <c r="P1051" s="27" t="e">
        <f t="shared" si="233"/>
        <v>#DIV/0!</v>
      </c>
      <c r="Q1051">
        <f t="shared" si="234"/>
        <v>1</v>
      </c>
      <c r="R1051" s="35">
        <f t="shared" si="235"/>
        <v>1042</v>
      </c>
      <c r="S1051" s="43"/>
      <c r="T1051" s="46"/>
      <c r="U1051" s="46"/>
      <c r="V1051" s="47"/>
      <c r="W1051" s="48" t="e">
        <f t="shared" si="236"/>
        <v>#N/A</v>
      </c>
      <c r="X1051" s="49" t="e">
        <f t="shared" si="237"/>
        <v>#N/A</v>
      </c>
      <c r="Y1051" s="39" t="str">
        <f t="shared" si="238"/>
        <v>N / C</v>
      </c>
    </row>
    <row r="1052" spans="2:25">
      <c r="B1052" s="39">
        <v>7686300</v>
      </c>
      <c r="C1052" s="39">
        <v>216376863</v>
      </c>
      <c r="D1052" s="53" t="s">
        <v>245</v>
      </c>
      <c r="E1052" s="54" t="s">
        <v>717</v>
      </c>
      <c r="F1052" s="43">
        <f t="shared" si="225"/>
        <v>0</v>
      </c>
      <c r="G1052" s="46">
        <f t="shared" si="226"/>
        <v>0</v>
      </c>
      <c r="H1052" s="46">
        <f t="shared" si="227"/>
        <v>0</v>
      </c>
      <c r="I1052" s="118">
        <f t="shared" si="228"/>
        <v>0</v>
      </c>
      <c r="J1052" s="48" t="str">
        <f t="shared" si="229"/>
        <v>N/C</v>
      </c>
      <c r="K1052" s="118" t="str">
        <f t="shared" si="230"/>
        <v>N/C</v>
      </c>
      <c r="L1052" s="39" t="str">
        <f t="shared" si="231"/>
        <v>N / C</v>
      </c>
      <c r="O1052" s="74" t="e">
        <f t="shared" si="232"/>
        <v>#DIV/0!</v>
      </c>
      <c r="P1052" s="27" t="e">
        <f t="shared" si="233"/>
        <v>#DIV/0!</v>
      </c>
      <c r="Q1052">
        <f t="shared" si="234"/>
        <v>1</v>
      </c>
      <c r="R1052" s="35">
        <f t="shared" si="235"/>
        <v>1043</v>
      </c>
      <c r="S1052" s="43"/>
      <c r="T1052" s="46"/>
      <c r="U1052" s="46"/>
      <c r="V1052" s="47"/>
      <c r="W1052" s="48" t="e">
        <f t="shared" si="236"/>
        <v>#N/A</v>
      </c>
      <c r="X1052" s="49" t="e">
        <f t="shared" si="237"/>
        <v>#N/A</v>
      </c>
      <c r="Y1052" s="39" t="str">
        <f t="shared" si="238"/>
        <v>N / C</v>
      </c>
    </row>
    <row r="1053" spans="2:25">
      <c r="B1053" s="39">
        <v>7686900</v>
      </c>
      <c r="C1053" s="39">
        <v>216976869</v>
      </c>
      <c r="D1053" s="50" t="s">
        <v>1372</v>
      </c>
      <c r="E1053" s="51" t="s">
        <v>717</v>
      </c>
      <c r="F1053" s="43">
        <f t="shared" si="225"/>
        <v>0</v>
      </c>
      <c r="G1053" s="129">
        <f t="shared" si="226"/>
        <v>0</v>
      </c>
      <c r="H1053" s="129">
        <f t="shared" si="227"/>
        <v>0</v>
      </c>
      <c r="I1053" s="118">
        <f t="shared" si="228"/>
        <v>0</v>
      </c>
      <c r="J1053" s="48" t="str">
        <f t="shared" si="229"/>
        <v>N/C</v>
      </c>
      <c r="K1053" s="118" t="str">
        <f t="shared" si="230"/>
        <v>N/C</v>
      </c>
      <c r="L1053" s="39" t="str">
        <f t="shared" si="231"/>
        <v>N / C</v>
      </c>
      <c r="O1053" s="74" t="e">
        <f t="shared" si="232"/>
        <v>#DIV/0!</v>
      </c>
      <c r="P1053" s="27" t="e">
        <f t="shared" si="233"/>
        <v>#DIV/0!</v>
      </c>
      <c r="Q1053">
        <f t="shared" si="234"/>
        <v>1</v>
      </c>
      <c r="R1053" s="35">
        <f t="shared" si="235"/>
        <v>1044</v>
      </c>
      <c r="S1053" s="43"/>
      <c r="T1053" s="46"/>
      <c r="U1053" s="46"/>
      <c r="V1053" s="47"/>
      <c r="W1053" s="48" t="e">
        <f t="shared" si="236"/>
        <v>#N/A</v>
      </c>
      <c r="X1053" s="49" t="e">
        <f t="shared" si="237"/>
        <v>#N/A</v>
      </c>
      <c r="Y1053" s="39" t="str">
        <f t="shared" si="238"/>
        <v>N / C</v>
      </c>
    </row>
    <row r="1054" spans="2:25">
      <c r="B1054" s="39">
        <v>7689000</v>
      </c>
      <c r="C1054" s="39">
        <v>219076890</v>
      </c>
      <c r="D1054" s="50" t="s">
        <v>1196</v>
      </c>
      <c r="E1054" s="51" t="s">
        <v>717</v>
      </c>
      <c r="F1054" s="43">
        <f t="shared" si="225"/>
        <v>0</v>
      </c>
      <c r="G1054" s="129">
        <f t="shared" si="226"/>
        <v>0</v>
      </c>
      <c r="H1054" s="129">
        <f t="shared" si="227"/>
        <v>0</v>
      </c>
      <c r="I1054" s="118">
        <f t="shared" si="228"/>
        <v>0</v>
      </c>
      <c r="J1054" s="48" t="str">
        <f t="shared" si="229"/>
        <v>N/C</v>
      </c>
      <c r="K1054" s="118" t="str">
        <f t="shared" si="230"/>
        <v>N/C</v>
      </c>
      <c r="L1054" s="39" t="str">
        <f t="shared" si="231"/>
        <v>N / C</v>
      </c>
      <c r="O1054" s="74" t="e">
        <f t="shared" si="232"/>
        <v>#DIV/0!</v>
      </c>
      <c r="P1054" s="27" t="e">
        <f t="shared" si="233"/>
        <v>#DIV/0!</v>
      </c>
      <c r="Q1054">
        <f t="shared" si="234"/>
        <v>1</v>
      </c>
      <c r="R1054" s="35">
        <f t="shared" si="235"/>
        <v>1045</v>
      </c>
      <c r="S1054" s="43"/>
      <c r="T1054" s="46"/>
      <c r="U1054" s="46"/>
      <c r="V1054" s="47"/>
      <c r="W1054" s="48" t="e">
        <f t="shared" si="236"/>
        <v>#N/A</v>
      </c>
      <c r="X1054" s="49" t="e">
        <f t="shared" si="237"/>
        <v>#N/A</v>
      </c>
      <c r="Y1054" s="39" t="str">
        <f t="shared" si="238"/>
        <v>N / C</v>
      </c>
    </row>
    <row r="1055" spans="2:25">
      <c r="B1055" s="39">
        <v>7689200</v>
      </c>
      <c r="C1055" s="39">
        <v>219276892</v>
      </c>
      <c r="D1055" s="50" t="s">
        <v>729</v>
      </c>
      <c r="E1055" s="51" t="s">
        <v>717</v>
      </c>
      <c r="F1055" s="43">
        <f t="shared" si="225"/>
        <v>0</v>
      </c>
      <c r="G1055" s="46">
        <f t="shared" si="226"/>
        <v>0</v>
      </c>
      <c r="H1055" s="46">
        <f t="shared" si="227"/>
        <v>0</v>
      </c>
      <c r="I1055" s="118">
        <f t="shared" si="228"/>
        <v>0</v>
      </c>
      <c r="J1055" s="48" t="str">
        <f t="shared" si="229"/>
        <v>N/C</v>
      </c>
      <c r="K1055" s="118" t="str">
        <f t="shared" si="230"/>
        <v>N/C</v>
      </c>
      <c r="L1055" s="39" t="str">
        <f t="shared" si="231"/>
        <v>N / C</v>
      </c>
      <c r="O1055" s="74" t="e">
        <f t="shared" si="232"/>
        <v>#DIV/0!</v>
      </c>
      <c r="P1055" s="27" t="e">
        <f t="shared" si="233"/>
        <v>#DIV/0!</v>
      </c>
      <c r="Q1055">
        <f t="shared" si="234"/>
        <v>1</v>
      </c>
      <c r="R1055" s="35">
        <f t="shared" si="235"/>
        <v>1046</v>
      </c>
      <c r="S1055" s="43"/>
      <c r="T1055" s="46"/>
      <c r="U1055" s="46"/>
      <c r="V1055" s="47"/>
      <c r="W1055" s="48" t="e">
        <f t="shared" si="236"/>
        <v>#N/A</v>
      </c>
      <c r="X1055" s="49" t="e">
        <f t="shared" si="237"/>
        <v>#N/A</v>
      </c>
      <c r="Y1055" s="39" t="str">
        <f t="shared" si="238"/>
        <v>N / C</v>
      </c>
    </row>
    <row r="1056" spans="2:25">
      <c r="B1056" s="39">
        <v>7689500</v>
      </c>
      <c r="C1056" s="39">
        <v>219576895</v>
      </c>
      <c r="D1056" s="53" t="s">
        <v>246</v>
      </c>
      <c r="E1056" s="54" t="s">
        <v>717</v>
      </c>
      <c r="F1056" s="43">
        <f t="shared" si="225"/>
        <v>0</v>
      </c>
      <c r="G1056" s="46">
        <f t="shared" si="226"/>
        <v>0</v>
      </c>
      <c r="H1056" s="46">
        <f t="shared" si="227"/>
        <v>0</v>
      </c>
      <c r="I1056" s="118">
        <f t="shared" si="228"/>
        <v>0</v>
      </c>
      <c r="J1056" s="48" t="str">
        <f t="shared" si="229"/>
        <v>N/C</v>
      </c>
      <c r="K1056" s="118" t="str">
        <f t="shared" si="230"/>
        <v>N/C</v>
      </c>
      <c r="L1056" s="39" t="str">
        <f t="shared" si="231"/>
        <v>N / C</v>
      </c>
      <c r="O1056" s="74" t="e">
        <f t="shared" si="232"/>
        <v>#DIV/0!</v>
      </c>
      <c r="P1056" s="27" t="e">
        <f t="shared" si="233"/>
        <v>#DIV/0!</v>
      </c>
      <c r="Q1056">
        <f t="shared" si="234"/>
        <v>1</v>
      </c>
      <c r="R1056" s="35">
        <f t="shared" si="235"/>
        <v>1047</v>
      </c>
      <c r="S1056" s="43"/>
      <c r="T1056" s="46"/>
      <c r="U1056" s="46"/>
      <c r="V1056" s="47"/>
      <c r="W1056" s="48" t="e">
        <f t="shared" si="236"/>
        <v>#N/A</v>
      </c>
      <c r="X1056" s="49" t="e">
        <f t="shared" si="237"/>
        <v>#N/A</v>
      </c>
      <c r="Y1056" s="39" t="str">
        <f t="shared" si="238"/>
        <v>N / C</v>
      </c>
    </row>
    <row r="1057" spans="2:25">
      <c r="B1057" s="39">
        <v>8100100</v>
      </c>
      <c r="C1057" s="39">
        <v>210181001</v>
      </c>
      <c r="D1057" s="53" t="s">
        <v>250</v>
      </c>
      <c r="E1057" s="54" t="s">
        <v>1013</v>
      </c>
      <c r="F1057" s="43">
        <f t="shared" si="225"/>
        <v>0</v>
      </c>
      <c r="G1057" s="46">
        <f t="shared" si="226"/>
        <v>0</v>
      </c>
      <c r="H1057" s="46">
        <f t="shared" si="227"/>
        <v>0</v>
      </c>
      <c r="I1057" s="118">
        <f t="shared" si="228"/>
        <v>0</v>
      </c>
      <c r="J1057" s="48" t="str">
        <f t="shared" si="229"/>
        <v>N/C</v>
      </c>
      <c r="K1057" s="118" t="str">
        <f t="shared" si="230"/>
        <v>N/C</v>
      </c>
      <c r="L1057" s="39" t="str">
        <f t="shared" si="231"/>
        <v>N / C</v>
      </c>
      <c r="O1057" s="74" t="e">
        <f t="shared" si="232"/>
        <v>#DIV/0!</v>
      </c>
      <c r="P1057" s="27" t="e">
        <f t="shared" si="233"/>
        <v>#DIV/0!</v>
      </c>
      <c r="Q1057">
        <f t="shared" si="234"/>
        <v>1</v>
      </c>
      <c r="R1057" s="35">
        <f t="shared" si="235"/>
        <v>1048</v>
      </c>
      <c r="S1057" s="43"/>
      <c r="T1057" s="46"/>
      <c r="U1057" s="46"/>
      <c r="V1057" s="47"/>
      <c r="W1057" s="48" t="e">
        <f t="shared" si="236"/>
        <v>#N/A</v>
      </c>
      <c r="X1057" s="49" t="e">
        <f t="shared" si="237"/>
        <v>#N/A</v>
      </c>
      <c r="Y1057" s="39" t="str">
        <f t="shared" si="238"/>
        <v>N / C</v>
      </c>
    </row>
    <row r="1058" spans="2:25">
      <c r="B1058" s="39">
        <v>8106500</v>
      </c>
      <c r="C1058" s="39">
        <v>216581065</v>
      </c>
      <c r="D1058" s="50" t="s">
        <v>1012</v>
      </c>
      <c r="E1058" s="51" t="s">
        <v>1013</v>
      </c>
      <c r="F1058" s="43">
        <f t="shared" si="225"/>
        <v>0</v>
      </c>
      <c r="G1058" s="46">
        <f t="shared" si="226"/>
        <v>0</v>
      </c>
      <c r="H1058" s="46">
        <f t="shared" si="227"/>
        <v>0</v>
      </c>
      <c r="I1058" s="118">
        <f t="shared" si="228"/>
        <v>0</v>
      </c>
      <c r="J1058" s="48" t="str">
        <f t="shared" si="229"/>
        <v>N/C</v>
      </c>
      <c r="K1058" s="118" t="str">
        <f t="shared" si="230"/>
        <v>N/C</v>
      </c>
      <c r="L1058" s="39" t="str">
        <f t="shared" si="231"/>
        <v>N / C</v>
      </c>
      <c r="O1058" s="74" t="e">
        <f t="shared" si="232"/>
        <v>#DIV/0!</v>
      </c>
      <c r="P1058" s="27" t="e">
        <f t="shared" si="233"/>
        <v>#DIV/0!</v>
      </c>
      <c r="Q1058">
        <f t="shared" si="234"/>
        <v>1</v>
      </c>
      <c r="R1058" s="35">
        <f t="shared" si="235"/>
        <v>1049</v>
      </c>
      <c r="S1058" s="43"/>
      <c r="T1058" s="46"/>
      <c r="U1058" s="46"/>
      <c r="V1058" s="47"/>
      <c r="W1058" s="48" t="e">
        <f t="shared" si="236"/>
        <v>#N/A</v>
      </c>
      <c r="X1058" s="49" t="e">
        <f t="shared" si="237"/>
        <v>#N/A</v>
      </c>
      <c r="Y1058" s="39" t="str">
        <f t="shared" si="238"/>
        <v>N / C</v>
      </c>
    </row>
    <row r="1059" spans="2:25">
      <c r="B1059" s="39">
        <v>8122000</v>
      </c>
      <c r="C1059" s="39">
        <v>212081220</v>
      </c>
      <c r="D1059" s="50" t="s">
        <v>1094</v>
      </c>
      <c r="E1059" s="51" t="s">
        <v>1013</v>
      </c>
      <c r="F1059" s="43">
        <f t="shared" si="225"/>
        <v>0</v>
      </c>
      <c r="G1059" s="129">
        <f t="shared" si="226"/>
        <v>0</v>
      </c>
      <c r="H1059" s="129">
        <f t="shared" si="227"/>
        <v>0</v>
      </c>
      <c r="I1059" s="118">
        <f t="shared" si="228"/>
        <v>0</v>
      </c>
      <c r="J1059" s="48" t="str">
        <f t="shared" si="229"/>
        <v>N/C</v>
      </c>
      <c r="K1059" s="118" t="str">
        <f t="shared" si="230"/>
        <v>N/C</v>
      </c>
      <c r="L1059" s="39" t="str">
        <f t="shared" si="231"/>
        <v>N / C</v>
      </c>
      <c r="O1059" s="74" t="e">
        <f t="shared" si="232"/>
        <v>#DIV/0!</v>
      </c>
      <c r="P1059" s="27" t="e">
        <f t="shared" si="233"/>
        <v>#DIV/0!</v>
      </c>
      <c r="Q1059">
        <f t="shared" si="234"/>
        <v>1</v>
      </c>
      <c r="R1059" s="35">
        <f t="shared" si="235"/>
        <v>1050</v>
      </c>
      <c r="S1059" s="43"/>
      <c r="T1059" s="46"/>
      <c r="U1059" s="46"/>
      <c r="V1059" s="47"/>
      <c r="W1059" s="48" t="e">
        <f t="shared" si="236"/>
        <v>#N/A</v>
      </c>
      <c r="X1059" s="49" t="e">
        <f t="shared" si="237"/>
        <v>#N/A</v>
      </c>
      <c r="Y1059" s="39" t="str">
        <f t="shared" si="238"/>
        <v>N / C</v>
      </c>
    </row>
    <row r="1060" spans="2:25">
      <c r="B1060" s="39">
        <v>8130000</v>
      </c>
      <c r="C1060" s="39">
        <v>210081300</v>
      </c>
      <c r="D1060" s="50" t="s">
        <v>650</v>
      </c>
      <c r="E1060" s="51" t="s">
        <v>1013</v>
      </c>
      <c r="F1060" s="43">
        <f t="shared" si="225"/>
        <v>0</v>
      </c>
      <c r="G1060" s="129">
        <f t="shared" si="226"/>
        <v>0</v>
      </c>
      <c r="H1060" s="129">
        <f t="shared" si="227"/>
        <v>0</v>
      </c>
      <c r="I1060" s="118">
        <f t="shared" si="228"/>
        <v>0</v>
      </c>
      <c r="J1060" s="48" t="str">
        <f t="shared" si="229"/>
        <v>N/C</v>
      </c>
      <c r="K1060" s="118" t="str">
        <f t="shared" si="230"/>
        <v>N/C</v>
      </c>
      <c r="L1060" s="39" t="str">
        <f t="shared" si="231"/>
        <v>N / C</v>
      </c>
      <c r="O1060" s="74" t="e">
        <f t="shared" si="232"/>
        <v>#DIV/0!</v>
      </c>
      <c r="P1060" s="27" t="e">
        <f t="shared" si="233"/>
        <v>#DIV/0!</v>
      </c>
      <c r="Q1060">
        <f t="shared" si="234"/>
        <v>1</v>
      </c>
      <c r="R1060" s="35">
        <f t="shared" si="235"/>
        <v>1051</v>
      </c>
      <c r="S1060" s="43"/>
      <c r="T1060" s="46"/>
      <c r="U1060" s="46"/>
      <c r="V1060" s="47"/>
      <c r="W1060" s="48" t="e">
        <f t="shared" si="236"/>
        <v>#N/A</v>
      </c>
      <c r="X1060" s="49" t="e">
        <f t="shared" si="237"/>
        <v>#N/A</v>
      </c>
      <c r="Y1060" s="39" t="str">
        <f t="shared" si="238"/>
        <v>N / C</v>
      </c>
    </row>
    <row r="1061" spans="2:25">
      <c r="B1061" s="39">
        <v>8159100</v>
      </c>
      <c r="C1061" s="39">
        <v>219181591</v>
      </c>
      <c r="D1061" s="50" t="s">
        <v>1014</v>
      </c>
      <c r="E1061" s="51" t="s">
        <v>1013</v>
      </c>
      <c r="F1061" s="43">
        <f t="shared" si="225"/>
        <v>0</v>
      </c>
      <c r="G1061" s="46">
        <f t="shared" si="226"/>
        <v>0</v>
      </c>
      <c r="H1061" s="46">
        <f t="shared" si="227"/>
        <v>0</v>
      </c>
      <c r="I1061" s="118">
        <f t="shared" si="228"/>
        <v>0</v>
      </c>
      <c r="J1061" s="48" t="str">
        <f t="shared" si="229"/>
        <v>N/C</v>
      </c>
      <c r="K1061" s="118" t="str">
        <f t="shared" si="230"/>
        <v>N/C</v>
      </c>
      <c r="L1061" s="39" t="str">
        <f t="shared" si="231"/>
        <v>N / C</v>
      </c>
      <c r="O1061" s="74" t="e">
        <f t="shared" si="232"/>
        <v>#DIV/0!</v>
      </c>
      <c r="P1061" s="27" t="e">
        <f t="shared" si="233"/>
        <v>#DIV/0!</v>
      </c>
      <c r="Q1061">
        <f t="shared" si="234"/>
        <v>1</v>
      </c>
      <c r="R1061" s="35">
        <f t="shared" si="235"/>
        <v>1052</v>
      </c>
      <c r="S1061" s="43"/>
      <c r="T1061" s="46"/>
      <c r="U1061" s="46"/>
      <c r="V1061" s="47"/>
      <c r="W1061" s="48" t="e">
        <f t="shared" si="236"/>
        <v>#N/A</v>
      </c>
      <c r="X1061" s="49" t="e">
        <f t="shared" si="237"/>
        <v>#N/A</v>
      </c>
      <c r="Y1061" s="39" t="str">
        <f t="shared" si="238"/>
        <v>N / C</v>
      </c>
    </row>
    <row r="1062" spans="2:25">
      <c r="B1062" s="39">
        <v>8173600</v>
      </c>
      <c r="C1062" s="39">
        <v>213681736</v>
      </c>
      <c r="D1062" s="53" t="s">
        <v>251</v>
      </c>
      <c r="E1062" s="54" t="s">
        <v>1013</v>
      </c>
      <c r="F1062" s="43">
        <f t="shared" si="225"/>
        <v>0</v>
      </c>
      <c r="G1062" s="46">
        <f t="shared" si="226"/>
        <v>0</v>
      </c>
      <c r="H1062" s="46">
        <f t="shared" si="227"/>
        <v>0</v>
      </c>
      <c r="I1062" s="118">
        <f t="shared" si="228"/>
        <v>0</v>
      </c>
      <c r="J1062" s="48" t="str">
        <f t="shared" si="229"/>
        <v>N/C</v>
      </c>
      <c r="K1062" s="118" t="str">
        <f t="shared" si="230"/>
        <v>N/C</v>
      </c>
      <c r="L1062" s="39" t="str">
        <f t="shared" si="231"/>
        <v>N / C</v>
      </c>
      <c r="O1062" s="74" t="e">
        <f t="shared" si="232"/>
        <v>#DIV/0!</v>
      </c>
      <c r="P1062" s="27" t="e">
        <f t="shared" si="233"/>
        <v>#DIV/0!</v>
      </c>
      <c r="Q1062">
        <f t="shared" si="234"/>
        <v>1</v>
      </c>
      <c r="R1062" s="35">
        <f t="shared" si="235"/>
        <v>1053</v>
      </c>
      <c r="S1062" s="43"/>
      <c r="T1062" s="46"/>
      <c r="U1062" s="46"/>
      <c r="V1062" s="47"/>
      <c r="W1062" s="48" t="e">
        <f t="shared" si="236"/>
        <v>#N/A</v>
      </c>
      <c r="X1062" s="49" t="e">
        <f t="shared" si="237"/>
        <v>#N/A</v>
      </c>
      <c r="Y1062" s="39" t="str">
        <f t="shared" si="238"/>
        <v>N / C</v>
      </c>
    </row>
    <row r="1063" spans="2:25">
      <c r="B1063" s="39">
        <v>8179400</v>
      </c>
      <c r="C1063" s="39">
        <v>219481794</v>
      </c>
      <c r="D1063" s="53" t="s">
        <v>252</v>
      </c>
      <c r="E1063" s="54" t="s">
        <v>1013</v>
      </c>
      <c r="F1063" s="43">
        <f t="shared" si="225"/>
        <v>0</v>
      </c>
      <c r="G1063" s="46">
        <f t="shared" si="226"/>
        <v>0</v>
      </c>
      <c r="H1063" s="46">
        <f t="shared" si="227"/>
        <v>0</v>
      </c>
      <c r="I1063" s="118">
        <f t="shared" si="228"/>
        <v>0</v>
      </c>
      <c r="J1063" s="48" t="str">
        <f t="shared" si="229"/>
        <v>N/C</v>
      </c>
      <c r="K1063" s="118" t="str">
        <f t="shared" si="230"/>
        <v>N/C</v>
      </c>
      <c r="L1063" s="39" t="str">
        <f t="shared" si="231"/>
        <v>N / C</v>
      </c>
      <c r="O1063" s="74" t="e">
        <f t="shared" si="232"/>
        <v>#DIV/0!</v>
      </c>
      <c r="P1063" s="27" t="e">
        <f t="shared" si="233"/>
        <v>#DIV/0!</v>
      </c>
      <c r="Q1063">
        <f t="shared" si="234"/>
        <v>1</v>
      </c>
      <c r="R1063" s="35">
        <f t="shared" si="235"/>
        <v>1054</v>
      </c>
      <c r="S1063" s="43"/>
      <c r="T1063" s="46"/>
      <c r="U1063" s="46"/>
      <c r="V1063" s="47"/>
      <c r="W1063" s="48" t="e">
        <f t="shared" si="236"/>
        <v>#N/A</v>
      </c>
      <c r="X1063" s="49" t="e">
        <f t="shared" si="237"/>
        <v>#N/A</v>
      </c>
      <c r="Y1063" s="39" t="str">
        <f t="shared" si="238"/>
        <v>N / C</v>
      </c>
    </row>
    <row r="1064" spans="2:25">
      <c r="B1064" s="39">
        <v>8500100</v>
      </c>
      <c r="C1064" s="39">
        <v>210185001</v>
      </c>
      <c r="D1064" s="50" t="s">
        <v>950</v>
      </c>
      <c r="E1064" s="51" t="s">
        <v>702</v>
      </c>
      <c r="F1064" s="43">
        <f t="shared" si="225"/>
        <v>0</v>
      </c>
      <c r="G1064" s="46">
        <f t="shared" si="226"/>
        <v>0</v>
      </c>
      <c r="H1064" s="46">
        <f t="shared" si="227"/>
        <v>0</v>
      </c>
      <c r="I1064" s="118">
        <f t="shared" si="228"/>
        <v>0</v>
      </c>
      <c r="J1064" s="48" t="str">
        <f t="shared" si="229"/>
        <v>N/C</v>
      </c>
      <c r="K1064" s="118" t="str">
        <f t="shared" si="230"/>
        <v>N/C</v>
      </c>
      <c r="L1064" s="39" t="str">
        <f t="shared" si="231"/>
        <v>N / C</v>
      </c>
      <c r="O1064" s="74" t="e">
        <f t="shared" si="232"/>
        <v>#DIV/0!</v>
      </c>
      <c r="P1064" s="27" t="e">
        <f t="shared" si="233"/>
        <v>#DIV/0!</v>
      </c>
      <c r="Q1064">
        <f t="shared" si="234"/>
        <v>1</v>
      </c>
      <c r="R1064" s="35">
        <f t="shared" si="235"/>
        <v>1055</v>
      </c>
      <c r="S1064" s="43"/>
      <c r="T1064" s="46"/>
      <c r="U1064" s="46"/>
      <c r="V1064" s="47"/>
      <c r="W1064" s="48" t="e">
        <f t="shared" si="236"/>
        <v>#N/A</v>
      </c>
      <c r="X1064" s="49" t="e">
        <f t="shared" si="237"/>
        <v>#N/A</v>
      </c>
      <c r="Y1064" s="39" t="str">
        <f t="shared" si="238"/>
        <v>N / C</v>
      </c>
    </row>
    <row r="1065" spans="2:25">
      <c r="B1065" s="39">
        <v>8501000</v>
      </c>
      <c r="C1065" s="39">
        <v>211085010</v>
      </c>
      <c r="D1065" s="53" t="s">
        <v>253</v>
      </c>
      <c r="E1065" s="54" t="s">
        <v>702</v>
      </c>
      <c r="F1065" s="43">
        <f t="shared" si="225"/>
        <v>0</v>
      </c>
      <c r="G1065" s="46">
        <f t="shared" si="226"/>
        <v>0</v>
      </c>
      <c r="H1065" s="46">
        <f t="shared" si="227"/>
        <v>0</v>
      </c>
      <c r="I1065" s="118">
        <f t="shared" si="228"/>
        <v>0</v>
      </c>
      <c r="J1065" s="48" t="str">
        <f t="shared" si="229"/>
        <v>N/C</v>
      </c>
      <c r="K1065" s="118" t="str">
        <f t="shared" si="230"/>
        <v>N/C</v>
      </c>
      <c r="L1065" s="39" t="str">
        <f t="shared" si="231"/>
        <v>N / C</v>
      </c>
      <c r="O1065" s="74" t="e">
        <f t="shared" si="232"/>
        <v>#DIV/0!</v>
      </c>
      <c r="P1065" s="27" t="e">
        <f t="shared" si="233"/>
        <v>#DIV/0!</v>
      </c>
      <c r="Q1065">
        <f t="shared" si="234"/>
        <v>1</v>
      </c>
      <c r="R1065" s="35">
        <f t="shared" si="235"/>
        <v>1056</v>
      </c>
      <c r="S1065" s="43"/>
      <c r="T1065" s="46"/>
      <c r="U1065" s="46"/>
      <c r="V1065" s="47"/>
      <c r="W1065" s="48" t="e">
        <f t="shared" si="236"/>
        <v>#N/A</v>
      </c>
      <c r="X1065" s="49" t="e">
        <f t="shared" si="237"/>
        <v>#N/A</v>
      </c>
      <c r="Y1065" s="39" t="str">
        <f t="shared" si="238"/>
        <v>N / C</v>
      </c>
    </row>
    <row r="1066" spans="2:25">
      <c r="B1066" s="39">
        <v>8501500</v>
      </c>
      <c r="C1066" s="39">
        <v>211585015</v>
      </c>
      <c r="D1066" s="50" t="s">
        <v>951</v>
      </c>
      <c r="E1066" s="51" t="s">
        <v>702</v>
      </c>
      <c r="F1066" s="43">
        <f t="shared" si="225"/>
        <v>0</v>
      </c>
      <c r="G1066" s="46">
        <f t="shared" si="226"/>
        <v>0</v>
      </c>
      <c r="H1066" s="46">
        <f t="shared" si="227"/>
        <v>0</v>
      </c>
      <c r="I1066" s="118">
        <f t="shared" si="228"/>
        <v>0</v>
      </c>
      <c r="J1066" s="48" t="str">
        <f t="shared" si="229"/>
        <v>N/C</v>
      </c>
      <c r="K1066" s="118" t="str">
        <f t="shared" si="230"/>
        <v>N/C</v>
      </c>
      <c r="L1066" s="39" t="str">
        <f t="shared" si="231"/>
        <v>N / C</v>
      </c>
      <c r="O1066" s="74" t="e">
        <f t="shared" si="232"/>
        <v>#DIV/0!</v>
      </c>
      <c r="P1066" s="27" t="e">
        <f t="shared" si="233"/>
        <v>#DIV/0!</v>
      </c>
      <c r="Q1066">
        <f t="shared" si="234"/>
        <v>1</v>
      </c>
      <c r="R1066" s="35">
        <f t="shared" si="235"/>
        <v>1057</v>
      </c>
      <c r="S1066" s="43"/>
      <c r="T1066" s="46"/>
      <c r="U1066" s="46"/>
      <c r="V1066" s="47"/>
      <c r="W1066" s="48" t="e">
        <f t="shared" si="236"/>
        <v>#N/A</v>
      </c>
      <c r="X1066" s="49" t="e">
        <f t="shared" si="237"/>
        <v>#N/A</v>
      </c>
      <c r="Y1066" s="39" t="str">
        <f t="shared" si="238"/>
        <v>N / C</v>
      </c>
    </row>
    <row r="1067" spans="2:25">
      <c r="B1067" s="39">
        <v>8512500</v>
      </c>
      <c r="C1067" s="39">
        <v>212585125</v>
      </c>
      <c r="D1067" s="53" t="s">
        <v>254</v>
      </c>
      <c r="E1067" s="54" t="s">
        <v>702</v>
      </c>
      <c r="F1067" s="43">
        <f t="shared" si="225"/>
        <v>0</v>
      </c>
      <c r="G1067" s="46">
        <f t="shared" si="226"/>
        <v>0</v>
      </c>
      <c r="H1067" s="46">
        <f t="shared" si="227"/>
        <v>0</v>
      </c>
      <c r="I1067" s="118">
        <f t="shared" si="228"/>
        <v>0</v>
      </c>
      <c r="J1067" s="48" t="str">
        <f t="shared" si="229"/>
        <v>N/C</v>
      </c>
      <c r="K1067" s="118" t="str">
        <f t="shared" si="230"/>
        <v>N/C</v>
      </c>
      <c r="L1067" s="39" t="str">
        <f t="shared" si="231"/>
        <v>N / C</v>
      </c>
      <c r="O1067" s="74" t="e">
        <f t="shared" si="232"/>
        <v>#DIV/0!</v>
      </c>
      <c r="P1067" s="27" t="e">
        <f t="shared" si="233"/>
        <v>#DIV/0!</v>
      </c>
      <c r="Q1067">
        <f t="shared" si="234"/>
        <v>1</v>
      </c>
      <c r="R1067" s="35">
        <f t="shared" si="235"/>
        <v>1058</v>
      </c>
      <c r="S1067" s="43"/>
      <c r="T1067" s="46"/>
      <c r="U1067" s="46"/>
      <c r="V1067" s="47"/>
      <c r="W1067" s="48" t="e">
        <f t="shared" si="236"/>
        <v>#N/A</v>
      </c>
      <c r="X1067" s="49" t="e">
        <f t="shared" si="237"/>
        <v>#N/A</v>
      </c>
      <c r="Y1067" s="39" t="str">
        <f t="shared" si="238"/>
        <v>N / C</v>
      </c>
    </row>
    <row r="1068" spans="2:25">
      <c r="B1068" s="39">
        <v>8513600</v>
      </c>
      <c r="C1068" s="39">
        <v>213685136</v>
      </c>
      <c r="D1068" s="53" t="s">
        <v>255</v>
      </c>
      <c r="E1068" s="54" t="s">
        <v>702</v>
      </c>
      <c r="F1068" s="43">
        <f t="shared" si="225"/>
        <v>0</v>
      </c>
      <c r="G1068" s="46">
        <f t="shared" si="226"/>
        <v>0</v>
      </c>
      <c r="H1068" s="46">
        <f t="shared" si="227"/>
        <v>0</v>
      </c>
      <c r="I1068" s="118">
        <f t="shared" si="228"/>
        <v>0</v>
      </c>
      <c r="J1068" s="48" t="str">
        <f t="shared" si="229"/>
        <v>N/C</v>
      </c>
      <c r="K1068" s="118" t="str">
        <f t="shared" si="230"/>
        <v>N/C</v>
      </c>
      <c r="L1068" s="39" t="str">
        <f t="shared" si="231"/>
        <v>N / C</v>
      </c>
      <c r="O1068" s="74" t="e">
        <f t="shared" si="232"/>
        <v>#DIV/0!</v>
      </c>
      <c r="P1068" s="27" t="e">
        <f t="shared" si="233"/>
        <v>#DIV/0!</v>
      </c>
      <c r="Q1068">
        <f t="shared" si="234"/>
        <v>1</v>
      </c>
      <c r="R1068" s="35">
        <f t="shared" si="235"/>
        <v>1059</v>
      </c>
      <c r="S1068" s="43"/>
      <c r="T1068" s="46"/>
      <c r="U1068" s="46"/>
      <c r="V1068" s="47"/>
      <c r="W1068" s="48" t="e">
        <f t="shared" si="236"/>
        <v>#N/A</v>
      </c>
      <c r="X1068" s="49" t="e">
        <f t="shared" si="237"/>
        <v>#N/A</v>
      </c>
      <c r="Y1068" s="39" t="str">
        <f t="shared" si="238"/>
        <v>N / C</v>
      </c>
    </row>
    <row r="1069" spans="2:25">
      <c r="B1069" s="39">
        <v>8513900</v>
      </c>
      <c r="C1069" s="39">
        <v>213985139</v>
      </c>
      <c r="D1069" s="50" t="s">
        <v>1210</v>
      </c>
      <c r="E1069" s="51" t="s">
        <v>702</v>
      </c>
      <c r="F1069" s="43">
        <f t="shared" si="225"/>
        <v>0</v>
      </c>
      <c r="G1069" s="46">
        <f t="shared" si="226"/>
        <v>0</v>
      </c>
      <c r="H1069" s="46">
        <f t="shared" si="227"/>
        <v>0</v>
      </c>
      <c r="I1069" s="118">
        <f t="shared" si="228"/>
        <v>0</v>
      </c>
      <c r="J1069" s="48" t="str">
        <f t="shared" si="229"/>
        <v>N/C</v>
      </c>
      <c r="K1069" s="118" t="str">
        <f t="shared" si="230"/>
        <v>N/C</v>
      </c>
      <c r="L1069" s="39" t="str">
        <f t="shared" si="231"/>
        <v>N / C</v>
      </c>
      <c r="O1069" s="74" t="e">
        <f t="shared" si="232"/>
        <v>#DIV/0!</v>
      </c>
      <c r="P1069" s="27" t="e">
        <f t="shared" si="233"/>
        <v>#DIV/0!</v>
      </c>
      <c r="Q1069">
        <f t="shared" si="234"/>
        <v>1</v>
      </c>
      <c r="R1069" s="35">
        <f t="shared" si="235"/>
        <v>1060</v>
      </c>
      <c r="S1069" s="43"/>
      <c r="T1069" s="46"/>
      <c r="U1069" s="46"/>
      <c r="V1069" s="47"/>
      <c r="W1069" s="48" t="e">
        <f t="shared" si="236"/>
        <v>#N/A</v>
      </c>
      <c r="X1069" s="49" t="e">
        <f t="shared" si="237"/>
        <v>#N/A</v>
      </c>
      <c r="Y1069" s="39" t="str">
        <f t="shared" si="238"/>
        <v>N / C</v>
      </c>
    </row>
    <row r="1070" spans="2:25">
      <c r="B1070" s="39">
        <v>8516200</v>
      </c>
      <c r="C1070" s="39">
        <v>216285162</v>
      </c>
      <c r="D1070" s="53" t="s">
        <v>256</v>
      </c>
      <c r="E1070" s="54" t="s">
        <v>702</v>
      </c>
      <c r="F1070" s="43">
        <f t="shared" si="225"/>
        <v>0</v>
      </c>
      <c r="G1070" s="46">
        <f t="shared" si="226"/>
        <v>0</v>
      </c>
      <c r="H1070" s="46">
        <f t="shared" si="227"/>
        <v>0</v>
      </c>
      <c r="I1070" s="118">
        <f t="shared" si="228"/>
        <v>0</v>
      </c>
      <c r="J1070" s="48" t="str">
        <f t="shared" si="229"/>
        <v>N/C</v>
      </c>
      <c r="K1070" s="118" t="str">
        <f t="shared" si="230"/>
        <v>N/C</v>
      </c>
      <c r="L1070" s="39" t="str">
        <f t="shared" si="231"/>
        <v>N / C</v>
      </c>
      <c r="O1070" s="74" t="e">
        <f t="shared" si="232"/>
        <v>#DIV/0!</v>
      </c>
      <c r="P1070" s="27" t="e">
        <f t="shared" si="233"/>
        <v>#DIV/0!</v>
      </c>
      <c r="Q1070">
        <f t="shared" si="234"/>
        <v>1</v>
      </c>
      <c r="R1070" s="35">
        <f t="shared" si="235"/>
        <v>1061</v>
      </c>
      <c r="S1070" s="43"/>
      <c r="T1070" s="46"/>
      <c r="U1070" s="46"/>
      <c r="V1070" s="47"/>
      <c r="W1070" s="48" t="e">
        <f t="shared" si="236"/>
        <v>#N/A</v>
      </c>
      <c r="X1070" s="49" t="e">
        <f t="shared" si="237"/>
        <v>#N/A</v>
      </c>
      <c r="Y1070" s="39" t="str">
        <f t="shared" si="238"/>
        <v>N / C</v>
      </c>
    </row>
    <row r="1071" spans="2:25">
      <c r="B1071" s="39">
        <v>8522500</v>
      </c>
      <c r="C1071" s="39">
        <v>212585225</v>
      </c>
      <c r="D1071" s="146" t="s">
        <v>1381</v>
      </c>
      <c r="E1071" s="51" t="s">
        <v>702</v>
      </c>
      <c r="F1071" s="43">
        <f t="shared" si="225"/>
        <v>0</v>
      </c>
      <c r="G1071" s="46">
        <f t="shared" si="226"/>
        <v>0</v>
      </c>
      <c r="H1071" s="46">
        <f t="shared" si="227"/>
        <v>0</v>
      </c>
      <c r="I1071" s="118">
        <f t="shared" si="228"/>
        <v>0</v>
      </c>
      <c r="J1071" s="48" t="str">
        <f t="shared" si="229"/>
        <v>N/C</v>
      </c>
      <c r="K1071" s="118" t="str">
        <f t="shared" si="230"/>
        <v>N/C</v>
      </c>
      <c r="L1071" s="39" t="str">
        <f t="shared" si="231"/>
        <v>N / C</v>
      </c>
      <c r="O1071" s="74" t="e">
        <f t="shared" si="232"/>
        <v>#DIV/0!</v>
      </c>
      <c r="P1071" s="27" t="e">
        <f t="shared" si="233"/>
        <v>#DIV/0!</v>
      </c>
      <c r="Q1071">
        <f t="shared" si="234"/>
        <v>1</v>
      </c>
      <c r="R1071" s="35">
        <f t="shared" si="235"/>
        <v>1062</v>
      </c>
      <c r="S1071" s="43"/>
      <c r="T1071" s="46"/>
      <c r="U1071" s="46"/>
      <c r="V1071" s="47"/>
      <c r="W1071" s="48" t="e">
        <f t="shared" si="236"/>
        <v>#N/A</v>
      </c>
      <c r="X1071" s="49" t="e">
        <f t="shared" si="237"/>
        <v>#N/A</v>
      </c>
      <c r="Y1071" s="39" t="str">
        <f t="shared" si="238"/>
        <v>N / C</v>
      </c>
    </row>
    <row r="1072" spans="2:25">
      <c r="B1072" s="39">
        <v>8523000</v>
      </c>
      <c r="C1072" s="39">
        <v>213085230</v>
      </c>
      <c r="D1072" s="53" t="s">
        <v>257</v>
      </c>
      <c r="E1072" s="54" t="s">
        <v>702</v>
      </c>
      <c r="F1072" s="43">
        <f t="shared" si="225"/>
        <v>0</v>
      </c>
      <c r="G1072" s="46">
        <f t="shared" si="226"/>
        <v>0</v>
      </c>
      <c r="H1072" s="46">
        <f t="shared" si="227"/>
        <v>0</v>
      </c>
      <c r="I1072" s="118">
        <f t="shared" si="228"/>
        <v>0</v>
      </c>
      <c r="J1072" s="48" t="str">
        <f t="shared" si="229"/>
        <v>N/C</v>
      </c>
      <c r="K1072" s="118" t="str">
        <f t="shared" si="230"/>
        <v>N/C</v>
      </c>
      <c r="L1072" s="39" t="str">
        <f t="shared" si="231"/>
        <v>N / C</v>
      </c>
      <c r="O1072" s="74" t="e">
        <f t="shared" si="232"/>
        <v>#DIV/0!</v>
      </c>
      <c r="P1072" s="27" t="e">
        <f t="shared" si="233"/>
        <v>#DIV/0!</v>
      </c>
      <c r="Q1072">
        <f t="shared" si="234"/>
        <v>1</v>
      </c>
      <c r="R1072" s="35">
        <f t="shared" si="235"/>
        <v>1063</v>
      </c>
      <c r="S1072" s="43"/>
      <c r="T1072" s="46"/>
      <c r="U1072" s="46"/>
      <c r="V1072" s="47"/>
      <c r="W1072" s="48" t="e">
        <f t="shared" si="236"/>
        <v>#N/A</v>
      </c>
      <c r="X1072" s="49" t="e">
        <f t="shared" si="237"/>
        <v>#N/A</v>
      </c>
      <c r="Y1072" s="39" t="str">
        <f t="shared" si="238"/>
        <v>N / C</v>
      </c>
    </row>
    <row r="1073" spans="2:25">
      <c r="B1073" s="39">
        <v>8525000</v>
      </c>
      <c r="C1073" s="39">
        <v>215085250</v>
      </c>
      <c r="D1073" s="53" t="s">
        <v>258</v>
      </c>
      <c r="E1073" s="54" t="s">
        <v>702</v>
      </c>
      <c r="F1073" s="43">
        <f t="shared" si="225"/>
        <v>0</v>
      </c>
      <c r="G1073" s="46">
        <f t="shared" si="226"/>
        <v>0</v>
      </c>
      <c r="H1073" s="46">
        <f t="shared" si="227"/>
        <v>0</v>
      </c>
      <c r="I1073" s="118">
        <f t="shared" si="228"/>
        <v>0</v>
      </c>
      <c r="J1073" s="48" t="str">
        <f t="shared" si="229"/>
        <v>N/C</v>
      </c>
      <c r="K1073" s="118" t="str">
        <f t="shared" si="230"/>
        <v>N/C</v>
      </c>
      <c r="L1073" s="39" t="str">
        <f t="shared" si="231"/>
        <v>N / C</v>
      </c>
      <c r="O1073" s="74" t="e">
        <f t="shared" si="232"/>
        <v>#DIV/0!</v>
      </c>
      <c r="P1073" s="27" t="e">
        <f t="shared" si="233"/>
        <v>#DIV/0!</v>
      </c>
      <c r="Q1073">
        <f t="shared" si="234"/>
        <v>1</v>
      </c>
      <c r="R1073" s="35">
        <f t="shared" si="235"/>
        <v>1064</v>
      </c>
      <c r="S1073" s="43"/>
      <c r="T1073" s="46"/>
      <c r="U1073" s="46"/>
      <c r="V1073" s="47"/>
      <c r="W1073" s="48" t="e">
        <f t="shared" si="236"/>
        <v>#N/A</v>
      </c>
      <c r="X1073" s="49" t="e">
        <f t="shared" si="237"/>
        <v>#N/A</v>
      </c>
      <c r="Y1073" s="39" t="str">
        <f t="shared" si="238"/>
        <v>N / C</v>
      </c>
    </row>
    <row r="1074" spans="2:25">
      <c r="B1074" s="39">
        <v>8526300</v>
      </c>
      <c r="C1074" s="39">
        <v>216385263</v>
      </c>
      <c r="D1074" s="50" t="s">
        <v>1483</v>
      </c>
      <c r="E1074" s="51" t="s">
        <v>702</v>
      </c>
      <c r="F1074" s="43">
        <f t="shared" si="225"/>
        <v>0</v>
      </c>
      <c r="G1074" s="46">
        <f t="shared" si="226"/>
        <v>0</v>
      </c>
      <c r="H1074" s="46">
        <f t="shared" si="227"/>
        <v>0</v>
      </c>
      <c r="I1074" s="118">
        <f t="shared" si="228"/>
        <v>0</v>
      </c>
      <c r="J1074" s="48" t="str">
        <f t="shared" si="229"/>
        <v>N/C</v>
      </c>
      <c r="K1074" s="118" t="str">
        <f t="shared" si="230"/>
        <v>N/C</v>
      </c>
      <c r="L1074" s="39" t="str">
        <f t="shared" si="231"/>
        <v>N / C</v>
      </c>
      <c r="O1074" s="74" t="e">
        <f t="shared" si="232"/>
        <v>#DIV/0!</v>
      </c>
      <c r="P1074" s="27" t="e">
        <f t="shared" si="233"/>
        <v>#DIV/0!</v>
      </c>
      <c r="Q1074">
        <f t="shared" si="234"/>
        <v>1</v>
      </c>
      <c r="R1074" s="35">
        <f t="shared" si="235"/>
        <v>1065</v>
      </c>
      <c r="S1074" s="43"/>
      <c r="T1074" s="46"/>
      <c r="U1074" s="46"/>
      <c r="V1074" s="47"/>
      <c r="W1074" s="48" t="e">
        <f t="shared" si="236"/>
        <v>#N/A</v>
      </c>
      <c r="X1074" s="49" t="e">
        <f t="shared" si="237"/>
        <v>#N/A</v>
      </c>
      <c r="Y1074" s="39" t="str">
        <f t="shared" si="238"/>
        <v>N / C</v>
      </c>
    </row>
    <row r="1075" spans="2:25">
      <c r="B1075" s="39">
        <v>8527900</v>
      </c>
      <c r="C1075" s="39">
        <v>217985279</v>
      </c>
      <c r="D1075" s="53" t="s">
        <v>259</v>
      </c>
      <c r="E1075" s="54" t="s">
        <v>702</v>
      </c>
      <c r="F1075" s="43">
        <f t="shared" si="225"/>
        <v>0</v>
      </c>
      <c r="G1075" s="129">
        <f t="shared" si="226"/>
        <v>0</v>
      </c>
      <c r="H1075" s="129">
        <f t="shared" si="227"/>
        <v>0</v>
      </c>
      <c r="I1075" s="118">
        <f t="shared" si="228"/>
        <v>0</v>
      </c>
      <c r="J1075" s="48" t="str">
        <f t="shared" si="229"/>
        <v>N/C</v>
      </c>
      <c r="K1075" s="118" t="str">
        <f t="shared" si="230"/>
        <v>N/C</v>
      </c>
      <c r="L1075" s="39" t="str">
        <f t="shared" si="231"/>
        <v>N / C</v>
      </c>
      <c r="O1075" s="74" t="e">
        <f t="shared" si="232"/>
        <v>#DIV/0!</v>
      </c>
      <c r="P1075" s="27" t="e">
        <f t="shared" si="233"/>
        <v>#DIV/0!</v>
      </c>
      <c r="Q1075">
        <f t="shared" si="234"/>
        <v>1</v>
      </c>
      <c r="R1075" s="35">
        <f t="shared" si="235"/>
        <v>1066</v>
      </c>
      <c r="S1075" s="43"/>
      <c r="T1075" s="46"/>
      <c r="U1075" s="46"/>
      <c r="V1075" s="47"/>
      <c r="W1075" s="48" t="e">
        <f t="shared" si="236"/>
        <v>#N/A</v>
      </c>
      <c r="X1075" s="49" t="e">
        <f t="shared" si="237"/>
        <v>#N/A</v>
      </c>
      <c r="Y1075" s="39" t="str">
        <f t="shared" si="238"/>
        <v>N / C</v>
      </c>
    </row>
    <row r="1076" spans="2:25">
      <c r="B1076" s="39">
        <v>8530000</v>
      </c>
      <c r="C1076" s="39">
        <v>210085300</v>
      </c>
      <c r="D1076" s="50" t="s">
        <v>1382</v>
      </c>
      <c r="E1076" s="51" t="s">
        <v>702</v>
      </c>
      <c r="F1076" s="43">
        <f t="shared" si="225"/>
        <v>0</v>
      </c>
      <c r="G1076" s="46">
        <f t="shared" si="226"/>
        <v>0</v>
      </c>
      <c r="H1076" s="46">
        <f t="shared" si="227"/>
        <v>0</v>
      </c>
      <c r="I1076" s="118">
        <f t="shared" si="228"/>
        <v>0</v>
      </c>
      <c r="J1076" s="48" t="str">
        <f t="shared" si="229"/>
        <v>N/C</v>
      </c>
      <c r="K1076" s="118" t="str">
        <f t="shared" si="230"/>
        <v>N/C</v>
      </c>
      <c r="L1076" s="39" t="str">
        <f t="shared" si="231"/>
        <v>N / C</v>
      </c>
      <c r="O1076" s="74" t="e">
        <f t="shared" si="232"/>
        <v>#DIV/0!</v>
      </c>
      <c r="P1076" s="27" t="e">
        <f t="shared" si="233"/>
        <v>#DIV/0!</v>
      </c>
      <c r="Q1076">
        <f t="shared" si="234"/>
        <v>1</v>
      </c>
      <c r="R1076" s="35">
        <f t="shared" si="235"/>
        <v>1067</v>
      </c>
      <c r="S1076" s="43"/>
      <c r="T1076" s="46"/>
      <c r="U1076" s="46"/>
      <c r="V1076" s="47"/>
      <c r="W1076" s="48" t="e">
        <f t="shared" si="236"/>
        <v>#N/A</v>
      </c>
      <c r="X1076" s="49" t="e">
        <f t="shared" si="237"/>
        <v>#N/A</v>
      </c>
      <c r="Y1076" s="39" t="str">
        <f t="shared" si="238"/>
        <v>N / C</v>
      </c>
    </row>
    <row r="1077" spans="2:25">
      <c r="B1077" s="39">
        <v>8531500</v>
      </c>
      <c r="C1077" s="39">
        <v>211585315</v>
      </c>
      <c r="D1077" s="50" t="s">
        <v>1383</v>
      </c>
      <c r="E1077" s="51" t="s">
        <v>702</v>
      </c>
      <c r="F1077" s="43">
        <f t="shared" si="225"/>
        <v>0</v>
      </c>
      <c r="G1077" s="46">
        <f t="shared" si="226"/>
        <v>0</v>
      </c>
      <c r="H1077" s="46">
        <f t="shared" si="227"/>
        <v>0</v>
      </c>
      <c r="I1077" s="118">
        <f t="shared" si="228"/>
        <v>0</v>
      </c>
      <c r="J1077" s="48" t="str">
        <f t="shared" si="229"/>
        <v>N/C</v>
      </c>
      <c r="K1077" s="118" t="str">
        <f t="shared" si="230"/>
        <v>N/C</v>
      </c>
      <c r="L1077" s="39" t="str">
        <f t="shared" si="231"/>
        <v>N / C</v>
      </c>
      <c r="O1077" s="74" t="e">
        <f t="shared" si="232"/>
        <v>#DIV/0!</v>
      </c>
      <c r="P1077" s="27" t="e">
        <f t="shared" si="233"/>
        <v>#DIV/0!</v>
      </c>
      <c r="Q1077">
        <f t="shared" si="234"/>
        <v>1</v>
      </c>
      <c r="R1077" s="35">
        <f t="shared" si="235"/>
        <v>1068</v>
      </c>
      <c r="S1077" s="43"/>
      <c r="T1077" s="46"/>
      <c r="U1077" s="46"/>
      <c r="V1077" s="47"/>
      <c r="W1077" s="48" t="e">
        <f t="shared" si="236"/>
        <v>#N/A</v>
      </c>
      <c r="X1077" s="49" t="e">
        <f t="shared" si="237"/>
        <v>#N/A</v>
      </c>
      <c r="Y1077" s="39" t="str">
        <f t="shared" si="238"/>
        <v>N / C</v>
      </c>
    </row>
    <row r="1078" spans="2:25">
      <c r="B1078" s="39">
        <v>8532500</v>
      </c>
      <c r="C1078" s="39">
        <v>212585325</v>
      </c>
      <c r="D1078" s="50" t="s">
        <v>1384</v>
      </c>
      <c r="E1078" s="51" t="s">
        <v>702</v>
      </c>
      <c r="F1078" s="43">
        <f t="shared" si="225"/>
        <v>0</v>
      </c>
      <c r="G1078" s="129">
        <f t="shared" si="226"/>
        <v>0</v>
      </c>
      <c r="H1078" s="129">
        <f t="shared" si="227"/>
        <v>0</v>
      </c>
      <c r="I1078" s="118">
        <f t="shared" si="228"/>
        <v>0</v>
      </c>
      <c r="J1078" s="48" t="str">
        <f t="shared" si="229"/>
        <v>N/C</v>
      </c>
      <c r="K1078" s="118" t="str">
        <f t="shared" si="230"/>
        <v>N/C</v>
      </c>
      <c r="L1078" s="39" t="str">
        <f t="shared" si="231"/>
        <v>N / C</v>
      </c>
      <c r="O1078" s="74" t="e">
        <f t="shared" si="232"/>
        <v>#DIV/0!</v>
      </c>
      <c r="P1078" s="27" t="e">
        <f t="shared" si="233"/>
        <v>#DIV/0!</v>
      </c>
      <c r="Q1078">
        <f t="shared" si="234"/>
        <v>1</v>
      </c>
      <c r="R1078" s="35">
        <f t="shared" si="235"/>
        <v>1069</v>
      </c>
      <c r="S1078" s="43"/>
      <c r="T1078" s="46"/>
      <c r="U1078" s="46"/>
      <c r="V1078" s="47"/>
      <c r="W1078" s="48" t="e">
        <f t="shared" si="236"/>
        <v>#N/A</v>
      </c>
      <c r="X1078" s="49" t="e">
        <f t="shared" si="237"/>
        <v>#N/A</v>
      </c>
      <c r="Y1078" s="39" t="str">
        <f t="shared" si="238"/>
        <v>N / C</v>
      </c>
    </row>
    <row r="1079" spans="2:25">
      <c r="B1079" s="39">
        <v>8540000</v>
      </c>
      <c r="C1079" s="39">
        <v>210085400</v>
      </c>
      <c r="D1079" s="50" t="s">
        <v>1385</v>
      </c>
      <c r="E1079" s="51" t="s">
        <v>702</v>
      </c>
      <c r="F1079" s="43">
        <f t="shared" si="225"/>
        <v>0</v>
      </c>
      <c r="G1079" s="46">
        <f t="shared" si="226"/>
        <v>0</v>
      </c>
      <c r="H1079" s="46">
        <f t="shared" si="227"/>
        <v>0</v>
      </c>
      <c r="I1079" s="118">
        <f t="shared" si="228"/>
        <v>0</v>
      </c>
      <c r="J1079" s="48" t="str">
        <f t="shared" si="229"/>
        <v>N/C</v>
      </c>
      <c r="K1079" s="118" t="str">
        <f t="shared" si="230"/>
        <v>N/C</v>
      </c>
      <c r="L1079" s="39" t="str">
        <f t="shared" si="231"/>
        <v>N / C</v>
      </c>
      <c r="O1079" s="74" t="e">
        <f t="shared" si="232"/>
        <v>#DIV/0!</v>
      </c>
      <c r="P1079" s="27" t="e">
        <f t="shared" si="233"/>
        <v>#DIV/0!</v>
      </c>
      <c r="Q1079">
        <f t="shared" si="234"/>
        <v>1</v>
      </c>
      <c r="R1079" s="35">
        <f t="shared" si="235"/>
        <v>1070</v>
      </c>
      <c r="S1079" s="43"/>
      <c r="T1079" s="46"/>
      <c r="U1079" s="46"/>
      <c r="V1079" s="47"/>
      <c r="W1079" s="48" t="e">
        <f t="shared" si="236"/>
        <v>#N/A</v>
      </c>
      <c r="X1079" s="49" t="e">
        <f t="shared" si="237"/>
        <v>#N/A</v>
      </c>
      <c r="Y1079" s="39" t="str">
        <f t="shared" si="238"/>
        <v>N / C</v>
      </c>
    </row>
    <row r="1080" spans="2:25">
      <c r="B1080" s="39">
        <v>8541000</v>
      </c>
      <c r="C1080" s="39">
        <v>211085410</v>
      </c>
      <c r="D1080" s="50" t="s">
        <v>805</v>
      </c>
      <c r="E1080" s="51" t="s">
        <v>702</v>
      </c>
      <c r="F1080" s="43">
        <f t="shared" si="225"/>
        <v>0</v>
      </c>
      <c r="G1080" s="46">
        <f t="shared" si="226"/>
        <v>0</v>
      </c>
      <c r="H1080" s="46">
        <f t="shared" si="227"/>
        <v>0</v>
      </c>
      <c r="I1080" s="118">
        <f t="shared" si="228"/>
        <v>0</v>
      </c>
      <c r="J1080" s="48" t="str">
        <f t="shared" si="229"/>
        <v>N/C</v>
      </c>
      <c r="K1080" s="118" t="str">
        <f t="shared" si="230"/>
        <v>N/C</v>
      </c>
      <c r="L1080" s="39" t="str">
        <f t="shared" si="231"/>
        <v>N / C</v>
      </c>
      <c r="O1080" s="74" t="e">
        <f t="shared" si="232"/>
        <v>#DIV/0!</v>
      </c>
      <c r="P1080" s="27" t="e">
        <f t="shared" si="233"/>
        <v>#DIV/0!</v>
      </c>
      <c r="Q1080">
        <f t="shared" si="234"/>
        <v>1</v>
      </c>
      <c r="R1080" s="35">
        <f t="shared" si="235"/>
        <v>1071</v>
      </c>
      <c r="S1080" s="43"/>
      <c r="T1080" s="46"/>
      <c r="U1080" s="46"/>
      <c r="V1080" s="47"/>
      <c r="W1080" s="48" t="e">
        <f t="shared" si="236"/>
        <v>#N/A</v>
      </c>
      <c r="X1080" s="49" t="e">
        <f t="shared" si="237"/>
        <v>#N/A</v>
      </c>
      <c r="Y1080" s="39" t="str">
        <f t="shared" si="238"/>
        <v>N / C</v>
      </c>
    </row>
    <row r="1081" spans="2:25">
      <c r="B1081" s="39">
        <v>8543000</v>
      </c>
      <c r="C1081" s="39">
        <v>213085430</v>
      </c>
      <c r="D1081" s="50" t="s">
        <v>651</v>
      </c>
      <c r="E1081" s="51" t="s">
        <v>702</v>
      </c>
      <c r="F1081" s="43">
        <f t="shared" si="225"/>
        <v>0</v>
      </c>
      <c r="G1081" s="129">
        <f t="shared" si="226"/>
        <v>0</v>
      </c>
      <c r="H1081" s="129">
        <f t="shared" si="227"/>
        <v>0</v>
      </c>
      <c r="I1081" s="118">
        <f t="shared" si="228"/>
        <v>0</v>
      </c>
      <c r="J1081" s="48" t="str">
        <f t="shared" si="229"/>
        <v>N/C</v>
      </c>
      <c r="K1081" s="118" t="str">
        <f t="shared" si="230"/>
        <v>N/C</v>
      </c>
      <c r="L1081" s="39" t="str">
        <f t="shared" si="231"/>
        <v>N / C</v>
      </c>
      <c r="O1081" s="74" t="e">
        <f t="shared" si="232"/>
        <v>#DIV/0!</v>
      </c>
      <c r="P1081" s="27" t="e">
        <f t="shared" si="233"/>
        <v>#DIV/0!</v>
      </c>
      <c r="Q1081">
        <f t="shared" si="234"/>
        <v>1</v>
      </c>
      <c r="R1081" s="35">
        <f t="shared" si="235"/>
        <v>1072</v>
      </c>
      <c r="S1081" s="43"/>
      <c r="T1081" s="46"/>
      <c r="U1081" s="46"/>
      <c r="V1081" s="47"/>
      <c r="W1081" s="48" t="e">
        <f t="shared" si="236"/>
        <v>#N/A</v>
      </c>
      <c r="X1081" s="49" t="e">
        <f t="shared" si="237"/>
        <v>#N/A</v>
      </c>
      <c r="Y1081" s="39" t="str">
        <f t="shared" si="238"/>
        <v>N / C</v>
      </c>
    </row>
    <row r="1082" spans="2:25">
      <c r="B1082" s="39">
        <v>8544000</v>
      </c>
      <c r="C1082" s="39">
        <v>214085440</v>
      </c>
      <c r="D1082" s="50" t="s">
        <v>940</v>
      </c>
      <c r="E1082" s="51" t="s">
        <v>702</v>
      </c>
      <c r="F1082" s="43">
        <f t="shared" si="225"/>
        <v>0</v>
      </c>
      <c r="G1082" s="46">
        <f t="shared" si="226"/>
        <v>0</v>
      </c>
      <c r="H1082" s="46">
        <f t="shared" si="227"/>
        <v>0</v>
      </c>
      <c r="I1082" s="118">
        <f t="shared" si="228"/>
        <v>0</v>
      </c>
      <c r="J1082" s="48" t="str">
        <f t="shared" si="229"/>
        <v>N/C</v>
      </c>
      <c r="K1082" s="118" t="str">
        <f t="shared" si="230"/>
        <v>N/C</v>
      </c>
      <c r="L1082" s="39" t="str">
        <f t="shared" si="231"/>
        <v>N / C</v>
      </c>
      <c r="O1082" s="74" t="e">
        <f t="shared" si="232"/>
        <v>#DIV/0!</v>
      </c>
      <c r="P1082" s="27" t="e">
        <f t="shared" si="233"/>
        <v>#DIV/0!</v>
      </c>
      <c r="Q1082">
        <f t="shared" si="234"/>
        <v>1</v>
      </c>
      <c r="R1082" s="35">
        <f t="shared" si="235"/>
        <v>1073</v>
      </c>
      <c r="S1082" s="43"/>
      <c r="T1082" s="46"/>
      <c r="U1082" s="46"/>
      <c r="V1082" s="47"/>
      <c r="W1082" s="48" t="e">
        <f t="shared" si="236"/>
        <v>#N/A</v>
      </c>
      <c r="X1082" s="49" t="e">
        <f t="shared" si="237"/>
        <v>#N/A</v>
      </c>
      <c r="Y1082" s="39" t="str">
        <f t="shared" si="238"/>
        <v>N / C</v>
      </c>
    </row>
    <row r="1083" spans="2:25">
      <c r="B1083" s="39">
        <v>8600100</v>
      </c>
      <c r="C1083" s="39">
        <v>210186001</v>
      </c>
      <c r="D1083" s="50" t="s">
        <v>806</v>
      </c>
      <c r="E1083" s="51" t="s">
        <v>807</v>
      </c>
      <c r="F1083" s="43">
        <f t="shared" si="225"/>
        <v>0</v>
      </c>
      <c r="G1083" s="46">
        <f t="shared" si="226"/>
        <v>0</v>
      </c>
      <c r="H1083" s="46">
        <f t="shared" si="227"/>
        <v>0</v>
      </c>
      <c r="I1083" s="118">
        <f t="shared" si="228"/>
        <v>0</v>
      </c>
      <c r="J1083" s="48" t="str">
        <f t="shared" si="229"/>
        <v>N/C</v>
      </c>
      <c r="K1083" s="118" t="str">
        <f t="shared" si="230"/>
        <v>N/C</v>
      </c>
      <c r="L1083" s="39" t="str">
        <f t="shared" si="231"/>
        <v>N / C</v>
      </c>
      <c r="O1083" s="74" t="e">
        <f t="shared" si="232"/>
        <v>#DIV/0!</v>
      </c>
      <c r="P1083" s="27" t="e">
        <f t="shared" si="233"/>
        <v>#DIV/0!</v>
      </c>
      <c r="Q1083">
        <f t="shared" si="234"/>
        <v>1</v>
      </c>
      <c r="R1083" s="35">
        <f t="shared" si="235"/>
        <v>1074</v>
      </c>
      <c r="S1083" s="43"/>
      <c r="T1083" s="46"/>
      <c r="U1083" s="46"/>
      <c r="V1083" s="47"/>
      <c r="W1083" s="48" t="e">
        <f t="shared" si="236"/>
        <v>#N/A</v>
      </c>
      <c r="X1083" s="49" t="e">
        <f t="shared" si="237"/>
        <v>#N/A</v>
      </c>
      <c r="Y1083" s="39" t="str">
        <f t="shared" si="238"/>
        <v>N / C</v>
      </c>
    </row>
    <row r="1084" spans="2:25">
      <c r="B1084" s="39">
        <v>8621900</v>
      </c>
      <c r="C1084" s="39">
        <v>211986219</v>
      </c>
      <c r="D1084" s="50" t="s">
        <v>224</v>
      </c>
      <c r="E1084" s="51" t="s">
        <v>807</v>
      </c>
      <c r="F1084" s="43">
        <f t="shared" si="225"/>
        <v>0</v>
      </c>
      <c r="G1084" s="46">
        <f t="shared" si="226"/>
        <v>0</v>
      </c>
      <c r="H1084" s="46">
        <f t="shared" si="227"/>
        <v>0</v>
      </c>
      <c r="I1084" s="118">
        <f t="shared" si="228"/>
        <v>0</v>
      </c>
      <c r="J1084" s="48" t="str">
        <f t="shared" si="229"/>
        <v>N/C</v>
      </c>
      <c r="K1084" s="118" t="str">
        <f t="shared" si="230"/>
        <v>N/C</v>
      </c>
      <c r="L1084" s="39" t="str">
        <f t="shared" si="231"/>
        <v>N / C</v>
      </c>
      <c r="O1084" s="74" t="e">
        <f t="shared" si="232"/>
        <v>#DIV/0!</v>
      </c>
      <c r="P1084" s="27" t="e">
        <f t="shared" si="233"/>
        <v>#DIV/0!</v>
      </c>
      <c r="Q1084">
        <f t="shared" si="234"/>
        <v>1</v>
      </c>
      <c r="R1084" s="35">
        <f t="shared" si="235"/>
        <v>1075</v>
      </c>
      <c r="S1084" s="43"/>
      <c r="T1084" s="46"/>
      <c r="U1084" s="46"/>
      <c r="V1084" s="47"/>
      <c r="W1084" s="48" t="e">
        <f t="shared" si="236"/>
        <v>#N/A</v>
      </c>
      <c r="X1084" s="49" t="e">
        <f t="shared" si="237"/>
        <v>#N/A</v>
      </c>
      <c r="Y1084" s="39" t="str">
        <f t="shared" si="238"/>
        <v>N / C</v>
      </c>
    </row>
    <row r="1085" spans="2:25">
      <c r="B1085" s="39">
        <v>8632000</v>
      </c>
      <c r="C1085" s="39">
        <v>212086320</v>
      </c>
      <c r="D1085" s="50" t="s">
        <v>1485</v>
      </c>
      <c r="E1085" s="51" t="s">
        <v>807</v>
      </c>
      <c r="F1085" s="43">
        <f t="shared" si="225"/>
        <v>0</v>
      </c>
      <c r="G1085" s="46">
        <f t="shared" si="226"/>
        <v>0</v>
      </c>
      <c r="H1085" s="46">
        <f t="shared" si="227"/>
        <v>0</v>
      </c>
      <c r="I1085" s="118">
        <f t="shared" si="228"/>
        <v>0</v>
      </c>
      <c r="J1085" s="48" t="str">
        <f t="shared" si="229"/>
        <v>N/C</v>
      </c>
      <c r="K1085" s="118" t="str">
        <f t="shared" si="230"/>
        <v>N/C</v>
      </c>
      <c r="L1085" s="39" t="str">
        <f t="shared" si="231"/>
        <v>N / C</v>
      </c>
      <c r="O1085" s="74" t="e">
        <f t="shared" si="232"/>
        <v>#DIV/0!</v>
      </c>
      <c r="P1085" s="27" t="e">
        <f t="shared" si="233"/>
        <v>#DIV/0!</v>
      </c>
      <c r="Q1085">
        <f t="shared" si="234"/>
        <v>1</v>
      </c>
      <c r="R1085" s="35">
        <f t="shared" si="235"/>
        <v>1076</v>
      </c>
      <c r="S1085" s="43"/>
      <c r="T1085" s="46"/>
      <c r="U1085" s="46"/>
      <c r="V1085" s="47"/>
      <c r="W1085" s="48" t="e">
        <f t="shared" si="236"/>
        <v>#N/A</v>
      </c>
      <c r="X1085" s="49" t="e">
        <f t="shared" si="237"/>
        <v>#N/A</v>
      </c>
      <c r="Y1085" s="39" t="str">
        <f t="shared" si="238"/>
        <v>N / C</v>
      </c>
    </row>
    <row r="1086" spans="2:25">
      <c r="B1086" s="39">
        <v>8656800</v>
      </c>
      <c r="C1086" s="39">
        <v>216886568</v>
      </c>
      <c r="D1086" s="50" t="s">
        <v>551</v>
      </c>
      <c r="E1086" s="51" t="s">
        <v>807</v>
      </c>
      <c r="F1086" s="43">
        <f t="shared" si="225"/>
        <v>0</v>
      </c>
      <c r="G1086" s="129">
        <f t="shared" si="226"/>
        <v>0</v>
      </c>
      <c r="H1086" s="129">
        <f t="shared" si="227"/>
        <v>0</v>
      </c>
      <c r="I1086" s="118">
        <f t="shared" si="228"/>
        <v>0</v>
      </c>
      <c r="J1086" s="48" t="str">
        <f t="shared" si="229"/>
        <v>N/C</v>
      </c>
      <c r="K1086" s="118" t="str">
        <f t="shared" si="230"/>
        <v>N/C</v>
      </c>
      <c r="L1086" s="39" t="str">
        <f t="shared" si="231"/>
        <v>N / C</v>
      </c>
      <c r="O1086" s="74" t="e">
        <f t="shared" si="232"/>
        <v>#DIV/0!</v>
      </c>
      <c r="P1086" s="27" t="e">
        <f t="shared" si="233"/>
        <v>#DIV/0!</v>
      </c>
      <c r="Q1086">
        <f t="shared" si="234"/>
        <v>1</v>
      </c>
      <c r="R1086" s="35">
        <f t="shared" si="235"/>
        <v>1077</v>
      </c>
      <c r="S1086" s="43"/>
      <c r="T1086" s="46"/>
      <c r="U1086" s="46"/>
      <c r="V1086" s="47"/>
      <c r="W1086" s="48" t="e">
        <f t="shared" si="236"/>
        <v>#N/A</v>
      </c>
      <c r="X1086" s="49" t="e">
        <f t="shared" si="237"/>
        <v>#N/A</v>
      </c>
      <c r="Y1086" s="39" t="str">
        <f t="shared" si="238"/>
        <v>N / C</v>
      </c>
    </row>
    <row r="1087" spans="2:25">
      <c r="B1087" s="39">
        <v>8656900</v>
      </c>
      <c r="C1087" s="39">
        <v>216986569</v>
      </c>
      <c r="D1087" s="50" t="s">
        <v>1486</v>
      </c>
      <c r="E1087" s="51" t="s">
        <v>807</v>
      </c>
      <c r="F1087" s="43">
        <f t="shared" si="225"/>
        <v>0</v>
      </c>
      <c r="G1087" s="46">
        <f t="shared" si="226"/>
        <v>0</v>
      </c>
      <c r="H1087" s="46">
        <f t="shared" si="227"/>
        <v>0</v>
      </c>
      <c r="I1087" s="118">
        <f t="shared" si="228"/>
        <v>0</v>
      </c>
      <c r="J1087" s="48" t="str">
        <f t="shared" si="229"/>
        <v>N/C</v>
      </c>
      <c r="K1087" s="118" t="str">
        <f t="shared" si="230"/>
        <v>N/C</v>
      </c>
      <c r="L1087" s="39" t="str">
        <f t="shared" si="231"/>
        <v>N / C</v>
      </c>
      <c r="O1087" s="74" t="e">
        <f t="shared" si="232"/>
        <v>#DIV/0!</v>
      </c>
      <c r="P1087" s="27" t="e">
        <f t="shared" si="233"/>
        <v>#DIV/0!</v>
      </c>
      <c r="Q1087">
        <f t="shared" si="234"/>
        <v>1</v>
      </c>
      <c r="R1087" s="35">
        <f t="shared" si="235"/>
        <v>1078</v>
      </c>
      <c r="S1087" s="43"/>
      <c r="T1087" s="46"/>
      <c r="U1087" s="46"/>
      <c r="V1087" s="47"/>
      <c r="W1087" s="48" t="e">
        <f t="shared" si="236"/>
        <v>#N/A</v>
      </c>
      <c r="X1087" s="49" t="e">
        <f t="shared" si="237"/>
        <v>#N/A</v>
      </c>
      <c r="Y1087" s="39" t="str">
        <f t="shared" si="238"/>
        <v>N / C</v>
      </c>
    </row>
    <row r="1088" spans="2:25">
      <c r="B1088" s="39">
        <v>8657100</v>
      </c>
      <c r="C1088" s="39">
        <v>217186571</v>
      </c>
      <c r="D1088" s="50" t="s">
        <v>1487</v>
      </c>
      <c r="E1088" s="51" t="s">
        <v>807</v>
      </c>
      <c r="F1088" s="43">
        <f t="shared" si="225"/>
        <v>0</v>
      </c>
      <c r="G1088" s="46">
        <f t="shared" si="226"/>
        <v>0</v>
      </c>
      <c r="H1088" s="46">
        <f t="shared" si="227"/>
        <v>0</v>
      </c>
      <c r="I1088" s="118">
        <f t="shared" si="228"/>
        <v>0</v>
      </c>
      <c r="J1088" s="48" t="str">
        <f t="shared" si="229"/>
        <v>N/C</v>
      </c>
      <c r="K1088" s="118" t="str">
        <f t="shared" si="230"/>
        <v>N/C</v>
      </c>
      <c r="L1088" s="39" t="str">
        <f t="shared" si="231"/>
        <v>N / C</v>
      </c>
      <c r="O1088" s="74" t="e">
        <f t="shared" si="232"/>
        <v>#DIV/0!</v>
      </c>
      <c r="P1088" s="27" t="e">
        <f t="shared" si="233"/>
        <v>#DIV/0!</v>
      </c>
      <c r="Q1088">
        <f t="shared" si="234"/>
        <v>1</v>
      </c>
      <c r="R1088" s="35">
        <f t="shared" si="235"/>
        <v>1079</v>
      </c>
      <c r="S1088" s="43"/>
      <c r="T1088" s="46"/>
      <c r="U1088" s="46"/>
      <c r="V1088" s="47"/>
      <c r="W1088" s="48" t="e">
        <f t="shared" si="236"/>
        <v>#N/A</v>
      </c>
      <c r="X1088" s="49" t="e">
        <f t="shared" si="237"/>
        <v>#N/A</v>
      </c>
      <c r="Y1088" s="39" t="str">
        <f t="shared" si="238"/>
        <v>N / C</v>
      </c>
    </row>
    <row r="1089" spans="2:25">
      <c r="B1089" s="39">
        <v>8657300</v>
      </c>
      <c r="C1089" s="39">
        <v>217386573</v>
      </c>
      <c r="D1089" s="50" t="s">
        <v>1386</v>
      </c>
      <c r="E1089" s="51" t="s">
        <v>807</v>
      </c>
      <c r="F1089" s="43">
        <f t="shared" si="225"/>
        <v>0</v>
      </c>
      <c r="G1089" s="129">
        <f t="shared" si="226"/>
        <v>0</v>
      </c>
      <c r="H1089" s="129">
        <f t="shared" si="227"/>
        <v>0</v>
      </c>
      <c r="I1089" s="118">
        <f t="shared" si="228"/>
        <v>0</v>
      </c>
      <c r="J1089" s="48" t="str">
        <f t="shared" si="229"/>
        <v>N/C</v>
      </c>
      <c r="K1089" s="118" t="str">
        <f t="shared" si="230"/>
        <v>N/C</v>
      </c>
      <c r="L1089" s="39" t="str">
        <f t="shared" si="231"/>
        <v>N / C</v>
      </c>
      <c r="O1089" s="74" t="e">
        <f t="shared" si="232"/>
        <v>#DIV/0!</v>
      </c>
      <c r="P1089" s="27" t="e">
        <f t="shared" si="233"/>
        <v>#DIV/0!</v>
      </c>
      <c r="Q1089">
        <f t="shared" si="234"/>
        <v>1</v>
      </c>
      <c r="R1089" s="35">
        <f t="shared" si="235"/>
        <v>1080</v>
      </c>
      <c r="S1089" s="43"/>
      <c r="T1089" s="46"/>
      <c r="U1089" s="46"/>
      <c r="V1089" s="47"/>
      <c r="W1089" s="48" t="e">
        <f t="shared" si="236"/>
        <v>#N/A</v>
      </c>
      <c r="X1089" s="49" t="e">
        <f t="shared" si="237"/>
        <v>#N/A</v>
      </c>
      <c r="Y1089" s="39" t="str">
        <f t="shared" si="238"/>
        <v>N / C</v>
      </c>
    </row>
    <row r="1090" spans="2:25">
      <c r="B1090" s="39">
        <v>8674900</v>
      </c>
      <c r="C1090" s="39">
        <v>214986749</v>
      </c>
      <c r="D1090" s="50" t="s">
        <v>1488</v>
      </c>
      <c r="E1090" s="51" t="s">
        <v>807</v>
      </c>
      <c r="F1090" s="43">
        <f t="shared" si="225"/>
        <v>0</v>
      </c>
      <c r="G1090" s="46">
        <f t="shared" si="226"/>
        <v>0</v>
      </c>
      <c r="H1090" s="46">
        <f t="shared" si="227"/>
        <v>0</v>
      </c>
      <c r="I1090" s="118">
        <f t="shared" si="228"/>
        <v>0</v>
      </c>
      <c r="J1090" s="48" t="str">
        <f t="shared" si="229"/>
        <v>N/C</v>
      </c>
      <c r="K1090" s="118" t="str">
        <f t="shared" si="230"/>
        <v>N/C</v>
      </c>
      <c r="L1090" s="39" t="str">
        <f t="shared" si="231"/>
        <v>N / C</v>
      </c>
      <c r="O1090" s="74" t="e">
        <f t="shared" si="232"/>
        <v>#DIV/0!</v>
      </c>
      <c r="P1090" s="27" t="e">
        <f t="shared" si="233"/>
        <v>#DIV/0!</v>
      </c>
      <c r="Q1090">
        <f t="shared" si="234"/>
        <v>1</v>
      </c>
      <c r="R1090" s="35">
        <f t="shared" si="235"/>
        <v>1081</v>
      </c>
      <c r="S1090" s="43"/>
      <c r="T1090" s="46"/>
      <c r="U1090" s="46"/>
      <c r="V1090" s="47"/>
      <c r="W1090" s="48" t="e">
        <f t="shared" si="236"/>
        <v>#N/A</v>
      </c>
      <c r="X1090" s="49" t="e">
        <f t="shared" si="237"/>
        <v>#N/A</v>
      </c>
      <c r="Y1090" s="39" t="str">
        <f t="shared" si="238"/>
        <v>N / C</v>
      </c>
    </row>
    <row r="1091" spans="2:25">
      <c r="B1091" s="39">
        <v>8675500</v>
      </c>
      <c r="C1091" s="39">
        <v>215586755</v>
      </c>
      <c r="D1091" s="50" t="s">
        <v>1077</v>
      </c>
      <c r="E1091" s="51" t="s">
        <v>807</v>
      </c>
      <c r="F1091" s="43">
        <f t="shared" si="225"/>
        <v>0</v>
      </c>
      <c r="G1091" s="129">
        <f t="shared" si="226"/>
        <v>0</v>
      </c>
      <c r="H1091" s="129">
        <f t="shared" si="227"/>
        <v>0</v>
      </c>
      <c r="I1091" s="118">
        <f t="shared" si="228"/>
        <v>0</v>
      </c>
      <c r="J1091" s="48" t="str">
        <f t="shared" si="229"/>
        <v>N/C</v>
      </c>
      <c r="K1091" s="118" t="str">
        <f t="shared" si="230"/>
        <v>N/C</v>
      </c>
      <c r="L1091" s="39" t="str">
        <f t="shared" si="231"/>
        <v>N / C</v>
      </c>
      <c r="O1091" s="74" t="e">
        <f t="shared" si="232"/>
        <v>#DIV/0!</v>
      </c>
      <c r="P1091" s="27" t="e">
        <f t="shared" si="233"/>
        <v>#DIV/0!</v>
      </c>
      <c r="Q1091">
        <f t="shared" si="234"/>
        <v>1</v>
      </c>
      <c r="R1091" s="35">
        <f t="shared" si="235"/>
        <v>1082</v>
      </c>
      <c r="S1091" s="43"/>
      <c r="T1091" s="46"/>
      <c r="U1091" s="46"/>
      <c r="V1091" s="47"/>
      <c r="W1091" s="48" t="e">
        <f t="shared" si="236"/>
        <v>#N/A</v>
      </c>
      <c r="X1091" s="49" t="e">
        <f t="shared" si="237"/>
        <v>#N/A</v>
      </c>
      <c r="Y1091" s="39" t="str">
        <f t="shared" si="238"/>
        <v>N / C</v>
      </c>
    </row>
    <row r="1092" spans="2:25">
      <c r="B1092" s="39">
        <v>8675700</v>
      </c>
      <c r="C1092" s="39">
        <v>215786757</v>
      </c>
      <c r="D1092" s="50" t="s">
        <v>1184</v>
      </c>
      <c r="E1092" s="51" t="s">
        <v>807</v>
      </c>
      <c r="F1092" s="43">
        <f t="shared" si="225"/>
        <v>0</v>
      </c>
      <c r="G1092" s="46">
        <f t="shared" si="226"/>
        <v>0</v>
      </c>
      <c r="H1092" s="46">
        <f t="shared" si="227"/>
        <v>0</v>
      </c>
      <c r="I1092" s="118">
        <f t="shared" si="228"/>
        <v>0</v>
      </c>
      <c r="J1092" s="48" t="str">
        <f t="shared" si="229"/>
        <v>N/C</v>
      </c>
      <c r="K1092" s="118" t="str">
        <f t="shared" si="230"/>
        <v>N/C</v>
      </c>
      <c r="L1092" s="39" t="str">
        <f t="shared" si="231"/>
        <v>N / C</v>
      </c>
      <c r="O1092" s="74" t="e">
        <f t="shared" si="232"/>
        <v>#DIV/0!</v>
      </c>
      <c r="P1092" s="27" t="e">
        <f t="shared" si="233"/>
        <v>#DIV/0!</v>
      </c>
      <c r="Q1092">
        <f t="shared" si="234"/>
        <v>1</v>
      </c>
      <c r="R1092" s="35">
        <f t="shared" si="235"/>
        <v>1083</v>
      </c>
      <c r="S1092" s="43"/>
      <c r="T1092" s="46"/>
      <c r="U1092" s="46"/>
      <c r="V1092" s="47"/>
      <c r="W1092" s="48" t="e">
        <f t="shared" si="236"/>
        <v>#N/A</v>
      </c>
      <c r="X1092" s="49" t="e">
        <f t="shared" si="237"/>
        <v>#N/A</v>
      </c>
      <c r="Y1092" s="39" t="str">
        <f t="shared" si="238"/>
        <v>N / C</v>
      </c>
    </row>
    <row r="1093" spans="2:25">
      <c r="B1093" s="39">
        <v>8676000</v>
      </c>
      <c r="C1093" s="39">
        <v>216086760</v>
      </c>
      <c r="D1093" s="50" t="s">
        <v>1335</v>
      </c>
      <c r="E1093" s="51" t="s">
        <v>807</v>
      </c>
      <c r="F1093" s="43">
        <f t="shared" si="225"/>
        <v>0</v>
      </c>
      <c r="G1093" s="46">
        <f t="shared" si="226"/>
        <v>0</v>
      </c>
      <c r="H1093" s="46">
        <f t="shared" si="227"/>
        <v>0</v>
      </c>
      <c r="I1093" s="118">
        <f t="shared" si="228"/>
        <v>0</v>
      </c>
      <c r="J1093" s="48" t="str">
        <f t="shared" si="229"/>
        <v>N/C</v>
      </c>
      <c r="K1093" s="118" t="str">
        <f t="shared" si="230"/>
        <v>N/C</v>
      </c>
      <c r="L1093" s="39" t="str">
        <f t="shared" si="231"/>
        <v>N / C</v>
      </c>
      <c r="O1093" s="74" t="e">
        <f t="shared" si="232"/>
        <v>#DIV/0!</v>
      </c>
      <c r="P1093" s="27" t="e">
        <f t="shared" si="233"/>
        <v>#DIV/0!</v>
      </c>
      <c r="Q1093">
        <f t="shared" si="234"/>
        <v>1</v>
      </c>
      <c r="R1093" s="35">
        <f t="shared" si="235"/>
        <v>1084</v>
      </c>
      <c r="S1093" s="43"/>
      <c r="T1093" s="46"/>
      <c r="U1093" s="46"/>
      <c r="V1093" s="47"/>
      <c r="W1093" s="48" t="e">
        <f t="shared" si="236"/>
        <v>#N/A</v>
      </c>
      <c r="X1093" s="49" t="e">
        <f t="shared" si="237"/>
        <v>#N/A</v>
      </c>
      <c r="Y1093" s="39" t="str">
        <f t="shared" si="238"/>
        <v>N / C</v>
      </c>
    </row>
    <row r="1094" spans="2:25">
      <c r="B1094" s="39">
        <v>8686500</v>
      </c>
      <c r="C1094" s="39">
        <v>216586865</v>
      </c>
      <c r="D1094" s="50" t="s">
        <v>1489</v>
      </c>
      <c r="E1094" s="51" t="s">
        <v>807</v>
      </c>
      <c r="F1094" s="43">
        <f t="shared" si="225"/>
        <v>0</v>
      </c>
      <c r="G1094" s="46">
        <f t="shared" si="226"/>
        <v>0</v>
      </c>
      <c r="H1094" s="46">
        <f t="shared" si="227"/>
        <v>0</v>
      </c>
      <c r="I1094" s="118">
        <f t="shared" si="228"/>
        <v>0</v>
      </c>
      <c r="J1094" s="48" t="str">
        <f t="shared" si="229"/>
        <v>N/C</v>
      </c>
      <c r="K1094" s="118" t="str">
        <f t="shared" si="230"/>
        <v>N/C</v>
      </c>
      <c r="L1094" s="39" t="str">
        <f t="shared" si="231"/>
        <v>N / C</v>
      </c>
      <c r="O1094" s="74" t="e">
        <f t="shared" si="232"/>
        <v>#DIV/0!</v>
      </c>
      <c r="P1094" s="27" t="e">
        <f t="shared" si="233"/>
        <v>#DIV/0!</v>
      </c>
      <c r="Q1094">
        <f t="shared" si="234"/>
        <v>1</v>
      </c>
      <c r="R1094" s="35">
        <f t="shared" si="235"/>
        <v>1085</v>
      </c>
      <c r="S1094" s="43"/>
      <c r="T1094" s="46"/>
      <c r="U1094" s="46"/>
      <c r="V1094" s="47"/>
      <c r="W1094" s="48" t="e">
        <f t="shared" si="236"/>
        <v>#N/A</v>
      </c>
      <c r="X1094" s="49" t="e">
        <f t="shared" si="237"/>
        <v>#N/A</v>
      </c>
      <c r="Y1094" s="39" t="str">
        <f t="shared" si="238"/>
        <v>N / C</v>
      </c>
    </row>
    <row r="1095" spans="2:25">
      <c r="B1095" s="39">
        <v>8688500</v>
      </c>
      <c r="C1095" s="39">
        <v>218586885</v>
      </c>
      <c r="D1095" s="50" t="s">
        <v>1490</v>
      </c>
      <c r="E1095" s="51" t="s">
        <v>807</v>
      </c>
      <c r="F1095" s="43">
        <f t="shared" si="225"/>
        <v>0</v>
      </c>
      <c r="G1095" s="129">
        <f t="shared" si="226"/>
        <v>0</v>
      </c>
      <c r="H1095" s="129">
        <f t="shared" si="227"/>
        <v>0</v>
      </c>
      <c r="I1095" s="118">
        <f t="shared" si="228"/>
        <v>0</v>
      </c>
      <c r="J1095" s="48" t="str">
        <f t="shared" si="229"/>
        <v>N/C</v>
      </c>
      <c r="K1095" s="118" t="str">
        <f t="shared" si="230"/>
        <v>N/C</v>
      </c>
      <c r="L1095" s="39" t="str">
        <f t="shared" si="231"/>
        <v>N / C</v>
      </c>
      <c r="O1095" s="74" t="e">
        <f t="shared" si="232"/>
        <v>#DIV/0!</v>
      </c>
      <c r="P1095" s="27" t="e">
        <f t="shared" si="233"/>
        <v>#DIV/0!</v>
      </c>
      <c r="Q1095">
        <f t="shared" si="234"/>
        <v>1</v>
      </c>
      <c r="R1095" s="35">
        <f t="shared" si="235"/>
        <v>1086</v>
      </c>
      <c r="S1095" s="43"/>
      <c r="T1095" s="46"/>
      <c r="U1095" s="46"/>
      <c r="V1095" s="47"/>
      <c r="W1095" s="48" t="e">
        <f t="shared" si="236"/>
        <v>#N/A</v>
      </c>
      <c r="X1095" s="49" t="e">
        <f t="shared" si="237"/>
        <v>#N/A</v>
      </c>
      <c r="Y1095" s="39" t="str">
        <f t="shared" si="238"/>
        <v>N / C</v>
      </c>
    </row>
    <row r="1096" spans="2:25">
      <c r="B1096" s="39">
        <v>8856400</v>
      </c>
      <c r="C1096" s="39">
        <v>216488564</v>
      </c>
      <c r="D1096" s="50" t="s">
        <v>1303</v>
      </c>
      <c r="E1096" s="51" t="s">
        <v>654</v>
      </c>
      <c r="F1096" s="43">
        <f t="shared" si="225"/>
        <v>0</v>
      </c>
      <c r="G1096" s="46">
        <f t="shared" si="226"/>
        <v>0</v>
      </c>
      <c r="H1096" s="46">
        <f t="shared" si="227"/>
        <v>0</v>
      </c>
      <c r="I1096" s="118">
        <f t="shared" si="228"/>
        <v>0</v>
      </c>
      <c r="J1096" s="48" t="str">
        <f t="shared" si="229"/>
        <v>N/C</v>
      </c>
      <c r="K1096" s="118" t="str">
        <f t="shared" si="230"/>
        <v>N/C</v>
      </c>
      <c r="L1096" s="39" t="str">
        <f t="shared" si="231"/>
        <v>N / C</v>
      </c>
      <c r="O1096" s="74" t="e">
        <f t="shared" si="232"/>
        <v>#DIV/0!</v>
      </c>
      <c r="P1096" s="27" t="e">
        <f t="shared" si="233"/>
        <v>#DIV/0!</v>
      </c>
      <c r="Q1096">
        <f t="shared" si="234"/>
        <v>1</v>
      </c>
      <c r="R1096" s="35">
        <f t="shared" si="235"/>
        <v>1087</v>
      </c>
      <c r="S1096" s="43"/>
      <c r="T1096" s="46"/>
      <c r="U1096" s="46"/>
      <c r="V1096" s="47"/>
      <c r="W1096" s="48" t="e">
        <f t="shared" si="236"/>
        <v>#N/A</v>
      </c>
      <c r="X1096" s="49" t="e">
        <f t="shared" si="237"/>
        <v>#N/A</v>
      </c>
      <c r="Y1096" s="39" t="str">
        <f t="shared" si="238"/>
        <v>N / C</v>
      </c>
    </row>
    <row r="1097" spans="2:25">
      <c r="B1097" s="39">
        <v>9100100</v>
      </c>
      <c r="C1097" s="39">
        <v>210191001</v>
      </c>
      <c r="D1097" s="50" t="s">
        <v>808</v>
      </c>
      <c r="E1097" s="51" t="s">
        <v>704</v>
      </c>
      <c r="F1097" s="43">
        <f t="shared" si="225"/>
        <v>0</v>
      </c>
      <c r="G1097" s="129">
        <f t="shared" si="226"/>
        <v>0</v>
      </c>
      <c r="H1097" s="129">
        <f t="shared" si="227"/>
        <v>0</v>
      </c>
      <c r="I1097" s="118">
        <f t="shared" si="228"/>
        <v>0</v>
      </c>
      <c r="J1097" s="48" t="str">
        <f t="shared" si="229"/>
        <v>N/C</v>
      </c>
      <c r="K1097" s="118" t="str">
        <f t="shared" si="230"/>
        <v>N/C</v>
      </c>
      <c r="L1097" s="39" t="str">
        <f t="shared" si="231"/>
        <v>N / C</v>
      </c>
      <c r="O1097" s="74" t="e">
        <f t="shared" si="232"/>
        <v>#DIV/0!</v>
      </c>
      <c r="P1097" s="27" t="e">
        <f t="shared" si="233"/>
        <v>#DIV/0!</v>
      </c>
      <c r="Q1097">
        <f t="shared" si="234"/>
        <v>1</v>
      </c>
      <c r="R1097" s="35">
        <f t="shared" si="235"/>
        <v>1088</v>
      </c>
      <c r="S1097" s="43"/>
      <c r="T1097" s="46"/>
      <c r="U1097" s="46"/>
      <c r="V1097" s="47"/>
      <c r="W1097" s="48" t="e">
        <f t="shared" si="236"/>
        <v>#N/A</v>
      </c>
      <c r="X1097" s="49" t="e">
        <f t="shared" si="237"/>
        <v>#N/A</v>
      </c>
      <c r="Y1097" s="39" t="str">
        <f t="shared" si="238"/>
        <v>N / C</v>
      </c>
    </row>
    <row r="1098" spans="2:25">
      <c r="B1098" s="39">
        <v>9154000</v>
      </c>
      <c r="C1098" s="39">
        <v>214091540</v>
      </c>
      <c r="D1098" s="50" t="s">
        <v>952</v>
      </c>
      <c r="E1098" s="51" t="s">
        <v>704</v>
      </c>
      <c r="F1098" s="43">
        <f t="shared" si="225"/>
        <v>0</v>
      </c>
      <c r="G1098" s="46">
        <f t="shared" si="226"/>
        <v>0</v>
      </c>
      <c r="H1098" s="46">
        <f t="shared" si="227"/>
        <v>0</v>
      </c>
      <c r="I1098" s="118">
        <f t="shared" si="228"/>
        <v>0</v>
      </c>
      <c r="J1098" s="48" t="str">
        <f t="shared" si="229"/>
        <v>N/C</v>
      </c>
      <c r="K1098" s="118" t="str">
        <f t="shared" si="230"/>
        <v>N/C</v>
      </c>
      <c r="L1098" s="39" t="str">
        <f t="shared" si="231"/>
        <v>N / C</v>
      </c>
      <c r="O1098" s="74" t="e">
        <f t="shared" si="232"/>
        <v>#DIV/0!</v>
      </c>
      <c r="P1098" s="27" t="e">
        <f t="shared" si="233"/>
        <v>#DIV/0!</v>
      </c>
      <c r="Q1098">
        <f t="shared" si="234"/>
        <v>1</v>
      </c>
      <c r="R1098" s="35">
        <f t="shared" si="235"/>
        <v>1089</v>
      </c>
      <c r="S1098" s="43"/>
      <c r="T1098" s="46"/>
      <c r="U1098" s="46"/>
      <c r="V1098" s="47"/>
      <c r="W1098" s="48" t="e">
        <f t="shared" si="236"/>
        <v>#N/A</v>
      </c>
      <c r="X1098" s="49" t="e">
        <f t="shared" si="237"/>
        <v>#N/A</v>
      </c>
      <c r="Y1098" s="39" t="str">
        <f t="shared" si="238"/>
        <v>N / C</v>
      </c>
    </row>
    <row r="1099" spans="2:25">
      <c r="B1099" s="39">
        <v>9400100</v>
      </c>
      <c r="C1099" s="39">
        <v>210194001</v>
      </c>
      <c r="D1099" s="50" t="s">
        <v>696</v>
      </c>
      <c r="E1099" s="51" t="s">
        <v>697</v>
      </c>
      <c r="F1099" s="43">
        <f t="shared" ref="F1099:F1111" si="239">IF(ISERROR(S1099)=TRUE,"N/C",S1099)</f>
        <v>0</v>
      </c>
      <c r="G1099" s="46">
        <f t="shared" ref="G1099:G1111" si="240">IF(ISERROR(T1099)=TRUE,"N/C",T1099)</f>
        <v>0</v>
      </c>
      <c r="H1099" s="46">
        <f t="shared" ref="H1099:H1111" si="241">IF(ISERROR(U1099)=TRUE,"N/C",U1099)</f>
        <v>0</v>
      </c>
      <c r="I1099" s="118">
        <f t="shared" ref="I1099:I1111" si="242">IF(ISERROR(V1099)=TRUE,"N/C",V1099)</f>
        <v>0</v>
      </c>
      <c r="J1099" s="48" t="str">
        <f t="shared" ref="J1099:J1111" si="243">IF(ISERROR(W1099)=TRUE,"N/C",W1099)</f>
        <v>N/C</v>
      </c>
      <c r="K1099" s="118" t="str">
        <f t="shared" ref="K1099:K1111" si="244">IF(ISERROR(X1099)=TRUE,"N/C",X1099)</f>
        <v>N/C</v>
      </c>
      <c r="L1099" s="39" t="str">
        <f t="shared" ref="L1099:L1111" si="245">IF(ISERROR(Y1099)=TRUE,"N/C",Y1099)</f>
        <v>N / C</v>
      </c>
      <c r="O1099" s="74" t="e">
        <f t="shared" ref="O1099:O1111" si="246">+H1099/G1099</f>
        <v>#DIV/0!</v>
      </c>
      <c r="P1099" s="27" t="e">
        <f t="shared" ref="P1099:P1111" si="247">+I1099-O1099</f>
        <v>#DIV/0!</v>
      </c>
      <c r="Q1099">
        <f t="shared" ref="Q1099:Q1111" si="248">IF(L1099="N / C",1,0)</f>
        <v>1</v>
      </c>
      <c r="R1099" s="35">
        <f t="shared" ref="R1099:R1111" si="249">IF(Q1099=1,R1098+1,R1098)</f>
        <v>1090</v>
      </c>
      <c r="S1099" s="43"/>
      <c r="T1099" s="46"/>
      <c r="U1099" s="46"/>
      <c r="V1099" s="47"/>
      <c r="W1099" s="48" t="e">
        <f t="shared" ref="W1099:W1111" si="250">VLOOKUP($F1099,$M$10:$N$16,2,0)</f>
        <v>#N/A</v>
      </c>
      <c r="X1099" s="49" t="e">
        <f t="shared" ref="X1099:X1111" si="251">+W1099-V1099</f>
        <v>#N/A</v>
      </c>
      <c r="Y1099" s="39" t="str">
        <f t="shared" ref="Y1099:Y1111" si="252">IF(ISERROR(IF(X1099&lt;0,"NO","SI")=TRUE),"N / C",(IF(X1099&lt;0,"NO","SI")))</f>
        <v>N / C</v>
      </c>
    </row>
    <row r="1100" spans="2:25">
      <c r="B1100" s="39">
        <v>9434300</v>
      </c>
      <c r="C1100" s="39">
        <v>923272927</v>
      </c>
      <c r="D1100" s="50" t="s">
        <v>1618</v>
      </c>
      <c r="E1100" s="51" t="s">
        <v>697</v>
      </c>
      <c r="F1100" s="43">
        <f t="shared" ref="F1100:L1100" si="253">IF(ISERROR(S1100)=TRUE,"N/C",S1100)</f>
        <v>0</v>
      </c>
      <c r="G1100" s="129">
        <f t="shared" si="253"/>
        <v>0</v>
      </c>
      <c r="H1100" s="129">
        <f t="shared" si="253"/>
        <v>0</v>
      </c>
      <c r="I1100" s="118">
        <f t="shared" si="253"/>
        <v>0</v>
      </c>
      <c r="J1100" s="48" t="str">
        <f t="shared" si="253"/>
        <v>N/C</v>
      </c>
      <c r="K1100" s="118" t="str">
        <f t="shared" si="253"/>
        <v>N/C</v>
      </c>
      <c r="L1100" s="39" t="str">
        <f t="shared" si="253"/>
        <v>N / C</v>
      </c>
      <c r="O1100" s="74" t="e">
        <f>+H1100/G1100</f>
        <v>#DIV/0!</v>
      </c>
      <c r="P1100" s="27" t="e">
        <f>+I1100-O1100</f>
        <v>#DIV/0!</v>
      </c>
      <c r="Q1100">
        <f t="shared" si="248"/>
        <v>1</v>
      </c>
      <c r="R1100" s="35">
        <f t="shared" si="249"/>
        <v>1091</v>
      </c>
      <c r="S1100" s="43"/>
      <c r="T1100" s="46"/>
      <c r="U1100" s="46"/>
      <c r="V1100" s="47"/>
      <c r="W1100" s="48" t="e">
        <f t="shared" si="250"/>
        <v>#N/A</v>
      </c>
      <c r="X1100" s="49" t="e">
        <f>+W1100-V1100</f>
        <v>#N/A</v>
      </c>
      <c r="Y1100" s="39" t="str">
        <f>IF(ISERROR(IF(X1100&lt;0,"NO","SI")=TRUE),"N / C",(IF(X1100&lt;0,"NO","SI")))</f>
        <v>N / C</v>
      </c>
    </row>
    <row r="1101" spans="2:25">
      <c r="B1101" s="39">
        <v>9500100</v>
      </c>
      <c r="C1101" s="39">
        <v>210195001</v>
      </c>
      <c r="D1101" s="50" t="s">
        <v>762</v>
      </c>
      <c r="E1101" s="51" t="s">
        <v>763</v>
      </c>
      <c r="F1101" s="43">
        <f t="shared" si="239"/>
        <v>0</v>
      </c>
      <c r="G1101" s="46">
        <f t="shared" si="240"/>
        <v>0</v>
      </c>
      <c r="H1101" s="46">
        <f t="shared" si="241"/>
        <v>0</v>
      </c>
      <c r="I1101" s="118">
        <f t="shared" si="242"/>
        <v>0</v>
      </c>
      <c r="J1101" s="48" t="str">
        <f t="shared" si="243"/>
        <v>N/C</v>
      </c>
      <c r="K1101" s="118" t="str">
        <f t="shared" si="244"/>
        <v>N/C</v>
      </c>
      <c r="L1101" s="39" t="str">
        <f t="shared" si="245"/>
        <v>N / C</v>
      </c>
      <c r="O1101" s="74" t="e">
        <f>+H1101/G1101</f>
        <v>#DIV/0!</v>
      </c>
      <c r="P1101" s="27" t="e">
        <f>+I1101-O1101</f>
        <v>#DIV/0!</v>
      </c>
      <c r="Q1101">
        <f t="shared" si="248"/>
        <v>1</v>
      </c>
      <c r="R1101" s="35">
        <f t="shared" si="249"/>
        <v>1092</v>
      </c>
      <c r="S1101" s="43"/>
      <c r="T1101" s="46"/>
      <c r="U1101" s="46"/>
      <c r="V1101" s="47"/>
      <c r="W1101" s="48" t="e">
        <f t="shared" si="250"/>
        <v>#N/A</v>
      </c>
      <c r="X1101" s="49" t="e">
        <f t="shared" si="251"/>
        <v>#N/A</v>
      </c>
      <c r="Y1101" s="39" t="str">
        <f t="shared" si="252"/>
        <v>N / C</v>
      </c>
    </row>
    <row r="1102" spans="2:25">
      <c r="B1102" s="39">
        <v>9501500</v>
      </c>
      <c r="C1102" s="39">
        <v>211595015</v>
      </c>
      <c r="D1102" s="50" t="s">
        <v>1121</v>
      </c>
      <c r="E1102" s="51" t="s">
        <v>763</v>
      </c>
      <c r="F1102" s="43">
        <f t="shared" si="239"/>
        <v>0</v>
      </c>
      <c r="G1102" s="46">
        <f t="shared" si="240"/>
        <v>0</v>
      </c>
      <c r="H1102" s="46">
        <f t="shared" si="241"/>
        <v>0</v>
      </c>
      <c r="I1102" s="118">
        <f t="shared" si="242"/>
        <v>0</v>
      </c>
      <c r="J1102" s="48" t="str">
        <f t="shared" si="243"/>
        <v>N/C</v>
      </c>
      <c r="K1102" s="118" t="str">
        <f t="shared" si="244"/>
        <v>N/C</v>
      </c>
      <c r="L1102" s="39" t="str">
        <f t="shared" si="245"/>
        <v>N / C</v>
      </c>
      <c r="O1102" s="74" t="e">
        <f t="shared" si="246"/>
        <v>#DIV/0!</v>
      </c>
      <c r="P1102" s="27" t="e">
        <f t="shared" si="247"/>
        <v>#DIV/0!</v>
      </c>
      <c r="Q1102">
        <f t="shared" si="248"/>
        <v>1</v>
      </c>
      <c r="R1102" s="35">
        <f t="shared" si="249"/>
        <v>1093</v>
      </c>
      <c r="S1102" s="43"/>
      <c r="T1102" s="46"/>
      <c r="U1102" s="46"/>
      <c r="V1102" s="47"/>
      <c r="W1102" s="48" t="e">
        <f t="shared" si="250"/>
        <v>#N/A</v>
      </c>
      <c r="X1102" s="49" t="e">
        <f t="shared" si="251"/>
        <v>#N/A</v>
      </c>
      <c r="Y1102" s="39" t="str">
        <f t="shared" si="252"/>
        <v>N / C</v>
      </c>
    </row>
    <row r="1103" spans="2:25">
      <c r="B1103" s="39">
        <v>9502500</v>
      </c>
      <c r="C1103" s="39">
        <v>212595025</v>
      </c>
      <c r="D1103" s="50" t="s">
        <v>953</v>
      </c>
      <c r="E1103" s="51" t="s">
        <v>763</v>
      </c>
      <c r="F1103" s="43">
        <f t="shared" si="239"/>
        <v>0</v>
      </c>
      <c r="G1103" s="46">
        <f t="shared" si="240"/>
        <v>0</v>
      </c>
      <c r="H1103" s="46">
        <f t="shared" si="241"/>
        <v>0</v>
      </c>
      <c r="I1103" s="118">
        <f t="shared" si="242"/>
        <v>0</v>
      </c>
      <c r="J1103" s="48" t="str">
        <f t="shared" si="243"/>
        <v>N/C</v>
      </c>
      <c r="K1103" s="118" t="str">
        <f t="shared" si="244"/>
        <v>N/C</v>
      </c>
      <c r="L1103" s="39" t="str">
        <f t="shared" si="245"/>
        <v>N / C</v>
      </c>
      <c r="O1103" s="74" t="e">
        <f t="shared" si="246"/>
        <v>#DIV/0!</v>
      </c>
      <c r="P1103" s="27" t="e">
        <f t="shared" si="247"/>
        <v>#DIV/0!</v>
      </c>
      <c r="Q1103">
        <f t="shared" si="248"/>
        <v>1</v>
      </c>
      <c r="R1103" s="35">
        <f t="shared" si="249"/>
        <v>1094</v>
      </c>
      <c r="S1103" s="43"/>
      <c r="T1103" s="46"/>
      <c r="U1103" s="46"/>
      <c r="V1103" s="47"/>
      <c r="W1103" s="48" t="e">
        <f t="shared" si="250"/>
        <v>#N/A</v>
      </c>
      <c r="X1103" s="49" t="e">
        <f t="shared" si="251"/>
        <v>#N/A</v>
      </c>
      <c r="Y1103" s="39" t="str">
        <f t="shared" si="252"/>
        <v>N / C</v>
      </c>
    </row>
    <row r="1104" spans="2:25">
      <c r="B1104" s="39">
        <v>9520000</v>
      </c>
      <c r="C1104" s="39">
        <v>210095200</v>
      </c>
      <c r="D1104" s="53" t="s">
        <v>584</v>
      </c>
      <c r="E1104" s="54" t="s">
        <v>763</v>
      </c>
      <c r="F1104" s="43">
        <f t="shared" si="239"/>
        <v>0</v>
      </c>
      <c r="G1104" s="129">
        <f t="shared" si="240"/>
        <v>0</v>
      </c>
      <c r="H1104" s="129">
        <f t="shared" si="241"/>
        <v>0</v>
      </c>
      <c r="I1104" s="118">
        <f t="shared" si="242"/>
        <v>0</v>
      </c>
      <c r="J1104" s="48" t="str">
        <f t="shared" si="243"/>
        <v>N/C</v>
      </c>
      <c r="K1104" s="118" t="str">
        <f t="shared" si="244"/>
        <v>N/C</v>
      </c>
      <c r="L1104" s="39" t="str">
        <f t="shared" si="245"/>
        <v>N / C</v>
      </c>
      <c r="O1104" s="74" t="e">
        <f t="shared" si="246"/>
        <v>#DIV/0!</v>
      </c>
      <c r="P1104" s="27" t="e">
        <f t="shared" si="247"/>
        <v>#DIV/0!</v>
      </c>
      <c r="Q1104">
        <f t="shared" si="248"/>
        <v>1</v>
      </c>
      <c r="R1104" s="35">
        <f t="shared" si="249"/>
        <v>1095</v>
      </c>
      <c r="S1104" s="43"/>
      <c r="T1104" s="46"/>
      <c r="U1104" s="46"/>
      <c r="V1104" s="47"/>
      <c r="W1104" s="48" t="e">
        <f t="shared" si="250"/>
        <v>#N/A</v>
      </c>
      <c r="X1104" s="49" t="e">
        <f t="shared" si="251"/>
        <v>#N/A</v>
      </c>
      <c r="Y1104" s="39" t="str">
        <f t="shared" si="252"/>
        <v>N / C</v>
      </c>
    </row>
    <row r="1105" spans="2:25">
      <c r="B1105" s="39">
        <v>9700100</v>
      </c>
      <c r="C1105" s="39">
        <v>210197001</v>
      </c>
      <c r="D1105" s="50" t="s">
        <v>672</v>
      </c>
      <c r="E1105" s="51" t="s">
        <v>673</v>
      </c>
      <c r="F1105" s="43">
        <f t="shared" si="239"/>
        <v>0</v>
      </c>
      <c r="G1105" s="46">
        <f t="shared" si="240"/>
        <v>0</v>
      </c>
      <c r="H1105" s="46">
        <f t="shared" si="241"/>
        <v>0</v>
      </c>
      <c r="I1105" s="118">
        <f t="shared" si="242"/>
        <v>0</v>
      </c>
      <c r="J1105" s="48" t="str">
        <f t="shared" si="243"/>
        <v>N/C</v>
      </c>
      <c r="K1105" s="118" t="str">
        <f t="shared" si="244"/>
        <v>N/C</v>
      </c>
      <c r="L1105" s="39" t="str">
        <f t="shared" si="245"/>
        <v>N / C</v>
      </c>
      <c r="O1105" s="74" t="e">
        <f t="shared" si="246"/>
        <v>#DIV/0!</v>
      </c>
      <c r="P1105" s="27" t="e">
        <f t="shared" si="247"/>
        <v>#DIV/0!</v>
      </c>
      <c r="Q1105">
        <f t="shared" si="248"/>
        <v>1</v>
      </c>
      <c r="R1105" s="35">
        <f t="shared" si="249"/>
        <v>1096</v>
      </c>
      <c r="S1105" s="43"/>
      <c r="T1105" s="46"/>
      <c r="U1105" s="46"/>
      <c r="V1105" s="47"/>
      <c r="W1105" s="48" t="e">
        <f t="shared" si="250"/>
        <v>#N/A</v>
      </c>
      <c r="X1105" s="49" t="e">
        <f t="shared" si="251"/>
        <v>#N/A</v>
      </c>
      <c r="Y1105" s="39" t="str">
        <f t="shared" si="252"/>
        <v>N / C</v>
      </c>
    </row>
    <row r="1106" spans="2:25">
      <c r="B1106" s="39">
        <v>9716100</v>
      </c>
      <c r="C1106" s="39">
        <v>216197161</v>
      </c>
      <c r="D1106" s="50" t="s">
        <v>954</v>
      </c>
      <c r="E1106" s="51" t="s">
        <v>673</v>
      </c>
      <c r="F1106" s="43">
        <f t="shared" si="239"/>
        <v>0</v>
      </c>
      <c r="G1106" s="46">
        <f t="shared" si="240"/>
        <v>0</v>
      </c>
      <c r="H1106" s="46">
        <f t="shared" si="241"/>
        <v>0</v>
      </c>
      <c r="I1106" s="118">
        <f t="shared" si="242"/>
        <v>0</v>
      </c>
      <c r="J1106" s="48" t="str">
        <f t="shared" si="243"/>
        <v>N/C</v>
      </c>
      <c r="K1106" s="118" t="str">
        <f t="shared" si="244"/>
        <v>N/C</v>
      </c>
      <c r="L1106" s="39" t="str">
        <f t="shared" si="245"/>
        <v>N / C</v>
      </c>
      <c r="O1106" s="74" t="e">
        <f t="shared" si="246"/>
        <v>#DIV/0!</v>
      </c>
      <c r="P1106" s="27" t="e">
        <f t="shared" si="247"/>
        <v>#DIV/0!</v>
      </c>
      <c r="Q1106">
        <f t="shared" si="248"/>
        <v>1</v>
      </c>
      <c r="R1106" s="35">
        <f t="shared" si="249"/>
        <v>1097</v>
      </c>
      <c r="S1106" s="43"/>
      <c r="T1106" s="46"/>
      <c r="U1106" s="46"/>
      <c r="V1106" s="47"/>
      <c r="W1106" s="48" t="e">
        <f t="shared" si="250"/>
        <v>#N/A</v>
      </c>
      <c r="X1106" s="49" t="e">
        <f t="shared" si="251"/>
        <v>#N/A</v>
      </c>
      <c r="Y1106" s="39" t="str">
        <f t="shared" si="252"/>
        <v>N / C</v>
      </c>
    </row>
    <row r="1107" spans="2:25">
      <c r="B1107" s="39">
        <v>9766600</v>
      </c>
      <c r="C1107" s="39">
        <v>216697666</v>
      </c>
      <c r="D1107" s="146" t="s">
        <v>955</v>
      </c>
      <c r="E1107" s="51" t="s">
        <v>673</v>
      </c>
      <c r="F1107" s="43">
        <f t="shared" si="239"/>
        <v>0</v>
      </c>
      <c r="G1107" s="46">
        <f t="shared" si="240"/>
        <v>0</v>
      </c>
      <c r="H1107" s="46">
        <f t="shared" si="241"/>
        <v>0</v>
      </c>
      <c r="I1107" s="118">
        <f t="shared" si="242"/>
        <v>0</v>
      </c>
      <c r="J1107" s="48" t="str">
        <f t="shared" si="243"/>
        <v>N/C</v>
      </c>
      <c r="K1107" s="118" t="str">
        <f t="shared" si="244"/>
        <v>N/C</v>
      </c>
      <c r="L1107" s="39" t="str">
        <f t="shared" si="245"/>
        <v>N / C</v>
      </c>
      <c r="O1107" s="74" t="e">
        <f t="shared" si="246"/>
        <v>#DIV/0!</v>
      </c>
      <c r="P1107" s="27" t="e">
        <f t="shared" si="247"/>
        <v>#DIV/0!</v>
      </c>
      <c r="Q1107">
        <f t="shared" si="248"/>
        <v>1</v>
      </c>
      <c r="R1107" s="35">
        <f t="shared" si="249"/>
        <v>1098</v>
      </c>
      <c r="S1107" s="43"/>
      <c r="T1107" s="46"/>
      <c r="U1107" s="46"/>
      <c r="V1107" s="47"/>
      <c r="W1107" s="48" t="e">
        <f t="shared" si="250"/>
        <v>#N/A</v>
      </c>
      <c r="X1107" s="49" t="e">
        <f t="shared" si="251"/>
        <v>#N/A</v>
      </c>
      <c r="Y1107" s="39" t="str">
        <f t="shared" si="252"/>
        <v>N / C</v>
      </c>
    </row>
    <row r="1108" spans="2:25">
      <c r="B1108" s="39">
        <v>9900100</v>
      </c>
      <c r="C1108" s="39">
        <v>210199001</v>
      </c>
      <c r="D1108" s="53" t="s">
        <v>260</v>
      </c>
      <c r="E1108" s="54" t="s">
        <v>1388</v>
      </c>
      <c r="F1108" s="43">
        <f t="shared" si="239"/>
        <v>0</v>
      </c>
      <c r="G1108" s="46">
        <f t="shared" si="240"/>
        <v>0</v>
      </c>
      <c r="H1108" s="46">
        <f t="shared" si="241"/>
        <v>0</v>
      </c>
      <c r="I1108" s="118">
        <f t="shared" si="242"/>
        <v>0</v>
      </c>
      <c r="J1108" s="48" t="str">
        <f t="shared" si="243"/>
        <v>N/C</v>
      </c>
      <c r="K1108" s="118" t="str">
        <f t="shared" si="244"/>
        <v>N/C</v>
      </c>
      <c r="L1108" s="39" t="str">
        <f t="shared" si="245"/>
        <v>N / C</v>
      </c>
      <c r="O1108" s="74" t="e">
        <f t="shared" si="246"/>
        <v>#DIV/0!</v>
      </c>
      <c r="P1108" s="27" t="e">
        <f t="shared" si="247"/>
        <v>#DIV/0!</v>
      </c>
      <c r="Q1108">
        <f t="shared" si="248"/>
        <v>1</v>
      </c>
      <c r="R1108" s="35">
        <f t="shared" si="249"/>
        <v>1099</v>
      </c>
      <c r="S1108" s="43"/>
      <c r="T1108" s="46"/>
      <c r="U1108" s="46"/>
      <c r="V1108" s="47"/>
      <c r="W1108" s="48" t="e">
        <f t="shared" si="250"/>
        <v>#N/A</v>
      </c>
      <c r="X1108" s="49" t="e">
        <f t="shared" si="251"/>
        <v>#N/A</v>
      </c>
      <c r="Y1108" s="39" t="str">
        <f t="shared" si="252"/>
        <v>N / C</v>
      </c>
    </row>
    <row r="1109" spans="2:25">
      <c r="B1109" s="39">
        <v>9952400</v>
      </c>
      <c r="C1109" s="39">
        <v>212499524</v>
      </c>
      <c r="D1109" s="50" t="s">
        <v>1387</v>
      </c>
      <c r="E1109" s="51" t="s">
        <v>1388</v>
      </c>
      <c r="F1109" s="43">
        <f t="shared" si="239"/>
        <v>0</v>
      </c>
      <c r="G1109" s="46">
        <f t="shared" si="240"/>
        <v>0</v>
      </c>
      <c r="H1109" s="46">
        <f t="shared" si="241"/>
        <v>0</v>
      </c>
      <c r="I1109" s="118">
        <f t="shared" si="242"/>
        <v>0</v>
      </c>
      <c r="J1109" s="48" t="str">
        <f t="shared" si="243"/>
        <v>N/C</v>
      </c>
      <c r="K1109" s="118" t="str">
        <f t="shared" si="244"/>
        <v>N/C</v>
      </c>
      <c r="L1109" s="39" t="str">
        <f t="shared" si="245"/>
        <v>N / C</v>
      </c>
      <c r="O1109" s="74" t="e">
        <f t="shared" si="246"/>
        <v>#DIV/0!</v>
      </c>
      <c r="P1109" s="27" t="e">
        <f t="shared" si="247"/>
        <v>#DIV/0!</v>
      </c>
      <c r="Q1109">
        <f t="shared" si="248"/>
        <v>1</v>
      </c>
      <c r="R1109" s="35">
        <f t="shared" si="249"/>
        <v>1100</v>
      </c>
      <c r="S1109" s="43"/>
      <c r="T1109" s="46"/>
      <c r="U1109" s="46"/>
      <c r="V1109" s="47"/>
      <c r="W1109" s="48" t="e">
        <f t="shared" si="250"/>
        <v>#N/A</v>
      </c>
      <c r="X1109" s="49" t="e">
        <f t="shared" si="251"/>
        <v>#N/A</v>
      </c>
      <c r="Y1109" s="39" t="str">
        <f t="shared" si="252"/>
        <v>N / C</v>
      </c>
    </row>
    <row r="1110" spans="2:25">
      <c r="B1110" s="39">
        <v>9962400</v>
      </c>
      <c r="C1110" s="39">
        <v>212499624</v>
      </c>
      <c r="D1110" s="50" t="s">
        <v>652</v>
      </c>
      <c r="E1110" s="51" t="s">
        <v>1388</v>
      </c>
      <c r="F1110" s="43">
        <f t="shared" si="239"/>
        <v>0</v>
      </c>
      <c r="G1110" s="129">
        <f t="shared" si="240"/>
        <v>0</v>
      </c>
      <c r="H1110" s="129">
        <f t="shared" si="241"/>
        <v>0</v>
      </c>
      <c r="I1110" s="118">
        <f t="shared" si="242"/>
        <v>0</v>
      </c>
      <c r="J1110" s="48" t="str">
        <f t="shared" si="243"/>
        <v>N/C</v>
      </c>
      <c r="K1110" s="118" t="str">
        <f t="shared" si="244"/>
        <v>N/C</v>
      </c>
      <c r="L1110" s="39" t="str">
        <f t="shared" si="245"/>
        <v>N / C</v>
      </c>
      <c r="O1110" s="74" t="e">
        <f t="shared" si="246"/>
        <v>#DIV/0!</v>
      </c>
      <c r="P1110" s="27" t="e">
        <f t="shared" si="247"/>
        <v>#DIV/0!</v>
      </c>
      <c r="Q1110">
        <f t="shared" si="248"/>
        <v>1</v>
      </c>
      <c r="R1110" s="35">
        <f t="shared" si="249"/>
        <v>1101</v>
      </c>
      <c r="S1110" s="43"/>
      <c r="T1110" s="46"/>
      <c r="U1110" s="46"/>
      <c r="V1110" s="47"/>
      <c r="W1110" s="48" t="e">
        <f t="shared" si="250"/>
        <v>#N/A</v>
      </c>
      <c r="X1110" s="49" t="e">
        <f t="shared" si="251"/>
        <v>#N/A</v>
      </c>
      <c r="Y1110" s="39" t="str">
        <f t="shared" si="252"/>
        <v>N / C</v>
      </c>
    </row>
    <row r="1111" spans="2:25">
      <c r="B1111" s="39">
        <v>9977300</v>
      </c>
      <c r="C1111" s="39">
        <v>217399773</v>
      </c>
      <c r="D1111" s="50" t="s">
        <v>552</v>
      </c>
      <c r="E1111" s="51" t="s">
        <v>1388</v>
      </c>
      <c r="F1111" s="43">
        <f t="shared" si="239"/>
        <v>0</v>
      </c>
      <c r="G1111" s="46">
        <f t="shared" si="240"/>
        <v>0</v>
      </c>
      <c r="H1111" s="46">
        <f t="shared" si="241"/>
        <v>0</v>
      </c>
      <c r="I1111" s="118">
        <f t="shared" si="242"/>
        <v>0</v>
      </c>
      <c r="J1111" s="48" t="str">
        <f t="shared" si="243"/>
        <v>N/C</v>
      </c>
      <c r="K1111" s="118" t="str">
        <f t="shared" si="244"/>
        <v>N/C</v>
      </c>
      <c r="L1111" s="39" t="str">
        <f t="shared" si="245"/>
        <v>N / C</v>
      </c>
      <c r="O1111" s="74" t="e">
        <f t="shared" si="246"/>
        <v>#DIV/0!</v>
      </c>
      <c r="P1111" s="27" t="e">
        <f t="shared" si="247"/>
        <v>#DIV/0!</v>
      </c>
      <c r="Q1111">
        <f t="shared" si="248"/>
        <v>1</v>
      </c>
      <c r="R1111" s="35">
        <f t="shared" si="249"/>
        <v>1102</v>
      </c>
      <c r="S1111" s="43"/>
      <c r="T1111" s="46"/>
      <c r="U1111" s="46"/>
      <c r="V1111" s="47"/>
      <c r="W1111" s="48" t="e">
        <f t="shared" si="250"/>
        <v>#N/A</v>
      </c>
      <c r="X1111" s="49" t="e">
        <f t="shared" si="251"/>
        <v>#N/A</v>
      </c>
      <c r="Y1111" s="39" t="str">
        <f t="shared" si="252"/>
        <v>N / C</v>
      </c>
    </row>
    <row r="1112" spans="2:25">
      <c r="R1112" s="35">
        <f>1102-R1111</f>
        <v>0</v>
      </c>
    </row>
    <row r="1115" spans="2:25" ht="6.75" customHeight="1">
      <c r="C1115" s="62"/>
    </row>
    <row r="1116" spans="2:25" ht="14.4">
      <c r="C1116" s="63" t="s">
        <v>1558</v>
      </c>
      <c r="D1116" s="59" t="s">
        <v>1575</v>
      </c>
      <c r="K1116" s="122" t="s">
        <v>1558</v>
      </c>
      <c r="L1116" s="123">
        <f>COUNTIF($L$10:$L$1111,K1116)</f>
        <v>0</v>
      </c>
    </row>
    <row r="1117" spans="2:25" ht="4.5" customHeight="1">
      <c r="C1117" s="62"/>
      <c r="D1117" s="62"/>
      <c r="K1117" s="122"/>
      <c r="L1117" s="124"/>
    </row>
    <row r="1118" spans="2:25" ht="14.4">
      <c r="C1118" s="64" t="s">
        <v>1559</v>
      </c>
      <c r="D1118" s="59" t="s">
        <v>1571</v>
      </c>
      <c r="G1118" s="60"/>
      <c r="K1118" s="122" t="s">
        <v>1559</v>
      </c>
      <c r="L1118" s="123">
        <f>COUNTIF($L$10:$L$1111,K1118)</f>
        <v>0</v>
      </c>
    </row>
    <row r="1119" spans="2:25" ht="5.25" customHeight="1">
      <c r="G1119" s="60"/>
      <c r="K1119" s="122"/>
      <c r="L1119" s="124"/>
    </row>
    <row r="1120" spans="2:25" ht="14.4">
      <c r="C1120" s="64" t="s">
        <v>1603</v>
      </c>
      <c r="D1120" s="59" t="s">
        <v>1604</v>
      </c>
      <c r="G1120" s="60"/>
      <c r="K1120" s="122" t="s">
        <v>1561</v>
      </c>
      <c r="L1120" s="123">
        <f>COUNTIF($L$10:$L$1111,"N / C")</f>
        <v>1102</v>
      </c>
    </row>
    <row r="1121" spans="3:12">
      <c r="G1121" s="60"/>
      <c r="K1121" s="125"/>
      <c r="L1121" s="126"/>
    </row>
    <row r="1122" spans="3:12" ht="24" customHeight="1">
      <c r="C1122" s="65" t="s">
        <v>1572</v>
      </c>
      <c r="D1122" s="66" t="s">
        <v>1622</v>
      </c>
      <c r="E1122" s="73"/>
      <c r="G1122" s="177" t="s">
        <v>1620</v>
      </c>
      <c r="K1122" s="127" t="s">
        <v>1560</v>
      </c>
      <c r="L1122" s="128">
        <f>SUM(L1116:L1120)</f>
        <v>1102</v>
      </c>
    </row>
    <row r="1123" spans="3:12" ht="24" customHeight="1">
      <c r="C1123" s="65" t="s">
        <v>1573</v>
      </c>
      <c r="D1123" s="66" t="s">
        <v>1621</v>
      </c>
      <c r="E1123" s="73"/>
      <c r="G1123" s="60"/>
    </row>
    <row r="1124" spans="3:12">
      <c r="G1124" s="60"/>
    </row>
  </sheetData>
  <autoFilter ref="B9:Y1112" xr:uid="{B077B520-BF45-4836-8B8D-30C1EF2E832A}"/>
  <mergeCells count="5">
    <mergeCell ref="K8:L8"/>
    <mergeCell ref="B7:C7"/>
    <mergeCell ref="B3:L3"/>
    <mergeCell ref="B5:L5"/>
    <mergeCell ref="B4:L4"/>
  </mergeCells>
  <phoneticPr fontId="0" type="noConversion"/>
  <conditionalFormatting sqref="C1120">
    <cfRule type="cellIs" dxfId="10" priority="17" stopIfTrue="1" operator="equal">
      <formula>"NO"</formula>
    </cfRule>
    <cfRule type="cellIs" dxfId="9" priority="18" stopIfTrue="1" operator="equal">
      <formula>"NO"</formula>
    </cfRule>
    <cfRule type="cellIs" dxfId="8" priority="19" stopIfTrue="1" operator="equal">
      <formula>"NO"</formula>
    </cfRule>
  </conditionalFormatting>
  <conditionalFormatting sqref="L10:L1111">
    <cfRule type="cellIs" dxfId="7" priority="1" stopIfTrue="1" operator="equal">
      <formula>"NO"</formula>
    </cfRule>
    <cfRule type="cellIs" dxfId="6" priority="2" stopIfTrue="1" operator="equal">
      <formula>"NO"</formula>
    </cfRule>
    <cfRule type="cellIs" dxfId="5" priority="3" stopIfTrue="1" operator="lessThan">
      <formula>0</formula>
    </cfRule>
    <cfRule type="cellIs" dxfId="4" priority="4" stopIfTrue="1" operator="equal">
      <formula>"NO"</formula>
    </cfRule>
  </conditionalFormatting>
  <conditionalFormatting sqref="Y10:Y1111">
    <cfRule type="cellIs" dxfId="3" priority="9" stopIfTrue="1" operator="equal">
      <formula>"NO"</formula>
    </cfRule>
    <cfRule type="cellIs" dxfId="2" priority="10" stopIfTrue="1" operator="equal">
      <formula>"NO"</formula>
    </cfRule>
    <cfRule type="cellIs" dxfId="1" priority="11" stopIfTrue="1" operator="lessThan">
      <formula>0</formula>
    </cfRule>
    <cfRule type="cellIs" dxfId="0" priority="12" stopIfTrue="1" operator="equal">
      <formula>"NO"</formula>
    </cfRule>
  </conditionalFormatting>
  <printOptions horizontalCentered="1"/>
  <pageMargins left="0.74803149606299213" right="0.39370078740157483" top="0.47244094488188981" bottom="1.2204724409448819" header="0" footer="0.78740157480314965"/>
  <pageSetup scale="59" fitToHeight="19" orientation="portrait" r:id="rId1"/>
  <headerFooter alignWithMargins="0">
    <oddFooter>Página &amp;P de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EEF2D-AA43-4EEA-BEB1-3532A08BCA66}">
  <sheetPr codeName="Hoja9">
    <tabColor rgb="FFFFFF00"/>
    <pageSetUpPr fitToPage="1"/>
  </sheetPr>
  <dimension ref="B2:G69"/>
  <sheetViews>
    <sheetView showGridLines="0" zoomScaleNormal="100" workbookViewId="0">
      <selection activeCell="M13" sqref="M13"/>
    </sheetView>
  </sheetViews>
  <sheetFormatPr baseColWidth="10" defaultRowHeight="13.2"/>
  <cols>
    <col min="2" max="2" width="15.44140625" style="1" customWidth="1"/>
    <col min="3" max="3" width="21.33203125" customWidth="1"/>
    <col min="4" max="4" width="38.6640625" style="1" customWidth="1"/>
    <col min="5" max="5" width="46.33203125" customWidth="1"/>
  </cols>
  <sheetData>
    <row r="2" spans="2:7" ht="13.8" thickBot="1"/>
    <row r="3" spans="2:7" ht="15.6">
      <c r="B3" s="255" t="s">
        <v>555</v>
      </c>
      <c r="C3" s="256"/>
      <c r="D3" s="256"/>
      <c r="E3" s="257"/>
    </row>
    <row r="4" spans="2:7" ht="15.6">
      <c r="B4" s="258" t="s">
        <v>556</v>
      </c>
      <c r="C4" s="259"/>
      <c r="D4" s="259"/>
      <c r="E4" s="260"/>
    </row>
    <row r="5" spans="2:7" ht="34.5" customHeight="1">
      <c r="B5" s="275" t="s">
        <v>1608</v>
      </c>
      <c r="C5" s="276"/>
      <c r="D5" s="276"/>
      <c r="E5" s="277"/>
    </row>
    <row r="6" spans="2:7">
      <c r="B6" s="28"/>
      <c r="C6" s="29"/>
      <c r="D6" s="30"/>
      <c r="E6" s="31"/>
    </row>
    <row r="7" spans="2:7" ht="13.8" thickBot="1">
      <c r="B7" s="28"/>
      <c r="C7" s="29"/>
      <c r="D7" s="30"/>
      <c r="E7" s="195">
        <f ca="1">TODAY()</f>
        <v>46061</v>
      </c>
    </row>
    <row r="8" spans="2:7" ht="21.75" customHeight="1">
      <c r="B8" s="168" t="s">
        <v>655</v>
      </c>
      <c r="C8" s="168" t="s">
        <v>1497</v>
      </c>
      <c r="D8" s="168" t="s">
        <v>557</v>
      </c>
      <c r="E8" s="169" t="s">
        <v>656</v>
      </c>
    </row>
    <row r="9" spans="2:7" ht="13.8">
      <c r="B9" s="39">
        <v>1</v>
      </c>
      <c r="C9" s="39"/>
      <c r="D9" s="50"/>
      <c r="E9" s="158"/>
      <c r="F9">
        <f t="shared" ref="F9:F62" si="0">IF(B9&lt;&gt;"",1," ")</f>
        <v>1</v>
      </c>
      <c r="G9" s="35">
        <f>IF(F9=1,G8+1,G8)</f>
        <v>1</v>
      </c>
    </row>
    <row r="10" spans="2:7" ht="13.8">
      <c r="B10" s="39"/>
      <c r="C10" s="39"/>
      <c r="D10" s="50"/>
      <c r="E10" s="158"/>
      <c r="F10" t="str">
        <f t="shared" si="0"/>
        <v xml:space="preserve"> </v>
      </c>
      <c r="G10" s="35">
        <f t="shared" ref="G10:G62" si="1">IF(F10=1,G9+1,G9)</f>
        <v>1</v>
      </c>
    </row>
    <row r="11" spans="2:7" ht="13.8">
      <c r="B11" s="39"/>
      <c r="C11" s="39"/>
      <c r="D11" s="50"/>
      <c r="E11" s="158"/>
      <c r="F11" t="str">
        <f t="shared" si="0"/>
        <v xml:space="preserve"> </v>
      </c>
      <c r="G11" s="35">
        <f t="shared" si="1"/>
        <v>1</v>
      </c>
    </row>
    <row r="12" spans="2:7" ht="13.8">
      <c r="B12" s="39"/>
      <c r="C12" s="39"/>
      <c r="D12" s="50"/>
      <c r="E12" s="158"/>
      <c r="F12" t="str">
        <f t="shared" si="0"/>
        <v xml:space="preserve"> </v>
      </c>
      <c r="G12" s="35">
        <f t="shared" si="1"/>
        <v>1</v>
      </c>
    </row>
    <row r="13" spans="2:7" ht="13.8">
      <c r="B13" s="39"/>
      <c r="C13" s="39"/>
      <c r="D13" s="53"/>
      <c r="E13" s="158"/>
      <c r="F13" t="str">
        <f t="shared" si="0"/>
        <v xml:space="preserve"> </v>
      </c>
      <c r="G13" s="35">
        <f t="shared" si="1"/>
        <v>1</v>
      </c>
    </row>
    <row r="14" spans="2:7" ht="13.8">
      <c r="B14" s="39"/>
      <c r="C14" s="39"/>
      <c r="D14" s="50"/>
      <c r="E14" s="158"/>
      <c r="F14" t="str">
        <f t="shared" si="0"/>
        <v xml:space="preserve"> </v>
      </c>
      <c r="G14" s="35">
        <f t="shared" si="1"/>
        <v>1</v>
      </c>
    </row>
    <row r="15" spans="2:7" ht="13.8">
      <c r="B15" s="39"/>
      <c r="C15" s="39"/>
      <c r="D15" s="50"/>
      <c r="E15" s="158"/>
      <c r="F15" t="str">
        <f t="shared" si="0"/>
        <v xml:space="preserve"> </v>
      </c>
      <c r="G15" s="35">
        <f t="shared" si="1"/>
        <v>1</v>
      </c>
    </row>
    <row r="16" spans="2:7" ht="13.8">
      <c r="B16" s="39"/>
      <c r="C16" s="39"/>
      <c r="D16" s="50"/>
      <c r="E16" s="158"/>
      <c r="F16" t="str">
        <f t="shared" si="0"/>
        <v xml:space="preserve"> </v>
      </c>
      <c r="G16" s="35">
        <f t="shared" si="1"/>
        <v>1</v>
      </c>
    </row>
    <row r="17" spans="2:7" ht="13.8">
      <c r="B17" s="39"/>
      <c r="C17" s="39"/>
      <c r="D17" s="50"/>
      <c r="E17" s="158"/>
      <c r="F17" t="str">
        <f t="shared" si="0"/>
        <v xml:space="preserve"> </v>
      </c>
      <c r="G17" s="35">
        <f t="shared" si="1"/>
        <v>1</v>
      </c>
    </row>
    <row r="18" spans="2:7" ht="13.8">
      <c r="B18" s="39"/>
      <c r="C18" s="39"/>
      <c r="D18" s="53"/>
      <c r="E18" s="159"/>
      <c r="F18" t="str">
        <f t="shared" si="0"/>
        <v xml:space="preserve"> </v>
      </c>
      <c r="G18" s="35">
        <f t="shared" si="1"/>
        <v>1</v>
      </c>
    </row>
    <row r="19" spans="2:7" ht="13.8">
      <c r="B19" s="39"/>
      <c r="C19" s="39"/>
      <c r="D19" s="50"/>
      <c r="E19" s="158"/>
      <c r="F19" t="str">
        <f t="shared" si="0"/>
        <v xml:space="preserve"> </v>
      </c>
      <c r="G19" s="35">
        <f t="shared" si="1"/>
        <v>1</v>
      </c>
    </row>
    <row r="20" spans="2:7" ht="13.8">
      <c r="B20" s="39"/>
      <c r="C20" s="39"/>
      <c r="D20" s="146"/>
      <c r="E20" s="158"/>
      <c r="F20" t="str">
        <f t="shared" si="0"/>
        <v xml:space="preserve"> </v>
      </c>
      <c r="G20" s="35">
        <f t="shared" si="1"/>
        <v>1</v>
      </c>
    </row>
    <row r="21" spans="2:7" ht="13.8">
      <c r="B21" s="39"/>
      <c r="C21" s="39"/>
      <c r="D21" s="146"/>
      <c r="E21" s="158"/>
      <c r="F21" t="str">
        <f t="shared" si="0"/>
        <v xml:space="preserve"> </v>
      </c>
      <c r="G21" s="35">
        <f t="shared" si="1"/>
        <v>1</v>
      </c>
    </row>
    <row r="22" spans="2:7" ht="13.8">
      <c r="B22" s="39"/>
      <c r="C22" s="39"/>
      <c r="D22" s="146"/>
      <c r="E22" s="158"/>
      <c r="F22" t="str">
        <f t="shared" si="0"/>
        <v xml:space="preserve"> </v>
      </c>
      <c r="G22" s="35">
        <f t="shared" si="1"/>
        <v>1</v>
      </c>
    </row>
    <row r="23" spans="2:7" ht="13.8">
      <c r="B23" s="39"/>
      <c r="C23" s="39"/>
      <c r="D23" s="146"/>
      <c r="E23" s="158"/>
      <c r="F23" t="str">
        <f t="shared" si="0"/>
        <v xml:space="preserve"> </v>
      </c>
      <c r="G23" s="35">
        <f t="shared" si="1"/>
        <v>1</v>
      </c>
    </row>
    <row r="24" spans="2:7" ht="13.8">
      <c r="B24" s="39"/>
      <c r="C24" s="39"/>
      <c r="D24" s="146"/>
      <c r="E24" s="158"/>
      <c r="F24" t="str">
        <f t="shared" si="0"/>
        <v xml:space="preserve"> </v>
      </c>
      <c r="G24" s="35">
        <f t="shared" si="1"/>
        <v>1</v>
      </c>
    </row>
    <row r="25" spans="2:7" ht="13.8">
      <c r="B25" s="39"/>
      <c r="C25" s="39"/>
      <c r="D25" s="146"/>
      <c r="E25" s="158"/>
      <c r="F25" t="str">
        <f t="shared" si="0"/>
        <v xml:space="preserve"> </v>
      </c>
      <c r="G25" s="35">
        <f t="shared" si="1"/>
        <v>1</v>
      </c>
    </row>
    <row r="26" spans="2:7" ht="13.8">
      <c r="B26" s="39"/>
      <c r="C26" s="39"/>
      <c r="D26" s="146"/>
      <c r="E26" s="158"/>
      <c r="F26" t="str">
        <f t="shared" si="0"/>
        <v xml:space="preserve"> </v>
      </c>
      <c r="G26" s="35">
        <f t="shared" si="1"/>
        <v>1</v>
      </c>
    </row>
    <row r="27" spans="2:7" ht="13.8">
      <c r="B27" s="39"/>
      <c r="C27" s="39"/>
      <c r="D27" s="146"/>
      <c r="E27" s="158"/>
      <c r="F27" t="str">
        <f t="shared" si="0"/>
        <v xml:space="preserve"> </v>
      </c>
      <c r="G27" s="35">
        <f t="shared" si="1"/>
        <v>1</v>
      </c>
    </row>
    <row r="28" spans="2:7" ht="13.8">
      <c r="B28" s="39"/>
      <c r="C28" s="39"/>
      <c r="D28" s="146"/>
      <c r="E28" s="158"/>
      <c r="F28" t="str">
        <f t="shared" si="0"/>
        <v xml:space="preserve"> </v>
      </c>
      <c r="G28" s="35">
        <f t="shared" si="1"/>
        <v>1</v>
      </c>
    </row>
    <row r="29" spans="2:7" ht="13.8">
      <c r="B29" s="39"/>
      <c r="C29" s="39"/>
      <c r="D29" s="146"/>
      <c r="E29" s="158"/>
      <c r="F29" t="str">
        <f t="shared" si="0"/>
        <v xml:space="preserve"> </v>
      </c>
      <c r="G29" s="35">
        <f t="shared" si="1"/>
        <v>1</v>
      </c>
    </row>
    <row r="30" spans="2:7" ht="13.8">
      <c r="B30" s="39"/>
      <c r="C30" s="39"/>
      <c r="D30" s="146"/>
      <c r="E30" s="158"/>
      <c r="F30" t="str">
        <f t="shared" si="0"/>
        <v xml:space="preserve"> </v>
      </c>
      <c r="G30" s="35">
        <f t="shared" si="1"/>
        <v>1</v>
      </c>
    </row>
    <row r="31" spans="2:7" ht="13.8">
      <c r="B31" s="39"/>
      <c r="C31" s="39"/>
      <c r="D31" s="146"/>
      <c r="E31" s="158"/>
      <c r="F31" t="str">
        <f t="shared" si="0"/>
        <v xml:space="preserve"> </v>
      </c>
      <c r="G31" s="35">
        <f t="shared" si="1"/>
        <v>1</v>
      </c>
    </row>
    <row r="32" spans="2:7" ht="13.8">
      <c r="B32" s="39"/>
      <c r="C32" s="39"/>
      <c r="D32" s="146"/>
      <c r="E32" s="158"/>
      <c r="F32" t="str">
        <f t="shared" si="0"/>
        <v xml:space="preserve"> </v>
      </c>
      <c r="G32" s="35">
        <f t="shared" si="1"/>
        <v>1</v>
      </c>
    </row>
    <row r="33" spans="2:7" ht="13.8">
      <c r="B33" s="39"/>
      <c r="C33" s="39"/>
      <c r="D33" s="146"/>
      <c r="E33" s="158"/>
      <c r="F33" t="str">
        <f t="shared" si="0"/>
        <v xml:space="preserve"> </v>
      </c>
      <c r="G33" s="35">
        <f t="shared" si="1"/>
        <v>1</v>
      </c>
    </row>
    <row r="34" spans="2:7" ht="13.8">
      <c r="B34" s="39"/>
      <c r="C34" s="39"/>
      <c r="D34" s="146"/>
      <c r="E34" s="158"/>
      <c r="F34" t="str">
        <f t="shared" si="0"/>
        <v xml:space="preserve"> </v>
      </c>
      <c r="G34" s="35">
        <f t="shared" si="1"/>
        <v>1</v>
      </c>
    </row>
    <row r="35" spans="2:7" ht="13.8">
      <c r="B35" s="39"/>
      <c r="C35" s="39"/>
      <c r="D35" s="146"/>
      <c r="E35" s="158"/>
      <c r="F35" t="str">
        <f t="shared" si="0"/>
        <v xml:space="preserve"> </v>
      </c>
      <c r="G35" s="35">
        <f t="shared" si="1"/>
        <v>1</v>
      </c>
    </row>
    <row r="36" spans="2:7" ht="13.8">
      <c r="B36" s="39"/>
      <c r="C36" s="39"/>
      <c r="D36" s="146"/>
      <c r="E36" s="158"/>
      <c r="F36" t="str">
        <f t="shared" si="0"/>
        <v xml:space="preserve"> </v>
      </c>
      <c r="G36" s="35">
        <f t="shared" si="1"/>
        <v>1</v>
      </c>
    </row>
    <row r="37" spans="2:7" ht="13.8">
      <c r="B37" s="39"/>
      <c r="C37" s="39"/>
      <c r="D37" s="146"/>
      <c r="E37" s="158"/>
      <c r="F37" t="str">
        <f t="shared" si="0"/>
        <v xml:space="preserve"> </v>
      </c>
      <c r="G37" s="35">
        <f t="shared" si="1"/>
        <v>1</v>
      </c>
    </row>
    <row r="38" spans="2:7" ht="13.8">
      <c r="B38" s="39"/>
      <c r="C38" s="39"/>
      <c r="D38" s="146"/>
      <c r="E38" s="158"/>
      <c r="F38" t="str">
        <f t="shared" si="0"/>
        <v xml:space="preserve"> </v>
      </c>
      <c r="G38" s="35">
        <f t="shared" si="1"/>
        <v>1</v>
      </c>
    </row>
    <row r="39" spans="2:7" ht="13.8">
      <c r="B39" s="39"/>
      <c r="C39" s="39"/>
      <c r="D39" s="146"/>
      <c r="E39" s="158"/>
      <c r="F39" t="str">
        <f t="shared" si="0"/>
        <v xml:space="preserve"> </v>
      </c>
      <c r="G39" s="35">
        <f t="shared" si="1"/>
        <v>1</v>
      </c>
    </row>
    <row r="40" spans="2:7" ht="13.8">
      <c r="B40" s="39"/>
      <c r="C40" s="39"/>
      <c r="D40" s="146"/>
      <c r="E40" s="158"/>
      <c r="F40" t="str">
        <f t="shared" si="0"/>
        <v xml:space="preserve"> </v>
      </c>
      <c r="G40" s="35">
        <f t="shared" si="1"/>
        <v>1</v>
      </c>
    </row>
    <row r="41" spans="2:7" ht="13.8">
      <c r="B41" s="39"/>
      <c r="C41" s="39"/>
      <c r="D41" s="146"/>
      <c r="E41" s="158"/>
      <c r="F41" t="str">
        <f t="shared" si="0"/>
        <v xml:space="preserve"> </v>
      </c>
      <c r="G41" s="35">
        <f t="shared" si="1"/>
        <v>1</v>
      </c>
    </row>
    <row r="42" spans="2:7" ht="13.8">
      <c r="B42" s="39"/>
      <c r="C42" s="39"/>
      <c r="D42" s="146"/>
      <c r="E42" s="158"/>
      <c r="F42" t="str">
        <f t="shared" si="0"/>
        <v xml:space="preserve"> </v>
      </c>
      <c r="G42" s="35">
        <f t="shared" si="1"/>
        <v>1</v>
      </c>
    </row>
    <row r="43" spans="2:7" ht="13.8">
      <c r="B43" s="39"/>
      <c r="C43" s="39"/>
      <c r="D43" s="146"/>
      <c r="E43" s="158"/>
      <c r="F43" t="str">
        <f t="shared" si="0"/>
        <v xml:space="preserve"> </v>
      </c>
      <c r="G43" s="35">
        <f t="shared" si="1"/>
        <v>1</v>
      </c>
    </row>
    <row r="44" spans="2:7" ht="13.8">
      <c r="B44" s="39"/>
      <c r="C44" s="39"/>
      <c r="D44" s="146"/>
      <c r="E44" s="158"/>
      <c r="F44" t="str">
        <f t="shared" si="0"/>
        <v xml:space="preserve"> </v>
      </c>
      <c r="G44" s="35">
        <f t="shared" si="1"/>
        <v>1</v>
      </c>
    </row>
    <row r="45" spans="2:7" ht="13.8">
      <c r="B45" s="39"/>
      <c r="C45" s="39"/>
      <c r="D45" s="146"/>
      <c r="E45" s="158"/>
      <c r="F45" t="str">
        <f t="shared" si="0"/>
        <v xml:space="preserve"> </v>
      </c>
      <c r="G45" s="35">
        <f t="shared" si="1"/>
        <v>1</v>
      </c>
    </row>
    <row r="46" spans="2:7" ht="13.8">
      <c r="B46" s="39"/>
      <c r="C46" s="39"/>
      <c r="D46" s="146"/>
      <c r="E46" s="158"/>
      <c r="F46" t="str">
        <f t="shared" si="0"/>
        <v xml:space="preserve"> </v>
      </c>
      <c r="G46" s="35">
        <f t="shared" si="1"/>
        <v>1</v>
      </c>
    </row>
    <row r="47" spans="2:7" ht="13.8">
      <c r="B47" s="39"/>
      <c r="C47" s="39"/>
      <c r="D47" s="146"/>
      <c r="E47" s="158"/>
      <c r="F47" t="str">
        <f t="shared" si="0"/>
        <v xml:space="preserve"> </v>
      </c>
      <c r="G47" s="35">
        <f t="shared" si="1"/>
        <v>1</v>
      </c>
    </row>
    <row r="48" spans="2:7" ht="13.8">
      <c r="B48" s="39"/>
      <c r="C48" s="39"/>
      <c r="D48" s="146"/>
      <c r="E48" s="158"/>
      <c r="F48" t="str">
        <f t="shared" si="0"/>
        <v xml:space="preserve"> </v>
      </c>
      <c r="G48" s="35">
        <f t="shared" si="1"/>
        <v>1</v>
      </c>
    </row>
    <row r="49" spans="2:7" ht="13.8">
      <c r="B49" s="39"/>
      <c r="C49" s="39"/>
      <c r="D49" s="146"/>
      <c r="E49" s="158"/>
      <c r="F49" t="str">
        <f t="shared" si="0"/>
        <v xml:space="preserve"> </v>
      </c>
      <c r="G49" s="35">
        <f t="shared" si="1"/>
        <v>1</v>
      </c>
    </row>
    <row r="50" spans="2:7" ht="13.8">
      <c r="B50" s="39"/>
      <c r="C50" s="39"/>
      <c r="D50" s="146"/>
      <c r="E50" s="158"/>
      <c r="F50" t="str">
        <f t="shared" si="0"/>
        <v xml:space="preserve"> </v>
      </c>
      <c r="G50" s="35">
        <f t="shared" si="1"/>
        <v>1</v>
      </c>
    </row>
    <row r="51" spans="2:7" ht="13.8">
      <c r="B51" s="39"/>
      <c r="C51" s="39"/>
      <c r="D51" s="146"/>
      <c r="E51" s="158"/>
      <c r="F51" t="str">
        <f t="shared" si="0"/>
        <v xml:space="preserve"> </v>
      </c>
      <c r="G51" s="35">
        <f t="shared" si="1"/>
        <v>1</v>
      </c>
    </row>
    <row r="52" spans="2:7" ht="13.8">
      <c r="B52" s="39"/>
      <c r="C52" s="39"/>
      <c r="D52" s="146"/>
      <c r="E52" s="158"/>
      <c r="F52" t="str">
        <f t="shared" si="0"/>
        <v xml:space="preserve"> </v>
      </c>
      <c r="G52" s="35">
        <f t="shared" si="1"/>
        <v>1</v>
      </c>
    </row>
    <row r="53" spans="2:7" ht="13.8">
      <c r="B53" s="39"/>
      <c r="C53" s="39"/>
      <c r="D53" s="146"/>
      <c r="E53" s="158"/>
      <c r="F53" t="str">
        <f t="shared" si="0"/>
        <v xml:space="preserve"> </v>
      </c>
      <c r="G53" s="35">
        <f t="shared" si="1"/>
        <v>1</v>
      </c>
    </row>
    <row r="54" spans="2:7" ht="13.8">
      <c r="B54" s="39"/>
      <c r="C54" s="39"/>
      <c r="D54" s="146"/>
      <c r="E54" s="158"/>
      <c r="F54" t="str">
        <f t="shared" si="0"/>
        <v xml:space="preserve"> </v>
      </c>
      <c r="G54" s="35">
        <f t="shared" si="1"/>
        <v>1</v>
      </c>
    </row>
    <row r="55" spans="2:7" ht="13.8">
      <c r="B55" s="39"/>
      <c r="C55" s="39"/>
      <c r="D55" s="146"/>
      <c r="E55" s="158"/>
      <c r="F55" t="str">
        <f t="shared" si="0"/>
        <v xml:space="preserve"> </v>
      </c>
      <c r="G55" s="35">
        <f t="shared" si="1"/>
        <v>1</v>
      </c>
    </row>
    <row r="56" spans="2:7" ht="13.8">
      <c r="B56" s="39"/>
      <c r="C56" s="39"/>
      <c r="D56" s="146"/>
      <c r="E56" s="158"/>
      <c r="F56" t="str">
        <f t="shared" si="0"/>
        <v xml:space="preserve"> </v>
      </c>
      <c r="G56" s="35">
        <f t="shared" si="1"/>
        <v>1</v>
      </c>
    </row>
    <row r="57" spans="2:7" ht="13.8">
      <c r="B57" s="39"/>
      <c r="C57" s="39"/>
      <c r="D57" s="146"/>
      <c r="E57" s="158"/>
      <c r="F57" t="str">
        <f t="shared" si="0"/>
        <v xml:space="preserve"> </v>
      </c>
      <c r="G57" s="35">
        <f t="shared" si="1"/>
        <v>1</v>
      </c>
    </row>
    <row r="58" spans="2:7" ht="13.8">
      <c r="B58" s="39"/>
      <c r="C58" s="39"/>
      <c r="D58" s="146"/>
      <c r="E58" s="158"/>
      <c r="F58" t="str">
        <f t="shared" si="0"/>
        <v xml:space="preserve"> </v>
      </c>
      <c r="G58" s="35">
        <f t="shared" si="1"/>
        <v>1</v>
      </c>
    </row>
    <row r="59" spans="2:7" ht="13.8">
      <c r="B59" s="39"/>
      <c r="C59" s="39"/>
      <c r="D59" s="146"/>
      <c r="E59" s="158"/>
      <c r="F59" t="str">
        <f t="shared" si="0"/>
        <v xml:space="preserve"> </v>
      </c>
      <c r="G59" s="35">
        <f t="shared" si="1"/>
        <v>1</v>
      </c>
    </row>
    <row r="60" spans="2:7" ht="13.8">
      <c r="B60" s="39"/>
      <c r="C60" s="39"/>
      <c r="D60" s="146"/>
      <c r="E60" s="158"/>
      <c r="F60" t="str">
        <f t="shared" si="0"/>
        <v xml:space="preserve"> </v>
      </c>
      <c r="G60" s="35">
        <f t="shared" si="1"/>
        <v>1</v>
      </c>
    </row>
    <row r="61" spans="2:7" ht="13.8">
      <c r="B61" s="39"/>
      <c r="C61" s="39"/>
      <c r="D61" s="146"/>
      <c r="E61" s="158"/>
      <c r="F61" t="str">
        <f t="shared" si="0"/>
        <v xml:space="preserve"> </v>
      </c>
      <c r="G61" s="35">
        <f t="shared" si="1"/>
        <v>1</v>
      </c>
    </row>
    <row r="62" spans="2:7" ht="13.8">
      <c r="B62" s="39"/>
      <c r="C62" s="39"/>
      <c r="D62" s="146"/>
      <c r="E62" s="158"/>
      <c r="F62" t="str">
        <f t="shared" si="0"/>
        <v xml:space="preserve"> </v>
      </c>
      <c r="G62" s="35">
        <f t="shared" si="1"/>
        <v>1</v>
      </c>
    </row>
    <row r="63" spans="2:7" ht="17.399999999999999" customHeight="1" thickBot="1">
      <c r="B63" s="223" t="s">
        <v>655</v>
      </c>
      <c r="C63" s="224" t="s">
        <v>1497</v>
      </c>
      <c r="D63" s="224" t="s">
        <v>557</v>
      </c>
      <c r="E63" s="225" t="s">
        <v>656</v>
      </c>
    </row>
    <row r="64" spans="2:7" ht="15.6">
      <c r="B64" s="130"/>
      <c r="C64" s="160"/>
      <c r="D64" s="161"/>
      <c r="E64" s="162"/>
    </row>
    <row r="65" spans="2:5" ht="18">
      <c r="B65" s="131"/>
      <c r="C65" s="132"/>
      <c r="D65" s="133"/>
      <c r="E65" s="134"/>
    </row>
    <row r="66" spans="2:5" ht="18">
      <c r="B66" s="131"/>
      <c r="C66" s="132"/>
      <c r="D66" s="133"/>
      <c r="E66" s="134"/>
    </row>
    <row r="67" spans="2:5" ht="43.5" customHeight="1">
      <c r="B67" s="135" t="s">
        <v>1572</v>
      </c>
      <c r="C67" s="278" t="s">
        <v>1622</v>
      </c>
      <c r="D67" s="278"/>
      <c r="E67" s="279">
        <f ca="1">E7</f>
        <v>46061</v>
      </c>
    </row>
    <row r="68" spans="2:5" ht="48.75" customHeight="1">
      <c r="B68" s="135" t="s">
        <v>1573</v>
      </c>
      <c r="C68" s="278" t="s">
        <v>1621</v>
      </c>
      <c r="D68" s="278"/>
      <c r="E68" s="280"/>
    </row>
    <row r="69" spans="2:5" ht="18.600000000000001" thickBot="1">
      <c r="B69" s="136"/>
      <c r="C69" s="137"/>
      <c r="D69" s="138"/>
      <c r="E69" s="139"/>
    </row>
  </sheetData>
  <mergeCells count="6">
    <mergeCell ref="B3:E3"/>
    <mergeCell ref="B4:E4"/>
    <mergeCell ref="B5:E5"/>
    <mergeCell ref="C67:D67"/>
    <mergeCell ref="C68:D68"/>
    <mergeCell ref="E67:E68"/>
  </mergeCells>
  <printOptions horizontalCentered="1"/>
  <pageMargins left="0.74803149606299213" right="0.39370078740157483" top="0.47244094488188981" bottom="0.62992125984251968" header="0" footer="0"/>
  <pageSetup scale="84" fitToHeight="18" orientation="portrait" r:id="rId1"/>
  <headerFooter alignWithMargins="0"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C2ED5-070F-4B9A-BE28-2B9B4E55203A}">
  <sheetPr codeName="Hoja10">
    <tabColor rgb="FFFFFF00"/>
    <pageSetUpPr fitToPage="1"/>
  </sheetPr>
  <dimension ref="B8:E38"/>
  <sheetViews>
    <sheetView showGridLines="0" tabSelected="1" zoomScaleNormal="100" zoomScalePageLayoutView="59" workbookViewId="0">
      <selection activeCell="B9" sqref="B9"/>
    </sheetView>
  </sheetViews>
  <sheetFormatPr baseColWidth="10" defaultRowHeight="13.2"/>
  <cols>
    <col min="2" max="2" width="25.33203125" customWidth="1"/>
    <col min="3" max="3" width="18.33203125" customWidth="1"/>
    <col min="4" max="4" width="15.6640625" customWidth="1"/>
  </cols>
  <sheetData>
    <row r="8" spans="2:5">
      <c r="B8" s="282" t="s">
        <v>1638</v>
      </c>
      <c r="C8" s="282"/>
      <c r="D8" s="282"/>
      <c r="E8" s="282"/>
    </row>
    <row r="9" spans="2:5">
      <c r="B9" s="226" t="s">
        <v>1646</v>
      </c>
      <c r="C9" s="281" t="s">
        <v>1652</v>
      </c>
      <c r="D9" s="281"/>
      <c r="E9" s="281"/>
    </row>
    <row r="10" spans="2:5" ht="29.25" customHeight="1">
      <c r="B10" s="226" t="s">
        <v>1647</v>
      </c>
      <c r="C10" s="281" t="s">
        <v>1653</v>
      </c>
      <c r="D10" s="281"/>
      <c r="E10" s="281"/>
    </row>
    <row r="11" spans="2:5">
      <c r="B11" s="227" t="s">
        <v>1648</v>
      </c>
      <c r="C11" s="230" t="s">
        <v>1649</v>
      </c>
      <c r="D11" s="230" t="s">
        <v>1650</v>
      </c>
      <c r="E11" s="228" t="s">
        <v>1651</v>
      </c>
    </row>
    <row r="12" spans="2:5">
      <c r="B12" s="234">
        <v>46062</v>
      </c>
      <c r="C12" s="229" t="s">
        <v>1645</v>
      </c>
      <c r="D12" s="235">
        <v>4</v>
      </c>
      <c r="E12" s="294" t="s">
        <v>1655</v>
      </c>
    </row>
    <row r="13" spans="2:5" ht="13.8" thickBot="1"/>
    <row r="14" spans="2:5" ht="13.8" thickBot="1">
      <c r="B14" s="286" t="s">
        <v>1569</v>
      </c>
      <c r="C14" s="287"/>
      <c r="D14" s="287"/>
      <c r="E14" s="288"/>
    </row>
    <row r="15" spans="2:5" ht="42.75" customHeight="1" thickBot="1">
      <c r="B15" s="283" t="s">
        <v>1654</v>
      </c>
      <c r="C15" s="284"/>
      <c r="D15" s="284"/>
      <c r="E15" s="285"/>
    </row>
    <row r="16" spans="2:5" ht="13.8" thickBot="1">
      <c r="B16" s="231" t="s">
        <v>1625</v>
      </c>
      <c r="C16" s="232" t="str">
        <f ca="1">IF(MONTH(TODAY())&lt;&gt;0,VLOOKUP(MONTH(TODAY()),$C$27:$D$38,2)," ")</f>
        <v>Febrero</v>
      </c>
      <c r="D16" s="233">
        <f>C15</f>
        <v>0</v>
      </c>
      <c r="E16" s="233"/>
    </row>
    <row r="17" spans="2:5">
      <c r="B17" s="185" t="s">
        <v>1562</v>
      </c>
      <c r="C17" s="186" t="s">
        <v>1563</v>
      </c>
      <c r="D17" s="289" t="s">
        <v>1564</v>
      </c>
      <c r="E17" s="290"/>
    </row>
    <row r="18" spans="2:5">
      <c r="B18" s="181" t="s">
        <v>1565</v>
      </c>
      <c r="C18" s="182">
        <f>IF('CERT-ING-2025-MUN'!L1120=1102,0,'CERT-ING-2025-MUN'!L1120)</f>
        <v>0</v>
      </c>
      <c r="D18" s="291">
        <f>IF('CERT-ING-2025-DEP'!L50=32,0,'CERT-ING-2025-DEP'!L50)</f>
        <v>0</v>
      </c>
      <c r="E18" s="291"/>
    </row>
    <row r="19" spans="2:5" ht="26.4">
      <c r="B19" s="181" t="s">
        <v>1566</v>
      </c>
      <c r="C19" s="182">
        <f>+'CERT-ING-2025-MUN'!L1118</f>
        <v>0</v>
      </c>
      <c r="D19" s="291">
        <f>+'CERT-ING-2025-DEP'!P42</f>
        <v>0</v>
      </c>
      <c r="E19" s="291"/>
    </row>
    <row r="20" spans="2:5" ht="24" customHeight="1">
      <c r="B20" s="181" t="s">
        <v>1567</v>
      </c>
      <c r="C20" s="182">
        <f>+'CERT-ING-2025-MUN'!L1116</f>
        <v>0</v>
      </c>
      <c r="D20" s="291">
        <f>IF('CERT-ING-2025-DEP'!P41=32,0,'CERT-ING-2025-DEP'!P41)</f>
        <v>0</v>
      </c>
      <c r="E20" s="291"/>
    </row>
    <row r="21" spans="2:5" ht="13.8" thickBot="1">
      <c r="B21" s="183" t="s">
        <v>1568</v>
      </c>
      <c r="C21" s="184">
        <f>SUM(C18:C20)</f>
        <v>0</v>
      </c>
      <c r="D21" s="292">
        <f>SUM(D18:D20)</f>
        <v>0</v>
      </c>
      <c r="E21" s="293"/>
    </row>
    <row r="27" spans="2:5">
      <c r="C27" s="180">
        <v>1</v>
      </c>
      <c r="D27" s="180" t="s">
        <v>1626</v>
      </c>
    </row>
    <row r="28" spans="2:5">
      <c r="C28" s="180">
        <v>2</v>
      </c>
      <c r="D28" s="180" t="s">
        <v>1627</v>
      </c>
    </row>
    <row r="29" spans="2:5">
      <c r="C29" s="180">
        <v>3</v>
      </c>
      <c r="D29" s="180" t="s">
        <v>1628</v>
      </c>
    </row>
    <row r="30" spans="2:5">
      <c r="C30" s="180">
        <v>4</v>
      </c>
      <c r="D30" s="180" t="s">
        <v>1629</v>
      </c>
    </row>
    <row r="31" spans="2:5">
      <c r="C31" s="180">
        <v>5</v>
      </c>
      <c r="D31" s="180" t="s">
        <v>1630</v>
      </c>
    </row>
    <row r="32" spans="2:5">
      <c r="C32" s="180">
        <v>6</v>
      </c>
      <c r="D32" s="180" t="s">
        <v>1631</v>
      </c>
    </row>
    <row r="33" spans="3:4">
      <c r="C33" s="180">
        <v>7</v>
      </c>
      <c r="D33" s="180" t="s">
        <v>1632</v>
      </c>
    </row>
    <row r="34" spans="3:4">
      <c r="C34" s="180">
        <v>8</v>
      </c>
      <c r="D34" s="180" t="s">
        <v>1633</v>
      </c>
    </row>
    <row r="35" spans="3:4">
      <c r="C35" s="180">
        <v>9</v>
      </c>
      <c r="D35" s="180" t="s">
        <v>1634</v>
      </c>
    </row>
    <row r="36" spans="3:4">
      <c r="C36" s="180">
        <v>10</v>
      </c>
      <c r="D36" s="180" t="s">
        <v>1635</v>
      </c>
    </row>
    <row r="37" spans="3:4">
      <c r="C37" s="180">
        <v>11</v>
      </c>
      <c r="D37" s="180" t="s">
        <v>1636</v>
      </c>
    </row>
    <row r="38" spans="3:4">
      <c r="C38" s="180">
        <v>12</v>
      </c>
      <c r="D38" s="180" t="s">
        <v>1637</v>
      </c>
    </row>
  </sheetData>
  <mergeCells count="10">
    <mergeCell ref="D17:E17"/>
    <mergeCell ref="D18:E18"/>
    <mergeCell ref="D19:E19"/>
    <mergeCell ref="D20:E20"/>
    <mergeCell ref="D21:E21"/>
    <mergeCell ref="C9:E9"/>
    <mergeCell ref="C10:E10"/>
    <mergeCell ref="B8:E8"/>
    <mergeCell ref="B15:E15"/>
    <mergeCell ref="B14:E14"/>
  </mergeCells>
  <phoneticPr fontId="9" type="noConversion"/>
  <pageMargins left="0.23622047244094491" right="0.23622047244094491" top="0.74803149606299213" bottom="0.35433070866141736" header="0.31496062992125984" footer="0.31496062992125984"/>
  <pageSetup fitToHeight="0" orientation="portrait" r:id="rId1"/>
  <headerFooter>
    <oddFooter>&amp;C&amp;G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MUNICIPIOS TODOS</vt:lpstr>
      <vt:lpstr>INSTRUCTIVO</vt:lpstr>
      <vt:lpstr>CONTROL</vt:lpstr>
      <vt:lpstr>CERTIFICACION 2024 MUN</vt:lpstr>
      <vt:lpstr>CERTIFICACION  2024 DEPT</vt:lpstr>
      <vt:lpstr>CERT-ING-2025-DEP</vt:lpstr>
      <vt:lpstr>CERT-ING-2025-MUN</vt:lpstr>
      <vt:lpstr>NO-CERTIFICADOS</vt:lpstr>
      <vt:lpstr>RESUMEN</vt:lpstr>
      <vt:lpstr>RESUMEN!Área_de_impresión</vt:lpstr>
    </vt:vector>
  </TitlesOfParts>
  <Company>CONTRALORIA GENERAL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none</dc:creator>
  <cp:lastModifiedBy>David Santiago Arévalo Monroy - GIT de Planeacion</cp:lastModifiedBy>
  <cp:lastPrinted>2026-02-08T11:36:12Z</cp:lastPrinted>
  <dcterms:created xsi:type="dcterms:W3CDTF">2009-08-06T19:07:49Z</dcterms:created>
  <dcterms:modified xsi:type="dcterms:W3CDTF">2026-02-08T11:36:30Z</dcterms:modified>
</cp:coreProperties>
</file>