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18" documentId="8_{B0A1B0F7-CA8A-4152-A5D9-7A842859C53E}" xr6:coauthVersionLast="47" xr6:coauthVersionMax="47" xr10:uidLastSave="{6894AEA5-D040-492C-86AF-E8866AE4B092}"/>
  <bookViews>
    <workbookView xWindow="-120" yWindow="-120" windowWidth="29040" windowHeight="15720" firstSheet="1" activeTab="1" xr2:uid="{7A8354A1-54E3-46DE-B041-C85BC8E7CB2F}"/>
  </bookViews>
  <sheets>
    <sheet name="CAP 2019" sheetId="5" state="hidden" r:id="rId1"/>
    <sheet name="GTOSGEN 2023" sheetId="1" r:id="rId2"/>
    <sheet name="ENCUESTA" sheetId="3" r:id="rId3"/>
    <sheet name="ENCUESTA (2)" sheetId="6" state="hidden" r:id="rId4"/>
  </sheets>
  <definedNames>
    <definedName name="_xlnm.Print_Area" localSheetId="0">'CAP 2019'!$A$2:$I$60</definedName>
    <definedName name="_xlnm.Print_Area" localSheetId="2">ENCUESTA!$A$7:$L$59</definedName>
    <definedName name="_xlnm.Print_Area" localSheetId="3">'ENCUESTA (2)'!$B$3:$M$35</definedName>
    <definedName name="_xlnm.Print_Area" localSheetId="1">'GTOSGEN 2023'!$A$1:$H$66</definedName>
    <definedName name="_xlnm.Print_Titles" localSheetId="2">ENCUESTA!$7:$9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G38" i="1"/>
  <c r="G39" i="1"/>
  <c r="G40" i="1"/>
  <c r="K7" i="3"/>
  <c r="C10" i="1"/>
  <c r="G28" i="1"/>
  <c r="H27" i="1" s="1"/>
  <c r="G29" i="1"/>
  <c r="F10" i="1"/>
  <c r="A57" i="3"/>
  <c r="G41" i="1"/>
  <c r="G37" i="1"/>
  <c r="H36" i="1" s="1"/>
  <c r="G30" i="1"/>
  <c r="G31" i="1"/>
  <c r="G32" i="1"/>
  <c r="G33" i="1"/>
  <c r="G34" i="1"/>
  <c r="J5" i="6"/>
  <c r="B33" i="6"/>
  <c r="H16" i="5"/>
  <c r="I15" i="5" s="1"/>
  <c r="I40" i="5" s="1"/>
  <c r="I42" i="5" s="1"/>
  <c r="H48" i="1" l="1"/>
  <c r="H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lguzman</author>
    <author>ylopez</author>
    <author>ahoyos</author>
  </authors>
  <commentList>
    <comment ref="E8" authorId="0" shapeId="0" xr:uid="{E636EBF8-10CC-4936-9DBE-E0E8D9A5A2D7}">
      <text>
        <r>
          <rPr>
            <b/>
            <sz val="9"/>
            <color indexed="81"/>
            <rFont val="Tahoma"/>
            <family val="2"/>
          </rPr>
          <t>lguzman:</t>
        </r>
        <r>
          <rPr>
            <sz val="9"/>
            <color indexed="81"/>
            <rFont val="Tahoma"/>
            <family val="2"/>
          </rPr>
          <t xml:space="preserve">
Diligenciar monto aprobado mediante resolución.
</t>
        </r>
      </text>
    </comment>
    <comment ref="F9" authorId="0" shapeId="0" xr:uid="{BFAF46BF-CD31-4E07-9F56-7F9654989266}">
      <text>
        <r>
          <rPr>
            <b/>
            <sz val="9"/>
            <color indexed="81"/>
            <rFont val="Tahoma"/>
            <family val="2"/>
          </rPr>
          <t>lguzman:</t>
        </r>
        <r>
          <rPr>
            <sz val="9"/>
            <color indexed="81"/>
            <rFont val="Tahoma"/>
            <family val="2"/>
          </rPr>
          <t xml:space="preserve">
Diligenciar nombre del funcionario que administra la caja menor.</t>
        </r>
      </text>
    </comment>
    <comment ref="C10" authorId="1" shapeId="0" xr:uid="{8706E09A-9E44-4DE1-B1DE-1641141F53D2}">
      <text>
        <r>
          <rPr>
            <b/>
            <sz val="9"/>
            <color indexed="81"/>
            <rFont val="Tahoma"/>
            <family val="2"/>
          </rPr>
          <t>ylopez:</t>
        </r>
        <r>
          <rPr>
            <sz val="9"/>
            <color indexed="81"/>
            <rFont val="Tahoma"/>
            <family val="2"/>
          </rPr>
          <t xml:space="preserve">
fecha automática no borrar.</t>
        </r>
      </text>
    </comment>
    <comment ref="F10" authorId="1" shapeId="0" xr:uid="{C80A6E06-AC60-42A1-A07F-E111F6A3B961}">
      <text>
        <r>
          <rPr>
            <b/>
            <sz val="9"/>
            <color indexed="81"/>
            <rFont val="Tahoma"/>
            <family val="2"/>
          </rPr>
          <t>ylopez:</t>
        </r>
        <r>
          <rPr>
            <sz val="9"/>
            <color indexed="81"/>
            <rFont val="Tahoma"/>
            <family val="2"/>
          </rPr>
          <t xml:space="preserve">
Hora autómatica no borrar.</t>
        </r>
      </text>
    </comment>
    <comment ref="E15" authorId="0" shapeId="0" xr:uid="{FD8A943B-D560-403C-BA0B-63236530F872}">
      <text>
        <r>
          <rPr>
            <b/>
            <sz val="9"/>
            <color indexed="81"/>
            <rFont val="Tahoma"/>
            <family val="2"/>
          </rPr>
          <t>lguzman:</t>
        </r>
        <r>
          <rPr>
            <sz val="9"/>
            <color indexed="81"/>
            <rFont val="Tahoma"/>
            <family val="2"/>
          </rPr>
          <t xml:space="preserve">
Diligenciar el valor del saldo en bancos.</t>
        </r>
      </text>
    </comment>
    <comment ref="C18" authorId="2" shapeId="0" xr:uid="{A435CC21-FEEF-4F17-80CD-3752BA33C574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Información (fecha-No.de cheque de los retiros realizados en el mes. </t>
        </r>
      </text>
    </comment>
    <comment ref="G18" authorId="2" shapeId="0" xr:uid="{2E37F3D5-B3E8-4222-A1FC-A8807C1B70A6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Valor del retiro </t>
        </r>
      </text>
    </comment>
    <comment ref="H27" authorId="2" shapeId="0" xr:uid="{29578107-628B-4B01-970D-871E0DCFF0A3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Suma autómatica de los billetes, No borrar.</t>
        </r>
      </text>
    </comment>
    <comment ref="E28" authorId="2" shapeId="0" xr:uid="{723A61F0-FFB5-4E68-9D3A-36618AF4DB9E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Se cuentan la cantidad de billetes de esa denominación y se coloca el No.</t>
        </r>
      </text>
    </comment>
    <comment ref="E38" authorId="2" shapeId="0" xr:uid="{B867B2B5-32CD-4A78-A453-D0353F877CF8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Se cuentan la cantidad de monedas de esa denominación y se coloca el No.</t>
        </r>
      </text>
    </comment>
    <comment ref="G38" authorId="2" shapeId="0" xr:uid="{5D67C574-0AF0-4C91-ADA6-6AACA802F859}">
      <text>
        <r>
          <rPr>
            <b/>
            <sz val="9"/>
            <color indexed="81"/>
            <rFont val="Tahoma"/>
            <family val="2"/>
          </rPr>
          <t>ahoyos: Mlt</t>
        </r>
        <r>
          <rPr>
            <sz val="9"/>
            <color indexed="81"/>
            <rFont val="Tahoma"/>
            <family val="2"/>
          </rPr>
          <t xml:space="preserve"> autómatica de la cantidad de monedas,</t>
        </r>
      </text>
    </comment>
    <comment ref="H43" authorId="2" shapeId="0" xr:uid="{A2109141-A780-474F-8E5F-8561098D4D73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Se coloca el valor del reembolso que se tenga en trámite en ese mes (si es el caso). </t>
        </r>
      </text>
    </comment>
    <comment ref="H44" authorId="2" shapeId="0" xr:uid="{94AA0C6A-E083-4DDC-9210-756B14BC25BC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Se coloca el valor de las retenciones realizadas en la caja menor durante el proceso de contabilizacion de cada transacción.</t>
        </r>
      </text>
    </comment>
    <comment ref="H45" authorId="2" shapeId="0" xr:uid="{0B142981-E8B4-4C92-8E68-15E369E49392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Valor de los recibos que aún no han sido legalizados en siif.</t>
        </r>
      </text>
    </comment>
    <comment ref="H46" authorId="2" shapeId="0" xr:uid="{9651C170-C58A-4CF2-B794-394128E5290C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Se coloca el valor de los comprobantes que aún no estan en solicitud de reembolso.</t>
        </r>
      </text>
    </comment>
    <comment ref="H48" authorId="2" shapeId="0" xr:uid="{20F78FCB-69A9-42E7-A831-532C3F4E6F87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Es la suma autómatica de los billetes, monedas, reembolso en trámite,retenciones realizadas,vales provisionales,vales definitivos. No borrar.
</t>
        </r>
      </text>
    </comment>
    <comment ref="H49" authorId="2" shapeId="0" xr:uid="{A604C7C8-C7E7-48A1-8B9E-DE12374DEC93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Diligenciar monto aprobado mediante resolución.</t>
        </r>
      </text>
    </comment>
    <comment ref="F52" authorId="2" shapeId="0" xr:uid="{D13FEAF2-F96D-4A57-93D6-DEF5E028C543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La persona encargada de custodiar los cheques, nos envía esta información.</t>
        </r>
      </text>
    </comment>
    <comment ref="A59" authorId="2" shapeId="0" xr:uid="{18E81C07-BDF1-441A-AE23-E64C09F5C1E4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Firma de la persona encargada de caja menor.</t>
        </r>
      </text>
    </comment>
    <comment ref="A62" authorId="2" shapeId="0" xr:uid="{B0D471EF-4C54-47BD-B57A-DF749D948129}">
      <text>
        <r>
          <rPr>
            <b/>
            <sz val="9"/>
            <color indexed="81"/>
            <rFont val="Tahoma"/>
            <family val="2"/>
          </rPr>
          <t>ahoyos:</t>
        </r>
        <r>
          <rPr>
            <sz val="9"/>
            <color indexed="81"/>
            <rFont val="Tahoma"/>
            <family val="2"/>
          </rPr>
          <t xml:space="preserve">
Firma de la persona de contabilidad, quien realiza el arqueo.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ylopez</author>
    <author>lguzman</author>
  </authors>
  <commentList>
    <comment ref="K7" authorId="0" shapeId="0" xr:uid="{8579C427-C4E5-4151-9FCC-223FFF05D9A6}">
      <text>
        <r>
          <rPr>
            <b/>
            <sz val="9"/>
            <color indexed="81"/>
            <rFont val="Tahoma"/>
            <family val="2"/>
          </rPr>
          <t>ylopez:</t>
        </r>
        <r>
          <rPr>
            <sz val="9"/>
            <color indexed="81"/>
            <rFont val="Tahoma"/>
            <family val="2"/>
          </rPr>
          <t xml:space="preserve">
fecha automática no borrar</t>
        </r>
      </text>
    </comment>
    <comment ref="A18" authorId="1" shapeId="0" xr:uid="{86063E05-D443-4EB5-B46B-7F25FFC54F0D}">
      <text>
        <r>
          <rPr>
            <b/>
            <sz val="9"/>
            <color indexed="81"/>
            <rFont val="Tahoma"/>
            <family val="2"/>
          </rPr>
          <t>lguzman:</t>
        </r>
        <r>
          <rPr>
            <sz val="9"/>
            <color indexed="81"/>
            <rFont val="Tahoma"/>
            <family val="2"/>
          </rPr>
          <t xml:space="preserve">
Debe diligenciarse de acuerdo con el valor del SMLMV</t>
        </r>
      </text>
    </comment>
  </commentList>
</comments>
</file>

<file path=xl/sharedStrings.xml><?xml version="1.0" encoding="utf-8"?>
<sst xmlns="http://schemas.openxmlformats.org/spreadsheetml/2006/main" count="285" uniqueCount="176">
  <si>
    <t>BANCO</t>
  </si>
  <si>
    <t xml:space="preserve">Reembolso en trámite </t>
  </si>
  <si>
    <t>Vales provisionales</t>
  </si>
  <si>
    <t>Vales definitivos</t>
  </si>
  <si>
    <t>VALOR TOTAL</t>
  </si>
  <si>
    <t xml:space="preserve">VALOR CONSTITUCION CAJA MENOR </t>
  </si>
  <si>
    <t>DIFERENCIA</t>
  </si>
  <si>
    <t>CONTADURIA GENERAL DE LA NACIÓN</t>
  </si>
  <si>
    <t>SECRETARÍA GENERAL</t>
  </si>
  <si>
    <t>Existencias en billetes de las siguientes denominaciones:</t>
  </si>
  <si>
    <t>Existencias en monedas de las siguientes denominaciones:</t>
  </si>
  <si>
    <t>_________________________________________</t>
  </si>
  <si>
    <t xml:space="preserve">Responsable de la caja menor </t>
  </si>
  <si>
    <t>Firma del que efectúa el arqueo</t>
  </si>
  <si>
    <t>___________________________________</t>
  </si>
  <si>
    <t>Retiros</t>
  </si>
  <si>
    <t>Consignaciones</t>
  </si>
  <si>
    <t xml:space="preserve">MONTO DE LA CAJA MENOR </t>
  </si>
  <si>
    <t xml:space="preserve">SERVIDOR PÚBLICO RESPONSABLE </t>
  </si>
  <si>
    <t>HORA</t>
  </si>
  <si>
    <t xml:space="preserve">Cantidad </t>
  </si>
  <si>
    <t xml:space="preserve">Monedas de </t>
  </si>
  <si>
    <t xml:space="preserve">FECHA </t>
  </si>
  <si>
    <t>Billetes de</t>
  </si>
  <si>
    <t xml:space="preserve">Billetes de </t>
  </si>
  <si>
    <t>Retenciones realizadas</t>
  </si>
  <si>
    <t>$</t>
  </si>
  <si>
    <t>Declaro que los valores registrados en este documento fueron arqueados en mi presencia y que estoy totalmente de acuerdo con ellos.</t>
  </si>
  <si>
    <t>EFECTIVO</t>
  </si>
  <si>
    <t>SI</t>
  </si>
  <si>
    <t>NO</t>
  </si>
  <si>
    <t>Contabilidad</t>
  </si>
  <si>
    <t>ANA JOSEFINA PINTO TORRES</t>
  </si>
  <si>
    <t>Responsable Caja Menor</t>
  </si>
  <si>
    <t>CTA</t>
  </si>
  <si>
    <t>SBCTA</t>
  </si>
  <si>
    <t>OBJ</t>
  </si>
  <si>
    <t>ORD</t>
  </si>
  <si>
    <t>SUBOR</t>
  </si>
  <si>
    <t>NOMBRE</t>
  </si>
  <si>
    <t>VALOR</t>
  </si>
  <si>
    <t>Viáticos y Gastos de Viaje</t>
  </si>
  <si>
    <t>EXPLICACION</t>
  </si>
  <si>
    <t>1. Se han fraccionado compras de un mismo elemento o servicio</t>
  </si>
  <si>
    <t>2. Ha realizado desembolsos con destino a gastos de órganos diferentes de la Contaduría General de la Nación</t>
  </si>
  <si>
    <t>4. Reconoce y paga gastos por concepto de servicios personales y las contribuciones que establezca la ley sobre la nomina, cesantías y pensiones</t>
  </si>
  <si>
    <t>5. Cambió cheques o efectuó préstamos</t>
  </si>
  <si>
    <t>7. Se han efectuado gastos de servicios públicos y telefonía Móvil celular</t>
  </si>
  <si>
    <t>6. Ha adquirido elementos cuya existencia este comprobada en el almacén de la CGN</t>
  </si>
  <si>
    <t>8. Se pagaron  gastos que no contengan los documentos soporte exigidos para su legalización, tales como facturas, resoluciones de comisión, recibos de registradora</t>
  </si>
  <si>
    <r>
      <t xml:space="preserve">10. </t>
    </r>
    <r>
      <rPr>
        <sz val="12"/>
        <rFont val="Arial"/>
        <family val="2"/>
      </rPr>
      <t>El libro en donde se contabilizan diariamente las operaciones que la afecten indican: fecha, imputación presupuestal del gasto, concepto y valor, según los comprobantes que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respalden cada operación</t>
    </r>
  </si>
  <si>
    <t>SECRETARIA GENERAL</t>
  </si>
  <si>
    <t>ARQUEO DE CAJA MENOR CAPACITACION</t>
  </si>
  <si>
    <t xml:space="preserve"> </t>
  </si>
  <si>
    <t>11. Se constituyó la fianza de manejo y esta debidamente aprobada, amparando el valor total de la caja menor.</t>
  </si>
  <si>
    <t>12. Cada vez que se realiza un pago con cargo a la Caja Menor,  registra: a) el rubro presupuestal al que corresponde imputarlo y la cuenta contable respectiva, b) su monto bruto, c) las deducciones practicadas – concepto y monto- d) el monto liquido pagado, e) la fecha del pago, f) el NIT del beneficiario y g) los demás datos que se consideren necesarios.</t>
  </si>
  <si>
    <t>13. Los gastos estan agrupados por rubros presupuestales, en relación anexa y que correspondan a los de la resolución de constitución</t>
  </si>
  <si>
    <t>14. Los documentos  presentados son los originales y  se encuentren firmados e identificados con el nombre o razón social y el número del documento de identidad o NIT, objeto y cuantía.</t>
  </si>
  <si>
    <t>15. La fecha del comprobante del gasto corresponde a la vigencia fiscal que se esta legalizando</t>
  </si>
  <si>
    <t>16. Que los gastos incurridos hayan sido efectuado después de haberse constituido o reembolsado la Caja Menor</t>
  </si>
  <si>
    <t>3. Ha efectuado pagos de contratos.</t>
  </si>
  <si>
    <t>y/o  Reintegros</t>
  </si>
  <si>
    <t xml:space="preserve">Saldo en Davivienda según extracto  $           </t>
  </si>
  <si>
    <t xml:space="preserve">OBSERVACIONES: </t>
  </si>
  <si>
    <t>AREA:  GIT Logistico capacitacion y prensa.</t>
  </si>
  <si>
    <t>C</t>
  </si>
  <si>
    <t>2</t>
  </si>
  <si>
    <t>01</t>
  </si>
  <si>
    <t>x</t>
  </si>
  <si>
    <t>9. Se ha  manejado efectivo por encima de cinco (5) salarios mínimos legales mensuales vigentes, es decir tres millones novecientos seis mil doscientos diez  pesos moneda corriente  ($3.906.210.oo).</t>
  </si>
  <si>
    <t>Verificaciones al cumplimiento de la resolución  13 del 18 de enero de 2018 y proceso codigo 
GFI PRC06</t>
  </si>
  <si>
    <t>DIFERENCIA  ( FALTANTE-SOBRANTE)</t>
  </si>
  <si>
    <t>Se enuncian las erogaciones de caja menor con cargo a la seccion presupuestal en los rubros y cuantias según resolucion 013 de 2018.</t>
  </si>
  <si>
    <t>17. Los reembolsos realizados se efectuan de conformidad con lo señalado en procedimiento de administracion de la caja menor con Codigo: GFI-PRC06, según numeral 6.2 reembolso de caja menor.</t>
  </si>
  <si>
    <t xml:space="preserve">Se encuentran sin utilizar los cheques numerados del: 74447-1  al 74454-2                  </t>
  </si>
  <si>
    <t xml:space="preserve">    $</t>
  </si>
  <si>
    <t>Diego Antonio Garzón Castillo</t>
  </si>
  <si>
    <t>SALDO a 04 al 05  de diciembre de 2018</t>
  </si>
  <si>
    <t xml:space="preserve">Movimiento banco del 04 al 05  de diciembre </t>
  </si>
  <si>
    <t>Cristian Abel Garcia Sanchez</t>
  </si>
  <si>
    <t>12 de diciembre de 2018</t>
  </si>
  <si>
    <t>En las instalaciones de la Contaduría General de la Nación se reunieron los funcionarios Diego Antonio Garzón Castillo y Cristian Abel Garcia Sanchez , para efectuar el arqueo de la caja menor, en el cual se encontró la siguiente situación:</t>
  </si>
  <si>
    <t>Firma quien efectúa el arqueo</t>
  </si>
  <si>
    <t>A-02-02-01-002-003-09</t>
  </si>
  <si>
    <t>A-02-02-01-003-002-01</t>
  </si>
  <si>
    <t>A-02-02-01-003-002-06</t>
  </si>
  <si>
    <t>A-02-02-01-003-003-03</t>
  </si>
  <si>
    <t>A-02-02-01-003-005-01</t>
  </si>
  <si>
    <t>A-02-02-01-003-006-02</t>
  </si>
  <si>
    <t>A-02-02-01-003-006-09</t>
  </si>
  <si>
    <t>A-02-02-01-003-008-09</t>
  </si>
  <si>
    <t>A-02-02-01-004-003-09</t>
  </si>
  <si>
    <t>A-02-02-01-004-006-01</t>
  </si>
  <si>
    <t>A-02-02-01-004-006-03</t>
  </si>
  <si>
    <t>A-02-02-01-004-006-04</t>
  </si>
  <si>
    <t>A-02-02-01-004-006-09</t>
  </si>
  <si>
    <t>A-02-02-02-006-003-03</t>
  </si>
  <si>
    <t>A-02-02-02-006-007-04</t>
  </si>
  <si>
    <t>A-02-02-02-008-003-09</t>
  </si>
  <si>
    <t>A-02-02-02-008-009-01</t>
  </si>
  <si>
    <t>A-02-02-02-009-007-01</t>
  </si>
  <si>
    <t>RUBRO</t>
  </si>
  <si>
    <t>Administradora de Caja Menor</t>
  </si>
  <si>
    <t xml:space="preserve">Firma administrador de la caja menor </t>
  </si>
  <si>
    <t>Visto bueno- Profesional Especializado con funciones de Contador de la CGN</t>
  </si>
  <si>
    <t xml:space="preserve">FECHA: </t>
  </si>
  <si>
    <t xml:space="preserve">  ______________________________________________</t>
  </si>
  <si>
    <t>A-02-01-01-004-003-09</t>
  </si>
  <si>
    <t>OTRAS MÁQUINAS PARA USOS GENERALES Y SUS PARTES Y PIEZAS</t>
  </si>
  <si>
    <t>A-02-01-01-004-006-04</t>
  </si>
  <si>
    <t>ACOMULADORES, PILAS Y BATERÍAS PRIMARIAS Y SUS PARTES Y PIEZAS</t>
  </si>
  <si>
    <t>A-02-01-01-004-006-09</t>
  </si>
  <si>
    <t>OTRO EQUIPO ELECTRICO Y SUS PARTES Y PIEZAS</t>
  </si>
  <si>
    <t>OTROS PRODUCTOS ALIMENTICIOS N.C.P.</t>
  </si>
  <si>
    <t>PASTA DE PAPEL, PAPEL Y CARTÓN</t>
  </si>
  <si>
    <t>SELLOS, CHEQUERAS, BILLETES DE BANCO, TÍTULOS DE ACCIONES, CATÁLOGOS Y FOLLETOS, MATERIAL PARA ANUNCIOS PUBLICITARIOS Y OTROS MATERIALES IMPRESOS</t>
  </si>
  <si>
    <t>ACEITES DE PETRÓLEO O ACEITES OBTENIDOS DE MINERALES BITUMINOSOS (EXCEPTO LOS ACEITES CRUDOS); PREPARADOS N.C.P., QUE CONTENGAN POR LO MENOS EL 70% DE SU PESO EN ACEITES DE ESOS TIPOS Y CUYOS COMPONENTES BÁSICOS SEAN ESOS ACEITES</t>
  </si>
  <si>
    <t>PINTURAS Y BARNICES Y PRODUCTOS RELACIONADOS; COLORES PARA LA PINTURA ARTÍSTICA; TINTAS</t>
  </si>
  <si>
    <t>OTROS PRODUCTOS DE CAUCHO</t>
  </si>
  <si>
    <t>OTROS PRODUCTOS PLÁSTICOS</t>
  </si>
  <si>
    <t>OTROS ARTÍCULOS MANUFACTURADOS N.C.P.</t>
  </si>
  <si>
    <t>A-02-02-01-004-002-09</t>
  </si>
  <si>
    <t>OTROS PRODUCTOS MÉTALICOS</t>
  </si>
  <si>
    <t>MOTORES, GENERADORES Y TRANSFORMADORES ELÉCTRICOS Y SUS PARTES Y PIEZAS</t>
  </si>
  <si>
    <t>HILOS Y CABLES AISLADOS; CABLE DE FIBRA ÓPTICA</t>
  </si>
  <si>
    <t>ACUMULADORES, PILAS Y BATERÍAS PRIMARIAS Y SUS PARTES Y PIEZAS</t>
  </si>
  <si>
    <t>OTRO EQUIPO ELÉCTRICO Y SUS PARTES Y PIEZAS</t>
  </si>
  <si>
    <t>SERVICIOS DE SUMINISTRO DE COMIDAS</t>
  </si>
  <si>
    <t>SERVICIOS DE TRANSPORTE DE PASAJEROS</t>
  </si>
  <si>
    <t>SERVICIOS DE APOYO AL TRANSPORTE POR CARRETERA</t>
  </si>
  <si>
    <t>A-02-02-02-006-008-01</t>
  </si>
  <si>
    <t>SERVICIOS POSTALES Y DE MENSAJERÍA</t>
  </si>
  <si>
    <t>A-02-02-02-007-001-01</t>
  </si>
  <si>
    <t>SERVICIOS FINANCIEROS, EXCEPTO DE LA BANCA DE INVERSIÓN, SERVICIOS DE SEGUROS Y SERVICOS DE PENSIONES</t>
  </si>
  <si>
    <t>OTROS SERVICIOS PROFESIONALES Y TÉCNICOS N.C.P</t>
  </si>
  <si>
    <t>SERVICIOS DE EDICIÓN, IMPRESIÓN Y REPRODUCCIÓN</t>
  </si>
  <si>
    <t>SERVICIOS DE LAVADO, LIMPIEZA Y TEÑIDO</t>
  </si>
  <si>
    <t>A-02-02-02-006-004-02</t>
  </si>
  <si>
    <t>A-02-02-02-008-003-08</t>
  </si>
  <si>
    <t>SERVICIOS FOTOGRÁFICOS Y SERVICIOS DE REVELADO FOTOGRÁFICO</t>
  </si>
  <si>
    <t>Verificaciones al cumplimiento de la resolución 012  DE 2023  y proceso código 
GFI PRC06</t>
  </si>
  <si>
    <t xml:space="preserve">Observacion:  </t>
  </si>
  <si>
    <t>Se enuncian a continuacion las erogaciones de caja menor con cargo a la seccion presupuestal, en los rubros y cuantias, según resoluciòn 030 del 02/02/2024</t>
  </si>
  <si>
    <t>2. Ha efectuado pagos de contratos.</t>
  </si>
  <si>
    <t>3. Reconoce y paga gastos por concepto de servicios personales y las contribuciones que establezca la ley sobre la nomina, cesantías y pensiones</t>
  </si>
  <si>
    <t>4. Cambió cheques o efectuó préstamos</t>
  </si>
  <si>
    <t>6. Se han efectuado gastos de servicios públicos y telefonía Móvil celular</t>
  </si>
  <si>
    <t>7. Se pagaron  gastos que no contengan los documentos soporte exigidos para su legalización, tales como facturas, resoluciones de comisión, recibos de registradora</t>
  </si>
  <si>
    <t>9. El libro en donde se contabilizan diariamente las operaciones que la afecten indican: fecha, imputación presupuestal del gasto, concepto y valor, según los comprobantes que respalden cada operación</t>
  </si>
  <si>
    <t>10. Se constituyó la fianza de manejo y esta debidamente aprobada, amparando el valor total de la caja menor.</t>
  </si>
  <si>
    <t>11. Cada vez que se realiza un pago con cargo a la Caja Menor,  registra: a) el rubro presupuestal al que corresponde imputarlo y la cuenta contable respectiva, b) su monto bruto, c) las deducciones practicadas – concepto y monto- d) el monto liquido pagado, e) la fecha del pago, f) el NIT del beneficiario y g) los demás datos que se consideren necesarios.</t>
  </si>
  <si>
    <t>12. Los gastos estan agrupados por rubros presupuestales, en relación anexa y que correspondan a los de la resolución de constitución</t>
  </si>
  <si>
    <t>13. Los documentos  presentados son los originales y  se encuentren firmados e identificados con el nombre o razón social y el número del documento de identidad o NIT, objeto y cuantía.</t>
  </si>
  <si>
    <t>14. La fecha del comprobante del gasto corresponde a la vigencia fiscal que se esta legalizando</t>
  </si>
  <si>
    <t>15. Que los gastos incurridos hayan sido efectuado después de haberse constituido o reembolsado la Caja Menor</t>
  </si>
  <si>
    <t>16. Los reembolsos realizados se efectuan de conformidad con lo señalado en el procedimiento de caja menor con codigo GFI-PRC06,  según numeral 6.2 reembolso de caja menor.</t>
  </si>
  <si>
    <t xml:space="preserve">AREA: Servicios Generales, Administrativos y Financieros </t>
  </si>
  <si>
    <r>
      <t>8. Se ha  manejado efectivo por encima de cinco (5) salarios mínimos legales mensuales vigentes, es decir</t>
    </r>
    <r>
      <rPr>
        <b/>
        <sz val="10"/>
        <rFont val="Arial Narrow"/>
        <family val="2"/>
      </rPr>
      <t xml:space="preserve"> Seis Millones Quinientos Mil  Pesos</t>
    </r>
    <r>
      <rPr>
        <sz val="10"/>
        <rFont val="Arial Narrow"/>
        <family val="2"/>
      </rPr>
      <t xml:space="preserve"> moneda corriente  ($6.500.000oo).</t>
    </r>
  </si>
  <si>
    <t>José Luis Cortés   / Maria Nancy Espinel Barrera</t>
  </si>
  <si>
    <t>5. Ha adquirido elementos cuya existencia este comprobada en el almacen de la CGN</t>
  </si>
  <si>
    <r>
      <t>En las instalaciones de la Contaduría General de la Nación se reunieron los funcionarios</t>
    </r>
    <r>
      <rPr>
        <sz val="10"/>
        <color indexed="10"/>
        <rFont val="Arial"/>
        <family val="2"/>
      </rPr>
      <t xml:space="preserve"> (Administrador de la caja menor), Funcionarios del area de Contabilidad</t>
    </r>
    <r>
      <rPr>
        <sz val="10"/>
        <rFont val="Arial"/>
        <family val="2"/>
      </rPr>
      <t>, para efectuar el arqueo de la caja menor, en el cual se encontró la siguiente situación:</t>
    </r>
  </si>
  <si>
    <r>
      <t xml:space="preserve"> SALDO a </t>
    </r>
    <r>
      <rPr>
        <sz val="10"/>
        <color indexed="10"/>
        <rFont val="Arial"/>
        <family val="2"/>
      </rPr>
      <t>Diligenciar fecha del corte del extracto bancario</t>
    </r>
  </si>
  <si>
    <t>PROCESO</t>
  </si>
  <si>
    <t>PROCEDIMIENTO</t>
  </si>
  <si>
    <t>GFI06-FOR05</t>
  </si>
  <si>
    <t>GESTIÓN RECURSOS FINANCIEROS</t>
  </si>
  <si>
    <t>FECHA DE APROBACIÓN:</t>
  </si>
  <si>
    <t>CODIGO:</t>
  </si>
  <si>
    <t>VERSIÓN:</t>
  </si>
  <si>
    <t>PÁGINA:</t>
  </si>
  <si>
    <t>1 DE 1</t>
  </si>
  <si>
    <t>Saldo según extracto</t>
  </si>
  <si>
    <t>Se encuentran sin utilizar los cheques numerados del                     hasta el                                .</t>
  </si>
  <si>
    <t>ARQUEO Y CONCILIACION BANCARIA DE CAJA MENOR</t>
  </si>
  <si>
    <t>CÓDIGO:</t>
  </si>
  <si>
    <t>ARQUEO CAJA MENOR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</si>
</sst>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  <numFmt numFmtId="165" formatCode="_(* #,##0_);_(* \(#,##0\);_(* &quot;-&quot;_);_(@_)"/>
    <numFmt numFmtId="166" formatCode="_(* #,##0.00_);_(* \(#,##0.00\);_(* &quot;-&quot;??_);_(@_)"/>
    <numFmt numFmtId="167" formatCode="_(&quot;$&quot;* #,##0_);_(&quot;$&quot;* \(#,##0\);_(&quot;$&quot;* &quot;-&quot;_);_(@_)"/>
    <numFmt numFmtId="168" formatCode="_(&quot;$&quot;* #,##0.00_);_(&quot;$&quot;* \(#,##0.00\);_(&quot;$&quot;* &quot;-&quot;??_);_(@_)"/>
    <numFmt numFmtId="169" formatCode="_ [$$-240A]\ * #,##0.00_ ;_ [$$-240A]\ * \-#,##0.00_ ;_ [$$-240A]\ * &quot;-&quot;??_ ;_ @_ "/>
    <numFmt numFmtId="170" formatCode="[$-F400]h:mm:ss\ AM/PM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0">
    <xf numFmtId="0" fontId="0" fillId="0" borderId="0" xfId="0"/>
    <xf numFmtId="166" fontId="0" fillId="0" borderId="0" xfId="1" applyFont="1"/>
    <xf numFmtId="0" fontId="0" fillId="0" borderId="1" xfId="0" applyBorder="1"/>
    <xf numFmtId="166" fontId="0" fillId="2" borderId="0" xfId="1" applyFont="1" applyFill="1"/>
    <xf numFmtId="0" fontId="0" fillId="0" borderId="0" xfId="0" applyAlignment="1">
      <alignment horizontal="left"/>
    </xf>
    <xf numFmtId="0" fontId="0" fillId="0" borderId="0" xfId="0" quotePrefix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justify"/>
    </xf>
    <xf numFmtId="166" fontId="0" fillId="3" borderId="0" xfId="1" applyFont="1" applyFill="1"/>
    <xf numFmtId="166" fontId="0" fillId="0" borderId="1" xfId="1" applyFont="1" applyBorder="1"/>
    <xf numFmtId="166" fontId="0" fillId="0" borderId="2" xfId="1" applyFont="1" applyBorder="1"/>
    <xf numFmtId="0" fontId="0" fillId="0" borderId="2" xfId="0" quotePrefix="1" applyBorder="1"/>
    <xf numFmtId="0" fontId="0" fillId="0" borderId="2" xfId="0" applyBorder="1"/>
    <xf numFmtId="168" fontId="0" fillId="0" borderId="0" xfId="3" applyFont="1"/>
    <xf numFmtId="168" fontId="0" fillId="0" borderId="1" xfId="3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166" fontId="0" fillId="0" borderId="3" xfId="1" applyFont="1" applyBorder="1"/>
    <xf numFmtId="168" fontId="0" fillId="0" borderId="2" xfId="3" applyFont="1" applyBorder="1"/>
    <xf numFmtId="0" fontId="0" fillId="0" borderId="0" xfId="0" applyAlignment="1">
      <alignment horizontal="justify" wrapText="1"/>
    </xf>
    <xf numFmtId="168" fontId="0" fillId="0" borderId="4" xfId="3" applyFont="1" applyBorder="1"/>
    <xf numFmtId="0" fontId="2" fillId="0" borderId="1" xfId="0" applyFont="1" applyBorder="1"/>
    <xf numFmtId="0" fontId="5" fillId="0" borderId="0" xfId="0" applyFont="1"/>
    <xf numFmtId="0" fontId="5" fillId="0" borderId="5" xfId="0" applyFont="1" applyBorder="1"/>
    <xf numFmtId="0" fontId="5" fillId="0" borderId="6" xfId="0" applyFont="1" applyBorder="1"/>
    <xf numFmtId="0" fontId="6" fillId="0" borderId="0" xfId="0" applyFont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7" fillId="0" borderId="0" xfId="0" applyFont="1"/>
    <xf numFmtId="0" fontId="5" fillId="0" borderId="10" xfId="0" applyFont="1" applyBorder="1"/>
    <xf numFmtId="169" fontId="5" fillId="0" borderId="0" xfId="0" applyNumberFormat="1" applyFont="1"/>
    <xf numFmtId="0" fontId="10" fillId="0" borderId="6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5" fillId="0" borderId="13" xfId="0" applyFont="1" applyBorder="1"/>
    <xf numFmtId="169" fontId="10" fillId="0" borderId="14" xfId="0" applyNumberFormat="1" applyFont="1" applyBorder="1"/>
    <xf numFmtId="0" fontId="10" fillId="0" borderId="14" xfId="0" applyFont="1" applyBorder="1"/>
    <xf numFmtId="0" fontId="9" fillId="0" borderId="11" xfId="0" applyFont="1" applyBorder="1"/>
    <xf numFmtId="0" fontId="8" fillId="0" borderId="14" xfId="0" applyFont="1" applyBorder="1"/>
    <xf numFmtId="0" fontId="11" fillId="0" borderId="11" xfId="0" applyFont="1" applyBorder="1"/>
    <xf numFmtId="49" fontId="5" fillId="0" borderId="14" xfId="0" applyNumberFormat="1" applyFont="1" applyBorder="1" applyAlignment="1">
      <alignment horizontal="right"/>
    </xf>
    <xf numFmtId="9" fontId="5" fillId="0" borderId="0" xfId="5" applyFont="1"/>
    <xf numFmtId="0" fontId="14" fillId="0" borderId="0" xfId="0" applyFont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169" fontId="16" fillId="0" borderId="6" xfId="0" applyNumberFormat="1" applyFont="1" applyBorder="1"/>
    <xf numFmtId="0" fontId="16" fillId="0" borderId="7" xfId="0" applyFont="1" applyBorder="1"/>
    <xf numFmtId="0" fontId="16" fillId="0" borderId="9" xfId="0" applyFont="1" applyBorder="1"/>
    <xf numFmtId="0" fontId="17" fillId="0" borderId="0" xfId="0" applyFont="1"/>
    <xf numFmtId="168" fontId="0" fillId="0" borderId="4" xfId="3" applyFont="1" applyBorder="1" applyAlignment="1">
      <alignment horizontal="right"/>
    </xf>
    <xf numFmtId="0" fontId="0" fillId="0" borderId="0" xfId="0" applyAlignment="1">
      <alignment horizontal="right"/>
    </xf>
    <xf numFmtId="168" fontId="0" fillId="0" borderId="1" xfId="3" applyFont="1" applyBorder="1" applyAlignment="1">
      <alignment horizontal="right"/>
    </xf>
    <xf numFmtId="168" fontId="0" fillId="0" borderId="2" xfId="3" applyFont="1" applyBorder="1" applyAlignment="1">
      <alignment horizontal="right"/>
    </xf>
    <xf numFmtId="166" fontId="0" fillId="0" borderId="2" xfId="1" applyFont="1" applyBorder="1" applyAlignment="1">
      <alignment horizontal="right"/>
    </xf>
    <xf numFmtId="166" fontId="0" fillId="0" borderId="0" xfId="1" applyFont="1" applyAlignment="1">
      <alignment horizontal="right"/>
    </xf>
    <xf numFmtId="0" fontId="3" fillId="0" borderId="2" xfId="0" quotePrefix="1" applyFont="1" applyBorder="1"/>
    <xf numFmtId="166" fontId="14" fillId="0" borderId="2" xfId="1" applyFont="1" applyBorder="1" applyAlignment="1">
      <alignment horizontal="right"/>
    </xf>
    <xf numFmtId="0" fontId="3" fillId="0" borderId="0" xfId="0" quotePrefix="1" applyFont="1"/>
    <xf numFmtId="0" fontId="14" fillId="0" borderId="1" xfId="0" applyFont="1" applyBorder="1"/>
    <xf numFmtId="166" fontId="18" fillId="5" borderId="15" xfId="1" applyFont="1" applyFill="1" applyBorder="1"/>
    <xf numFmtId="0" fontId="0" fillId="0" borderId="0" xfId="1" applyNumberFormat="1" applyFont="1"/>
    <xf numFmtId="4" fontId="3" fillId="0" borderId="1" xfId="0" applyNumberFormat="1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6" fontId="0" fillId="0" borderId="20" xfId="1" applyFont="1" applyBorder="1"/>
    <xf numFmtId="166" fontId="0" fillId="3" borderId="20" xfId="1" applyFont="1" applyFill="1" applyBorder="1"/>
    <xf numFmtId="0" fontId="0" fillId="0" borderId="10" xfId="0" applyBorder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justify"/>
    </xf>
    <xf numFmtId="0" fontId="0" fillId="0" borderId="5" xfId="0" applyBorder="1" applyAlignment="1">
      <alignment horizontal="left" vertical="justify"/>
    </xf>
    <xf numFmtId="0" fontId="2" fillId="0" borderId="5" xfId="0" applyFont="1" applyBorder="1"/>
    <xf numFmtId="168" fontId="0" fillId="0" borderId="21" xfId="3" applyFont="1" applyBorder="1"/>
    <xf numFmtId="0" fontId="14" fillId="0" borderId="5" xfId="0" applyFont="1" applyBorder="1"/>
    <xf numFmtId="166" fontId="0" fillId="0" borderId="6" xfId="1" applyFont="1" applyBorder="1"/>
    <xf numFmtId="166" fontId="0" fillId="0" borderId="22" xfId="1" applyFont="1" applyBorder="1"/>
    <xf numFmtId="166" fontId="0" fillId="0" borderId="6" xfId="0" applyNumberFormat="1" applyBorder="1"/>
    <xf numFmtId="166" fontId="0" fillId="0" borderId="23" xfId="1" applyFont="1" applyBorder="1"/>
    <xf numFmtId="0" fontId="0" fillId="0" borderId="5" xfId="0" applyBorder="1" applyAlignment="1">
      <alignment horizontal="justify" wrapText="1"/>
    </xf>
    <xf numFmtId="0" fontId="0" fillId="0" borderId="5" xfId="0" applyBorder="1" applyAlignment="1">
      <alignment horizontal="center"/>
    </xf>
    <xf numFmtId="0" fontId="0" fillId="0" borderId="9" xfId="0" applyBorder="1"/>
    <xf numFmtId="166" fontId="0" fillId="0" borderId="21" xfId="1" applyFont="1" applyBorder="1"/>
    <xf numFmtId="9" fontId="0" fillId="0" borderId="6" xfId="5" applyFont="1" applyBorder="1"/>
    <xf numFmtId="14" fontId="14" fillId="0" borderId="1" xfId="0" applyNumberFormat="1" applyFont="1" applyBorder="1"/>
    <xf numFmtId="168" fontId="2" fillId="0" borderId="21" xfId="3" applyFont="1" applyBorder="1"/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9" fillId="0" borderId="5" xfId="0" applyFont="1" applyBorder="1"/>
    <xf numFmtId="0" fontId="19" fillId="0" borderId="0" xfId="0" applyFont="1"/>
    <xf numFmtId="166" fontId="14" fillId="3" borderId="0" xfId="1" applyFont="1" applyFill="1"/>
    <xf numFmtId="0" fontId="0" fillId="0" borderId="6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166" fontId="14" fillId="0" borderId="6" xfId="1" applyFont="1" applyBorder="1"/>
    <xf numFmtId="168" fontId="14" fillId="0" borderId="0" xfId="0" applyNumberFormat="1" applyFont="1"/>
    <xf numFmtId="166" fontId="14" fillId="0" borderId="0" xfId="1" applyFont="1"/>
    <xf numFmtId="49" fontId="5" fillId="0" borderId="14" xfId="0" applyNumberFormat="1" applyFont="1" applyBorder="1"/>
    <xf numFmtId="166" fontId="14" fillId="0" borderId="21" xfId="1" applyFont="1" applyBorder="1"/>
    <xf numFmtId="166" fontId="14" fillId="0" borderId="22" xfId="1" applyFont="1" applyBorder="1"/>
    <xf numFmtId="165" fontId="0" fillId="0" borderId="1" xfId="2" applyFont="1" applyBorder="1" applyAlignment="1">
      <alignment horizontal="center"/>
    </xf>
    <xf numFmtId="165" fontId="0" fillId="0" borderId="2" xfId="2" applyFont="1" applyBorder="1" applyAlignment="1">
      <alignment horizontal="center"/>
    </xf>
    <xf numFmtId="20" fontId="14" fillId="0" borderId="2" xfId="1" applyNumberFormat="1" applyFont="1" applyBorder="1"/>
    <xf numFmtId="167" fontId="0" fillId="0" borderId="21" xfId="4" applyFont="1" applyBorder="1"/>
    <xf numFmtId="164" fontId="0" fillId="0" borderId="0" xfId="0" applyNumberFormat="1"/>
    <xf numFmtId="168" fontId="0" fillId="0" borderId="6" xfId="3" applyFont="1" applyBorder="1"/>
    <xf numFmtId="0" fontId="22" fillId="0" borderId="6" xfId="0" applyFont="1" applyBorder="1"/>
    <xf numFmtId="0" fontId="21" fillId="0" borderId="11" xfId="0" applyFont="1" applyBorder="1"/>
    <xf numFmtId="0" fontId="22" fillId="0" borderId="11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6" fontId="0" fillId="0" borderId="0" xfId="1" applyFont="1" applyBorder="1"/>
    <xf numFmtId="166" fontId="0" fillId="3" borderId="0" xfId="1" applyFont="1" applyFill="1" applyBorder="1"/>
    <xf numFmtId="168" fontId="0" fillId="0" borderId="0" xfId="3" applyFont="1" applyBorder="1"/>
    <xf numFmtId="165" fontId="0" fillId="0" borderId="0" xfId="2" applyFont="1" applyBorder="1" applyAlignment="1">
      <alignment horizontal="center"/>
    </xf>
    <xf numFmtId="0" fontId="0" fillId="0" borderId="0" xfId="0" applyAlignment="1">
      <alignment horizontal="justify" vertical="top" wrapText="1"/>
    </xf>
    <xf numFmtId="166" fontId="0" fillId="0" borderId="5" xfId="1" applyFont="1" applyBorder="1"/>
    <xf numFmtId="170" fontId="14" fillId="0" borderId="2" xfId="1" applyNumberFormat="1" applyFont="1" applyBorder="1" applyAlignment="1">
      <alignment horizontal="center"/>
    </xf>
    <xf numFmtId="166" fontId="23" fillId="5" borderId="0" xfId="1" applyFont="1" applyFill="1" applyBorder="1"/>
    <xf numFmtId="9" fontId="16" fillId="0" borderId="0" xfId="5" applyFont="1" applyBorder="1"/>
    <xf numFmtId="169" fontId="20" fillId="0" borderId="6" xfId="0" applyNumberFormat="1" applyFont="1" applyBorder="1"/>
    <xf numFmtId="164" fontId="14" fillId="0" borderId="21" xfId="1" applyNumberFormat="1" applyFont="1" applyBorder="1"/>
    <xf numFmtId="168" fontId="14" fillId="0" borderId="4" xfId="3" applyFont="1" applyBorder="1"/>
    <xf numFmtId="0" fontId="27" fillId="0" borderId="0" xfId="0" applyFont="1" applyAlignment="1">
      <alignment vertical="center"/>
    </xf>
    <xf numFmtId="44" fontId="0" fillId="0" borderId="0" xfId="0" applyNumberFormat="1"/>
    <xf numFmtId="14" fontId="3" fillId="0" borderId="1" xfId="0" applyNumberFormat="1" applyFont="1" applyBorder="1"/>
    <xf numFmtId="14" fontId="0" fillId="0" borderId="1" xfId="0" applyNumberFormat="1" applyBorder="1"/>
    <xf numFmtId="0" fontId="28" fillId="0" borderId="0" xfId="0" applyFont="1"/>
    <xf numFmtId="166" fontId="28" fillId="0" borderId="0" xfId="1" applyFont="1" applyBorder="1"/>
    <xf numFmtId="0" fontId="28" fillId="0" borderId="5" xfId="0" applyFont="1" applyBorder="1"/>
    <xf numFmtId="166" fontId="29" fillId="0" borderId="25" xfId="1" applyFont="1" applyFill="1" applyBorder="1" applyAlignment="1">
      <alignment horizontal="right" vertical="center" wrapText="1"/>
    </xf>
    <xf numFmtId="0" fontId="21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30" fillId="0" borderId="0" xfId="0" applyFont="1"/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0" fillId="0" borderId="27" xfId="0" quotePrefix="1" applyFont="1" applyBorder="1" applyAlignment="1">
      <alignment horizontal="center" vertical="center" wrapText="1"/>
    </xf>
    <xf numFmtId="0" fontId="21" fillId="0" borderId="7" xfId="0" applyFont="1" applyBorder="1"/>
    <xf numFmtId="0" fontId="21" fillId="0" borderId="8" xfId="0" applyFont="1" applyBorder="1"/>
    <xf numFmtId="14" fontId="21" fillId="0" borderId="9" xfId="0" applyNumberFormat="1" applyFont="1" applyBorder="1"/>
    <xf numFmtId="0" fontId="30" fillId="0" borderId="2" xfId="0" quotePrefix="1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1" fillId="0" borderId="27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14" fontId="30" fillId="0" borderId="27" xfId="0" applyNumberFormat="1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justify"/>
    </xf>
    <xf numFmtId="0" fontId="14" fillId="0" borderId="0" xfId="0" applyFont="1" applyAlignment="1">
      <alignment horizontal="left" vertical="justify"/>
    </xf>
    <xf numFmtId="0" fontId="14" fillId="0" borderId="6" xfId="0" applyFont="1" applyBorder="1" applyAlignment="1">
      <alignment horizontal="left" vertical="justify"/>
    </xf>
    <xf numFmtId="0" fontId="14" fillId="0" borderId="24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1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vertical="justify" wrapText="1"/>
    </xf>
    <xf numFmtId="0" fontId="3" fillId="0" borderId="0" xfId="0" applyFont="1" applyAlignment="1">
      <alignment horizontal="left" vertical="justify" wrapText="1"/>
    </xf>
    <xf numFmtId="0" fontId="3" fillId="0" borderId="6" xfId="0" applyFont="1" applyBorder="1" applyAlignment="1">
      <alignment horizontal="left" vertical="justify" wrapText="1"/>
    </xf>
    <xf numFmtId="166" fontId="0" fillId="0" borderId="5" xfId="1" applyFont="1" applyBorder="1" applyAlignment="1">
      <alignment horizontal="center" vertical="center"/>
    </xf>
    <xf numFmtId="166" fontId="0" fillId="0" borderId="0" xfId="1" applyFont="1" applyBorder="1" applyAlignment="1">
      <alignment horizontal="center" vertical="center"/>
    </xf>
    <xf numFmtId="166" fontId="0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5" xfId="0" applyFont="1" applyBorder="1" applyAlignment="1">
      <alignment vertical="justify" wrapText="1"/>
    </xf>
    <xf numFmtId="0" fontId="14" fillId="0" borderId="0" xfId="0" applyFont="1" applyAlignment="1">
      <alignment vertical="justify" wrapText="1"/>
    </xf>
    <xf numFmtId="0" fontId="14" fillId="0" borderId="6" xfId="0" applyFont="1" applyBorder="1" applyAlignment="1">
      <alignment vertical="justify" wrapText="1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justify" vertical="justify"/>
    </xf>
    <xf numFmtId="0" fontId="0" fillId="0" borderId="0" xfId="0" applyAlignment="1">
      <alignment horizontal="justify" vertical="justify"/>
    </xf>
    <xf numFmtId="0" fontId="14" fillId="0" borderId="5" xfId="0" applyFont="1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31" fillId="0" borderId="1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14" fontId="30" fillId="0" borderId="28" xfId="0" applyNumberFormat="1" applyFont="1" applyBorder="1" applyAlignment="1">
      <alignment horizontal="center" vertical="center" wrapText="1"/>
    </xf>
    <xf numFmtId="14" fontId="30" fillId="0" borderId="2" xfId="0" applyNumberFormat="1" applyFont="1" applyBorder="1" applyAlignment="1">
      <alignment horizontal="center" vertical="center" wrapText="1"/>
    </xf>
    <xf numFmtId="14" fontId="30" fillId="0" borderId="26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2" fillId="0" borderId="30" xfId="0" applyFont="1" applyBorder="1" applyAlignment="1">
      <alignment horizontal="justify" vertical="center" wrapText="1"/>
    </xf>
    <xf numFmtId="0" fontId="22" fillId="0" borderId="2" xfId="0" applyFont="1" applyBorder="1" applyAlignment="1">
      <alignment horizontal="justify" vertical="center" wrapText="1"/>
    </xf>
    <xf numFmtId="0" fontId="32" fillId="0" borderId="2" xfId="0" applyFont="1" applyBorder="1" applyAlignment="1">
      <alignment horizontal="justify" vertical="center" wrapText="1"/>
    </xf>
    <xf numFmtId="0" fontId="22" fillId="0" borderId="22" xfId="0" applyFont="1" applyBorder="1" applyAlignment="1">
      <alignment horizontal="justify" vertical="center" wrapText="1"/>
    </xf>
    <xf numFmtId="0" fontId="28" fillId="0" borderId="30" xfId="0" applyFont="1" applyBorder="1" applyAlignment="1">
      <alignment horizontal="justify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21" fillId="0" borderId="29" xfId="0" applyFont="1" applyBorder="1" applyAlignment="1">
      <alignment horizontal="left"/>
    </xf>
    <xf numFmtId="0" fontId="22" fillId="0" borderId="31" xfId="0" applyFont="1" applyBorder="1" applyAlignment="1">
      <alignment horizontal="justify" vertical="center" wrapText="1"/>
    </xf>
    <xf numFmtId="0" fontId="22" fillId="0" borderId="32" xfId="0" applyFont="1" applyBorder="1" applyAlignment="1">
      <alignment horizontal="justify" vertical="center" wrapText="1"/>
    </xf>
    <xf numFmtId="0" fontId="22" fillId="0" borderId="33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center"/>
    </xf>
    <xf numFmtId="0" fontId="22" fillId="0" borderId="2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33" fillId="0" borderId="0" xfId="0" applyFont="1" applyAlignment="1">
      <alignment horizontal="center"/>
    </xf>
    <xf numFmtId="0" fontId="33" fillId="0" borderId="6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4" fontId="14" fillId="0" borderId="27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14" fillId="0" borderId="34" xfId="0" applyFont="1" applyBorder="1" applyAlignment="1">
      <alignment horizontal="right" vertical="center"/>
    </xf>
    <xf numFmtId="0" fontId="22" fillId="0" borderId="3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4" fontId="14" fillId="0" borderId="26" xfId="0" applyNumberFormat="1" applyFont="1" applyBorder="1" applyAlignment="1">
      <alignment horizontal="right" vertical="center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40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30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6" fillId="0" borderId="0" xfId="0" applyFont="1" applyAlignment="1">
      <alignment horizontal="center"/>
    </xf>
    <xf numFmtId="0" fontId="5" fillId="0" borderId="31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center" wrapText="1"/>
    </xf>
    <xf numFmtId="0" fontId="5" fillId="0" borderId="33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45" xfId="0" applyFont="1" applyBorder="1" applyAlignment="1">
      <alignment horizontal="justify" vertical="center" wrapText="1"/>
    </xf>
    <xf numFmtId="0" fontId="5" fillId="0" borderId="46" xfId="0" applyFont="1" applyBorder="1" applyAlignment="1">
      <alignment horizontal="justify" vertical="center" wrapText="1"/>
    </xf>
    <xf numFmtId="0" fontId="5" fillId="0" borderId="47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14" fontId="6" fillId="0" borderId="24" xfId="0" applyNumberFormat="1" applyFont="1" applyBorder="1" applyAlignment="1">
      <alignment horizontal="left"/>
    </xf>
    <xf numFmtId="0" fontId="30" fillId="0" borderId="0" xfId="0" applyFont="1" applyAlignment="1"/>
    <xf numFmtId="0" fontId="30" fillId="0" borderId="1" xfId="0" applyFont="1" applyBorder="1" applyAlignment="1">
      <alignment horizontal="center"/>
    </xf>
  </cellXfs>
  <cellStyles count="6">
    <cellStyle name="Millares" xfId="1" builtinId="3"/>
    <cellStyle name="Millares [0]" xfId="2" builtinId="6"/>
    <cellStyle name="Moneda" xfId="3" builtinId="4"/>
    <cellStyle name="Moneda [0]" xfId="4" builtinId="7"/>
    <cellStyle name="Normal" xfId="0" builtinId="0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85726</xdr:rowOff>
    </xdr:from>
    <xdr:to>
      <xdr:col>7</xdr:col>
      <xdr:colOff>66675</xdr:colOff>
      <xdr:row>0</xdr:row>
      <xdr:rowOff>790576</xdr:rowOff>
    </xdr:to>
    <xdr:pic>
      <xdr:nvPicPr>
        <xdr:cNvPr id="2138" name="Imagen 3">
          <a:extLst>
            <a:ext uri="{FF2B5EF4-FFF2-40B4-BE49-F238E27FC236}">
              <a16:creationId xmlns:a16="http://schemas.microsoft.com/office/drawing/2014/main" id="{FD1680FA-DD38-39BC-ACAF-6EF2FD815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96" b="22412"/>
        <a:stretch>
          <a:fillRect/>
        </a:stretch>
      </xdr:blipFill>
      <xdr:spPr bwMode="auto">
        <a:xfrm>
          <a:off x="1257300" y="85726"/>
          <a:ext cx="49339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0</xdr:rowOff>
    </xdr:from>
    <xdr:to>
      <xdr:col>7</xdr:col>
      <xdr:colOff>2171700</xdr:colOff>
      <xdr:row>0</xdr:row>
      <xdr:rowOff>1019175</xdr:rowOff>
    </xdr:to>
    <xdr:pic>
      <xdr:nvPicPr>
        <xdr:cNvPr id="1090" name="Imagen 5">
          <a:extLst>
            <a:ext uri="{FF2B5EF4-FFF2-40B4-BE49-F238E27FC236}">
              <a16:creationId xmlns:a16="http://schemas.microsoft.com/office/drawing/2014/main" id="{DB7BFA08-AF8F-7E62-9C1B-A761A7AF3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96" b="22412"/>
        <a:stretch>
          <a:fillRect/>
        </a:stretch>
      </xdr:blipFill>
      <xdr:spPr bwMode="auto">
        <a:xfrm>
          <a:off x="1809750" y="0"/>
          <a:ext cx="4933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7C4E-5E86-43EE-AAA6-E960A86942A7}">
  <sheetPr codeName="Hoja1"/>
  <dimension ref="A1:O565"/>
  <sheetViews>
    <sheetView topLeftCell="A4" workbookViewId="0">
      <selection activeCell="F18" sqref="F18"/>
    </sheetView>
  </sheetViews>
  <sheetFormatPr baseColWidth="10" defaultRowHeight="12.75" x14ac:dyDescent="0.2"/>
  <cols>
    <col min="1" max="1" width="1.28515625" customWidth="1"/>
    <col min="2" max="2" width="10.28515625" customWidth="1"/>
    <col min="3" max="3" width="3.42578125" customWidth="1"/>
    <col min="4" max="4" width="11.7109375" customWidth="1"/>
    <col min="6" max="6" width="19" customWidth="1"/>
    <col min="7" max="7" width="18.5703125" style="1" customWidth="1"/>
    <col min="8" max="8" width="17.7109375" style="3" customWidth="1"/>
    <col min="9" max="9" width="21" customWidth="1"/>
    <col min="10" max="10" width="19.28515625" style="1" customWidth="1"/>
    <col min="11" max="11" width="16.5703125" style="1" bestFit="1" customWidth="1"/>
    <col min="12" max="12" width="16.5703125" bestFit="1" customWidth="1"/>
    <col min="14" max="14" width="12.85546875" style="1" bestFit="1" customWidth="1"/>
    <col min="15" max="15" width="11.42578125" style="1" customWidth="1"/>
  </cols>
  <sheetData>
    <row r="1" spans="1:12" ht="13.5" thickBot="1" x14ac:dyDescent="0.25">
      <c r="H1" s="1"/>
    </row>
    <row r="2" spans="1:12" x14ac:dyDescent="0.2">
      <c r="A2" s="68"/>
      <c r="B2" s="71" t="s">
        <v>53</v>
      </c>
      <c r="C2" s="72"/>
      <c r="D2" s="72"/>
      <c r="E2" s="72"/>
      <c r="F2" s="72"/>
      <c r="G2" s="73"/>
      <c r="H2" s="74"/>
      <c r="I2" s="75"/>
    </row>
    <row r="3" spans="1:12" x14ac:dyDescent="0.2">
      <c r="A3" s="69"/>
      <c r="B3" s="179" t="s">
        <v>7</v>
      </c>
      <c r="C3" s="180"/>
      <c r="D3" s="180"/>
      <c r="E3" s="180"/>
      <c r="F3" s="180"/>
      <c r="G3" s="180"/>
      <c r="H3" s="180"/>
      <c r="I3" s="76"/>
    </row>
    <row r="4" spans="1:12" x14ac:dyDescent="0.2">
      <c r="A4" s="69"/>
      <c r="B4" s="179" t="s">
        <v>8</v>
      </c>
      <c r="C4" s="180"/>
      <c r="D4" s="180"/>
      <c r="E4" s="180"/>
      <c r="F4" s="180"/>
      <c r="G4" s="180"/>
      <c r="H4" s="180"/>
      <c r="I4" s="76"/>
    </row>
    <row r="5" spans="1:12" x14ac:dyDescent="0.2">
      <c r="A5" s="69"/>
      <c r="B5" s="179" t="s">
        <v>52</v>
      </c>
      <c r="C5" s="180"/>
      <c r="D5" s="180"/>
      <c r="E5" s="180"/>
      <c r="F5" s="180"/>
      <c r="G5" s="180"/>
      <c r="H5" s="180"/>
      <c r="I5" s="76"/>
    </row>
    <row r="6" spans="1:12" ht="6.75" customHeight="1" x14ac:dyDescent="0.2">
      <c r="A6" s="69"/>
      <c r="B6" s="179"/>
      <c r="C6" s="180"/>
      <c r="D6" s="180"/>
      <c r="E6" s="180"/>
      <c r="F6" s="180"/>
      <c r="G6" s="180"/>
      <c r="H6" s="180"/>
      <c r="I6" s="76"/>
    </row>
    <row r="7" spans="1:12" x14ac:dyDescent="0.2">
      <c r="A7" s="69"/>
      <c r="B7" s="77"/>
      <c r="H7" s="9"/>
      <c r="I7" s="76"/>
    </row>
    <row r="8" spans="1:12" x14ac:dyDescent="0.2">
      <c r="A8" s="69"/>
      <c r="B8" s="77" t="s">
        <v>17</v>
      </c>
      <c r="F8" s="15">
        <v>24218502</v>
      </c>
      <c r="G8" s="15"/>
      <c r="H8" s="9"/>
      <c r="I8" s="76"/>
    </row>
    <row r="9" spans="1:12" x14ac:dyDescent="0.2">
      <c r="A9" s="69"/>
      <c r="B9" s="77" t="s">
        <v>18</v>
      </c>
      <c r="F9" s="23" t="s">
        <v>76</v>
      </c>
      <c r="G9" s="10"/>
      <c r="H9" s="9"/>
      <c r="I9" s="76"/>
    </row>
    <row r="10" spans="1:12" x14ac:dyDescent="0.2">
      <c r="A10" s="69"/>
      <c r="B10" s="77" t="s">
        <v>22</v>
      </c>
      <c r="C10" s="64" t="s">
        <v>80</v>
      </c>
      <c r="D10" s="2"/>
      <c r="E10" s="16"/>
      <c r="F10" s="7" t="s">
        <v>19</v>
      </c>
      <c r="G10" s="117">
        <v>0.58333333333333337</v>
      </c>
      <c r="H10" s="9"/>
      <c r="I10" s="76"/>
    </row>
    <row r="11" spans="1:12" x14ac:dyDescent="0.2">
      <c r="A11" s="69"/>
      <c r="B11" s="78"/>
      <c r="H11" s="9"/>
      <c r="I11" s="76"/>
    </row>
    <row r="12" spans="1:12" ht="37.5" customHeight="1" x14ac:dyDescent="0.2">
      <c r="A12" s="69"/>
      <c r="B12" s="185" t="s">
        <v>81</v>
      </c>
      <c r="C12" s="186"/>
      <c r="D12" s="186"/>
      <c r="E12" s="186"/>
      <c r="F12" s="186"/>
      <c r="G12" s="186"/>
      <c r="H12" s="186"/>
      <c r="I12" s="76"/>
    </row>
    <row r="13" spans="1:12" ht="9.75" customHeight="1" x14ac:dyDescent="0.2">
      <c r="A13" s="69"/>
      <c r="B13" s="79"/>
      <c r="C13" s="8"/>
      <c r="D13" s="8"/>
      <c r="E13" s="8"/>
      <c r="F13" s="8"/>
      <c r="G13" s="8"/>
      <c r="H13" s="8"/>
      <c r="I13" s="76"/>
    </row>
    <row r="14" spans="1:12" x14ac:dyDescent="0.2">
      <c r="A14" s="69"/>
      <c r="B14" s="77"/>
      <c r="H14" s="9"/>
      <c r="I14" s="76"/>
    </row>
    <row r="15" spans="1:12" x14ac:dyDescent="0.2">
      <c r="A15" s="69"/>
      <c r="B15" s="80" t="s">
        <v>0</v>
      </c>
      <c r="D15" s="46" t="s">
        <v>77</v>
      </c>
      <c r="F15" s="1"/>
      <c r="G15"/>
      <c r="H15" s="1"/>
      <c r="I15" s="81">
        <f>+H16</f>
        <v>8489002</v>
      </c>
      <c r="J15"/>
      <c r="L15" s="1"/>
    </row>
    <row r="16" spans="1:12" ht="13.5" thickBot="1" x14ac:dyDescent="0.25">
      <c r="A16" s="69"/>
      <c r="B16" s="82" t="s">
        <v>62</v>
      </c>
      <c r="F16" s="67">
        <v>8489002</v>
      </c>
      <c r="G16" s="4"/>
      <c r="H16" s="55">
        <f>+F16</f>
        <v>8489002</v>
      </c>
      <c r="I16" s="83"/>
      <c r="J16" s="6"/>
      <c r="L16" s="1"/>
    </row>
    <row r="17" spans="1:12" ht="13.5" thickTop="1" x14ac:dyDescent="0.2">
      <c r="A17" s="69"/>
      <c r="B17" s="82" t="s">
        <v>78</v>
      </c>
      <c r="G17"/>
      <c r="H17" s="20"/>
      <c r="I17" s="83"/>
      <c r="J17"/>
      <c r="L17" s="1"/>
    </row>
    <row r="18" spans="1:12" x14ac:dyDescent="0.2">
      <c r="A18" s="69"/>
      <c r="B18" s="77"/>
      <c r="G18"/>
      <c r="H18" s="14"/>
      <c r="I18" s="83"/>
      <c r="J18"/>
      <c r="L18" s="1"/>
    </row>
    <row r="19" spans="1:12" x14ac:dyDescent="0.2">
      <c r="A19" s="69"/>
      <c r="B19" s="77" t="s">
        <v>15</v>
      </c>
      <c r="C19" s="5"/>
      <c r="D19" s="17"/>
      <c r="E19" s="17"/>
      <c r="F19" s="2"/>
      <c r="G19" s="56"/>
      <c r="H19" s="57"/>
      <c r="I19" s="83"/>
      <c r="L19" s="1"/>
    </row>
    <row r="20" spans="1:12" x14ac:dyDescent="0.2">
      <c r="A20" s="69"/>
      <c r="B20" s="77"/>
      <c r="C20" s="5"/>
      <c r="D20" s="17"/>
      <c r="E20" s="18"/>
      <c r="F20" s="13"/>
      <c r="G20"/>
      <c r="H20" s="58"/>
      <c r="I20" s="83"/>
      <c r="L20" s="1"/>
    </row>
    <row r="21" spans="1:12" x14ac:dyDescent="0.2">
      <c r="A21" s="69"/>
      <c r="B21" s="77"/>
      <c r="C21" s="5"/>
      <c r="D21" s="18"/>
      <c r="E21" s="61"/>
      <c r="F21" s="13"/>
      <c r="G21"/>
      <c r="H21" s="62"/>
      <c r="I21" s="83"/>
      <c r="L21" s="1"/>
    </row>
    <row r="22" spans="1:12" x14ac:dyDescent="0.2">
      <c r="A22" s="69"/>
      <c r="B22" s="77"/>
      <c r="C22" s="5"/>
      <c r="D22" s="18"/>
      <c r="E22" s="61"/>
      <c r="F22" s="13"/>
      <c r="G22"/>
      <c r="H22" s="62"/>
      <c r="I22" s="83"/>
      <c r="L22" s="1"/>
    </row>
    <row r="23" spans="1:12" x14ac:dyDescent="0.2">
      <c r="A23" s="69"/>
      <c r="B23" s="77"/>
      <c r="C23" s="63"/>
      <c r="D23" s="18"/>
      <c r="E23" s="61"/>
      <c r="F23" s="18"/>
      <c r="G23"/>
      <c r="H23" s="62"/>
      <c r="I23" s="83"/>
      <c r="L23" s="1"/>
    </row>
    <row r="24" spans="1:12" x14ac:dyDescent="0.2">
      <c r="A24" s="69"/>
      <c r="B24" s="77"/>
      <c r="C24" s="5"/>
      <c r="D24" s="18"/>
      <c r="E24" s="61"/>
      <c r="F24" s="18"/>
      <c r="G24"/>
      <c r="H24" s="62"/>
      <c r="I24" s="83"/>
      <c r="L24" s="1"/>
    </row>
    <row r="25" spans="1:12" x14ac:dyDescent="0.2">
      <c r="A25" s="69"/>
      <c r="B25" s="77"/>
      <c r="C25" s="5"/>
      <c r="D25" s="12"/>
      <c r="E25" s="12"/>
      <c r="F25" s="13"/>
      <c r="G25"/>
      <c r="H25" s="59"/>
      <c r="I25" s="83"/>
      <c r="L25" s="1"/>
    </row>
    <row r="26" spans="1:12" x14ac:dyDescent="0.2">
      <c r="A26" s="69"/>
      <c r="B26" s="77"/>
      <c r="C26" s="5"/>
      <c r="D26" s="5"/>
      <c r="E26" s="5"/>
      <c r="G26"/>
      <c r="H26" s="60"/>
      <c r="I26" s="83"/>
      <c r="L26" s="1"/>
    </row>
    <row r="27" spans="1:12" x14ac:dyDescent="0.2">
      <c r="A27" s="69"/>
      <c r="B27" s="77"/>
      <c r="H27" s="1"/>
      <c r="I27" s="83"/>
      <c r="L27" s="1"/>
    </row>
    <row r="28" spans="1:12" ht="13.5" thickBot="1" x14ac:dyDescent="0.25">
      <c r="A28" s="69"/>
      <c r="B28" s="77" t="s">
        <v>16</v>
      </c>
      <c r="D28" s="46" t="s">
        <v>61</v>
      </c>
      <c r="G28" s="56" t="s">
        <v>26</v>
      </c>
      <c r="H28" s="65"/>
      <c r="I28" s="83"/>
      <c r="J28" s="66"/>
      <c r="L28" s="1"/>
    </row>
    <row r="29" spans="1:12" ht="13.5" thickTop="1" x14ac:dyDescent="0.2">
      <c r="A29" s="69"/>
      <c r="B29" s="77"/>
      <c r="D29" s="64"/>
      <c r="E29" s="2"/>
      <c r="F29" s="2"/>
      <c r="H29" s="10"/>
      <c r="I29" s="83"/>
      <c r="L29" s="1"/>
    </row>
    <row r="30" spans="1:12" x14ac:dyDescent="0.2">
      <c r="A30" s="69"/>
      <c r="B30" s="82"/>
      <c r="D30" s="64"/>
      <c r="E30" s="2"/>
      <c r="F30" s="2"/>
      <c r="H30" s="10"/>
      <c r="I30" s="83"/>
      <c r="L30" s="1"/>
    </row>
    <row r="31" spans="1:12" x14ac:dyDescent="0.2">
      <c r="A31" s="69"/>
      <c r="B31" s="77"/>
      <c r="D31" s="64"/>
      <c r="E31" s="2"/>
      <c r="F31" s="2"/>
      <c r="H31" s="10"/>
      <c r="I31" s="83"/>
      <c r="L31" s="1"/>
    </row>
    <row r="32" spans="1:12" x14ac:dyDescent="0.2">
      <c r="A32" s="69"/>
      <c r="B32" s="77"/>
      <c r="D32" s="2"/>
      <c r="E32" s="2"/>
      <c r="F32" s="2"/>
      <c r="H32" s="10"/>
      <c r="I32" s="83"/>
      <c r="L32" s="1"/>
    </row>
    <row r="33" spans="1:12" x14ac:dyDescent="0.2">
      <c r="A33" s="69"/>
      <c r="B33" s="77"/>
      <c r="G33" s="6"/>
      <c r="H33" s="1"/>
      <c r="I33" s="83"/>
      <c r="L33" s="1"/>
    </row>
    <row r="34" spans="1:12" x14ac:dyDescent="0.2">
      <c r="A34" s="69"/>
      <c r="B34" s="77"/>
      <c r="G34"/>
      <c r="H34" s="1"/>
      <c r="I34" s="83"/>
      <c r="J34" s="6"/>
      <c r="L34" s="1"/>
    </row>
    <row r="35" spans="1:12" x14ac:dyDescent="0.2">
      <c r="A35" s="69"/>
      <c r="B35" s="77" t="s">
        <v>1</v>
      </c>
      <c r="G35" s="56" t="s">
        <v>26</v>
      </c>
      <c r="H35" s="10"/>
      <c r="I35" s="118"/>
    </row>
    <row r="36" spans="1:12" x14ac:dyDescent="0.2">
      <c r="A36" s="69"/>
      <c r="B36" s="77" t="s">
        <v>25</v>
      </c>
      <c r="G36"/>
      <c r="H36" s="10"/>
      <c r="I36" s="118"/>
    </row>
    <row r="37" spans="1:12" x14ac:dyDescent="0.2">
      <c r="A37" s="69"/>
      <c r="B37" s="77" t="s">
        <v>2</v>
      </c>
      <c r="G37"/>
      <c r="H37" s="10"/>
      <c r="I37" s="118">
        <v>6237532</v>
      </c>
    </row>
    <row r="38" spans="1:12" x14ac:dyDescent="0.2">
      <c r="A38" s="69"/>
      <c r="B38" s="77" t="s">
        <v>3</v>
      </c>
      <c r="G38"/>
      <c r="H38" s="10"/>
      <c r="I38" s="118">
        <v>9491968</v>
      </c>
    </row>
    <row r="39" spans="1:12" ht="19.5" customHeight="1" x14ac:dyDescent="0.2">
      <c r="A39" s="69"/>
      <c r="B39" s="77"/>
      <c r="G39"/>
      <c r="H39" s="1"/>
      <c r="I39" s="83"/>
    </row>
    <row r="40" spans="1:12" ht="15" customHeight="1" x14ac:dyDescent="0.2">
      <c r="A40" s="69"/>
      <c r="B40" s="80" t="s">
        <v>4</v>
      </c>
      <c r="G40"/>
      <c r="H40" s="56" t="s">
        <v>75</v>
      </c>
      <c r="I40" s="84">
        <f>SUM(I37:I39)+I15</f>
        <v>24218502</v>
      </c>
    </row>
    <row r="41" spans="1:12" ht="24" customHeight="1" x14ac:dyDescent="0.2">
      <c r="A41" s="69"/>
      <c r="B41" s="80" t="s">
        <v>5</v>
      </c>
      <c r="G41"/>
      <c r="H41" s="56" t="s">
        <v>26</v>
      </c>
      <c r="I41" s="84">
        <v>24218502</v>
      </c>
    </row>
    <row r="42" spans="1:12" ht="13.5" thickBot="1" x14ac:dyDescent="0.25">
      <c r="A42" s="69"/>
      <c r="B42" s="80" t="s">
        <v>71</v>
      </c>
      <c r="G42"/>
      <c r="H42" s="56" t="s">
        <v>26</v>
      </c>
      <c r="I42" s="86">
        <f>I40-I41</f>
        <v>0</v>
      </c>
    </row>
    <row r="43" spans="1:12" ht="13.5" thickTop="1" x14ac:dyDescent="0.2">
      <c r="A43" s="69"/>
      <c r="B43" s="77"/>
      <c r="G43"/>
      <c r="H43" s="1"/>
      <c r="I43" s="83"/>
    </row>
    <row r="44" spans="1:12" x14ac:dyDescent="0.2">
      <c r="A44" s="69"/>
      <c r="B44" s="77"/>
      <c r="G44"/>
      <c r="H44" s="1"/>
      <c r="I44" s="83"/>
    </row>
    <row r="45" spans="1:12" x14ac:dyDescent="0.2">
      <c r="A45" s="69"/>
      <c r="B45" s="77"/>
      <c r="G45"/>
      <c r="H45" s="1"/>
      <c r="I45" s="83"/>
    </row>
    <row r="46" spans="1:12" x14ac:dyDescent="0.2">
      <c r="A46" s="69"/>
      <c r="B46" s="104" t="s">
        <v>74</v>
      </c>
      <c r="C46" s="105"/>
      <c r="D46" s="105"/>
      <c r="E46" s="105"/>
      <c r="F46" s="105"/>
      <c r="G46" s="105"/>
      <c r="H46" s="106"/>
      <c r="I46" s="85"/>
    </row>
    <row r="47" spans="1:12" x14ac:dyDescent="0.2">
      <c r="A47" s="69"/>
      <c r="B47" s="77"/>
      <c r="H47" s="9"/>
      <c r="I47" s="76"/>
    </row>
    <row r="48" spans="1:12" x14ac:dyDescent="0.2">
      <c r="A48" s="69"/>
      <c r="B48" s="187" t="s">
        <v>63</v>
      </c>
      <c r="C48" s="188"/>
      <c r="D48" s="188"/>
      <c r="E48" s="188"/>
      <c r="F48" s="188"/>
      <c r="G48" s="188"/>
      <c r="H48" s="188"/>
      <c r="I48" s="189"/>
    </row>
    <row r="49" spans="1:9" x14ac:dyDescent="0.2">
      <c r="A49" s="69"/>
      <c r="B49" s="190"/>
      <c r="C49" s="188"/>
      <c r="D49" s="188"/>
      <c r="E49" s="188"/>
      <c r="F49" s="188"/>
      <c r="G49" s="188"/>
      <c r="H49" s="188"/>
      <c r="I49" s="189"/>
    </row>
    <row r="50" spans="1:9" x14ac:dyDescent="0.2">
      <c r="A50" s="69"/>
      <c r="B50" s="190"/>
      <c r="C50" s="188"/>
      <c r="D50" s="188"/>
      <c r="E50" s="188"/>
      <c r="F50" s="188"/>
      <c r="G50" s="188"/>
      <c r="H50" s="188"/>
      <c r="I50" s="189"/>
    </row>
    <row r="51" spans="1:9" x14ac:dyDescent="0.2">
      <c r="A51" s="69"/>
      <c r="B51" s="87"/>
      <c r="C51" s="21"/>
      <c r="D51" s="21"/>
      <c r="E51" s="21"/>
      <c r="F51" s="21"/>
      <c r="G51" s="21"/>
      <c r="H51" s="21"/>
      <c r="I51" s="76"/>
    </row>
    <row r="52" spans="1:9" ht="25.5" customHeight="1" x14ac:dyDescent="0.2">
      <c r="A52" s="69"/>
      <c r="B52" s="181" t="s">
        <v>27</v>
      </c>
      <c r="C52" s="182"/>
      <c r="D52" s="182"/>
      <c r="E52" s="182"/>
      <c r="F52" s="182"/>
      <c r="G52" s="182"/>
      <c r="H52" s="182"/>
      <c r="I52" s="183"/>
    </row>
    <row r="53" spans="1:9" x14ac:dyDescent="0.2">
      <c r="A53" s="69"/>
      <c r="B53" s="77"/>
      <c r="H53" s="9"/>
      <c r="I53" s="76"/>
    </row>
    <row r="54" spans="1:9" x14ac:dyDescent="0.2">
      <c r="A54" s="69"/>
      <c r="B54" s="77"/>
      <c r="H54" s="9"/>
      <c r="I54" s="76"/>
    </row>
    <row r="55" spans="1:9" x14ac:dyDescent="0.2">
      <c r="A55" s="69"/>
      <c r="B55" s="178" t="s">
        <v>11</v>
      </c>
      <c r="C55" s="167"/>
      <c r="D55" s="167"/>
      <c r="E55" s="167"/>
      <c r="F55" s="167"/>
      <c r="G55" s="167"/>
      <c r="H55" s="167"/>
      <c r="I55" s="76"/>
    </row>
    <row r="56" spans="1:9" x14ac:dyDescent="0.2">
      <c r="A56" s="69"/>
      <c r="B56" s="178" t="s">
        <v>12</v>
      </c>
      <c r="C56" s="167"/>
      <c r="D56" s="167"/>
      <c r="E56" s="167"/>
      <c r="F56" s="167"/>
      <c r="G56" s="167"/>
      <c r="H56" s="167"/>
      <c r="I56" s="76"/>
    </row>
    <row r="57" spans="1:9" x14ac:dyDescent="0.2">
      <c r="A57" s="69"/>
      <c r="B57" s="88"/>
      <c r="H57" s="9"/>
      <c r="I57" s="76"/>
    </row>
    <row r="58" spans="1:9" x14ac:dyDescent="0.2">
      <c r="A58" s="69"/>
      <c r="B58" s="88"/>
      <c r="H58" s="9"/>
      <c r="I58" s="76"/>
    </row>
    <row r="59" spans="1:9" x14ac:dyDescent="0.2">
      <c r="A59" s="69"/>
      <c r="B59" s="178" t="s">
        <v>14</v>
      </c>
      <c r="C59" s="167"/>
      <c r="D59" s="167"/>
      <c r="E59" s="167"/>
      <c r="F59" s="167"/>
      <c r="G59" s="167"/>
      <c r="H59" s="167"/>
      <c r="I59" s="76"/>
    </row>
    <row r="60" spans="1:9" ht="13.5" thickBot="1" x14ac:dyDescent="0.25">
      <c r="A60" s="70"/>
      <c r="B60" s="184" t="s">
        <v>82</v>
      </c>
      <c r="C60" s="170"/>
      <c r="D60" s="170"/>
      <c r="E60" s="170"/>
      <c r="F60" s="170"/>
      <c r="G60" s="170"/>
      <c r="H60" s="170"/>
      <c r="I60" s="89"/>
    </row>
    <row r="61" spans="1:9" x14ac:dyDescent="0.2">
      <c r="H61" s="9"/>
    </row>
    <row r="62" spans="1:9" x14ac:dyDescent="0.2">
      <c r="H62" s="9"/>
    </row>
    <row r="63" spans="1:9" x14ac:dyDescent="0.2">
      <c r="H63" s="9"/>
    </row>
    <row r="64" spans="1:9" x14ac:dyDescent="0.2">
      <c r="H64" s="9"/>
    </row>
    <row r="65" spans="8:8" x14ac:dyDescent="0.2">
      <c r="H65" s="9"/>
    </row>
    <row r="66" spans="8:8" x14ac:dyDescent="0.2">
      <c r="H66" s="9"/>
    </row>
    <row r="67" spans="8:8" x14ac:dyDescent="0.2">
      <c r="H67" s="9"/>
    </row>
    <row r="68" spans="8:8" x14ac:dyDescent="0.2">
      <c r="H68" s="9"/>
    </row>
    <row r="69" spans="8:8" x14ac:dyDescent="0.2">
      <c r="H69" s="9"/>
    </row>
    <row r="70" spans="8:8" x14ac:dyDescent="0.2">
      <c r="H70" s="9"/>
    </row>
    <row r="71" spans="8:8" x14ac:dyDescent="0.2">
      <c r="H71" s="9"/>
    </row>
    <row r="72" spans="8:8" x14ac:dyDescent="0.2">
      <c r="H72" s="9"/>
    </row>
    <row r="73" spans="8:8" x14ac:dyDescent="0.2">
      <c r="H73" s="9"/>
    </row>
    <row r="74" spans="8:8" x14ac:dyDescent="0.2">
      <c r="H74" s="9"/>
    </row>
    <row r="75" spans="8:8" x14ac:dyDescent="0.2">
      <c r="H75" s="9"/>
    </row>
    <row r="76" spans="8:8" x14ac:dyDescent="0.2">
      <c r="H76" s="9"/>
    </row>
    <row r="77" spans="8:8" x14ac:dyDescent="0.2">
      <c r="H77" s="9"/>
    </row>
    <row r="78" spans="8:8" x14ac:dyDescent="0.2">
      <c r="H78" s="9"/>
    </row>
    <row r="79" spans="8:8" x14ac:dyDescent="0.2">
      <c r="H79" s="9"/>
    </row>
    <row r="80" spans="8:8" x14ac:dyDescent="0.2">
      <c r="H80" s="9"/>
    </row>
    <row r="81" spans="8:8" x14ac:dyDescent="0.2">
      <c r="H81" s="9"/>
    </row>
    <row r="82" spans="8:8" x14ac:dyDescent="0.2">
      <c r="H82" s="9"/>
    </row>
    <row r="83" spans="8:8" x14ac:dyDescent="0.2">
      <c r="H83" s="9"/>
    </row>
    <row r="84" spans="8:8" x14ac:dyDescent="0.2">
      <c r="H84" s="9"/>
    </row>
    <row r="85" spans="8:8" x14ac:dyDescent="0.2">
      <c r="H85" s="9"/>
    </row>
    <row r="86" spans="8:8" x14ac:dyDescent="0.2">
      <c r="H86" s="9"/>
    </row>
    <row r="87" spans="8:8" x14ac:dyDescent="0.2">
      <c r="H87" s="9"/>
    </row>
    <row r="88" spans="8:8" x14ac:dyDescent="0.2">
      <c r="H88" s="9"/>
    </row>
    <row r="89" spans="8:8" x14ac:dyDescent="0.2">
      <c r="H89" s="9"/>
    </row>
    <row r="90" spans="8:8" x14ac:dyDescent="0.2">
      <c r="H90" s="9"/>
    </row>
    <row r="91" spans="8:8" x14ac:dyDescent="0.2">
      <c r="H91" s="9"/>
    </row>
    <row r="92" spans="8:8" x14ac:dyDescent="0.2">
      <c r="H92" s="9"/>
    </row>
    <row r="93" spans="8:8" x14ac:dyDescent="0.2">
      <c r="H93" s="9"/>
    </row>
    <row r="94" spans="8:8" x14ac:dyDescent="0.2">
      <c r="H94" s="9"/>
    </row>
    <row r="95" spans="8:8" x14ac:dyDescent="0.2">
      <c r="H95" s="9"/>
    </row>
    <row r="96" spans="8:8" x14ac:dyDescent="0.2">
      <c r="H96" s="9"/>
    </row>
    <row r="97" spans="8:8" x14ac:dyDescent="0.2">
      <c r="H97" s="9"/>
    </row>
    <row r="98" spans="8:8" x14ac:dyDescent="0.2">
      <c r="H98" s="9"/>
    </row>
    <row r="99" spans="8:8" x14ac:dyDescent="0.2">
      <c r="H99" s="9"/>
    </row>
    <row r="100" spans="8:8" x14ac:dyDescent="0.2">
      <c r="H100" s="9"/>
    </row>
    <row r="101" spans="8:8" x14ac:dyDescent="0.2">
      <c r="H101" s="9"/>
    </row>
    <row r="102" spans="8:8" x14ac:dyDescent="0.2">
      <c r="H102" s="9"/>
    </row>
    <row r="103" spans="8:8" x14ac:dyDescent="0.2">
      <c r="H103" s="9"/>
    </row>
    <row r="104" spans="8:8" x14ac:dyDescent="0.2">
      <c r="H104" s="9"/>
    </row>
    <row r="105" spans="8:8" x14ac:dyDescent="0.2">
      <c r="H105" s="9"/>
    </row>
    <row r="106" spans="8:8" x14ac:dyDescent="0.2">
      <c r="H106" s="9"/>
    </row>
    <row r="107" spans="8:8" x14ac:dyDescent="0.2">
      <c r="H107" s="9"/>
    </row>
    <row r="108" spans="8:8" x14ac:dyDescent="0.2">
      <c r="H108" s="9"/>
    </row>
    <row r="109" spans="8:8" x14ac:dyDescent="0.2">
      <c r="H109" s="9"/>
    </row>
    <row r="110" spans="8:8" x14ac:dyDescent="0.2">
      <c r="H110" s="9"/>
    </row>
    <row r="111" spans="8:8" x14ac:dyDescent="0.2">
      <c r="H111" s="9"/>
    </row>
    <row r="112" spans="8:8" x14ac:dyDescent="0.2">
      <c r="H112" s="9"/>
    </row>
    <row r="113" spans="8:8" x14ac:dyDescent="0.2">
      <c r="H113" s="9"/>
    </row>
    <row r="114" spans="8:8" x14ac:dyDescent="0.2">
      <c r="H114" s="9"/>
    </row>
    <row r="115" spans="8:8" x14ac:dyDescent="0.2">
      <c r="H115" s="9"/>
    </row>
    <row r="116" spans="8:8" x14ac:dyDescent="0.2">
      <c r="H116" s="9"/>
    </row>
    <row r="117" spans="8:8" x14ac:dyDescent="0.2">
      <c r="H117" s="9"/>
    </row>
    <row r="118" spans="8:8" x14ac:dyDescent="0.2">
      <c r="H118" s="9"/>
    </row>
    <row r="119" spans="8:8" x14ac:dyDescent="0.2">
      <c r="H119" s="9"/>
    </row>
    <row r="120" spans="8:8" x14ac:dyDescent="0.2">
      <c r="H120" s="9"/>
    </row>
    <row r="121" spans="8:8" x14ac:dyDescent="0.2">
      <c r="H121" s="9"/>
    </row>
    <row r="122" spans="8:8" x14ac:dyDescent="0.2">
      <c r="H122" s="9"/>
    </row>
    <row r="123" spans="8:8" x14ac:dyDescent="0.2">
      <c r="H123" s="9"/>
    </row>
    <row r="124" spans="8:8" x14ac:dyDescent="0.2">
      <c r="H124" s="9"/>
    </row>
    <row r="125" spans="8:8" x14ac:dyDescent="0.2">
      <c r="H125" s="9"/>
    </row>
    <row r="126" spans="8:8" x14ac:dyDescent="0.2">
      <c r="H126" s="9"/>
    </row>
    <row r="127" spans="8:8" x14ac:dyDescent="0.2">
      <c r="H127" s="9"/>
    </row>
    <row r="128" spans="8:8" x14ac:dyDescent="0.2">
      <c r="H128" s="9"/>
    </row>
    <row r="129" spans="8:8" x14ac:dyDescent="0.2">
      <c r="H129" s="9"/>
    </row>
    <row r="130" spans="8:8" x14ac:dyDescent="0.2">
      <c r="H130" s="9"/>
    </row>
    <row r="131" spans="8:8" x14ac:dyDescent="0.2">
      <c r="H131" s="9"/>
    </row>
    <row r="132" spans="8:8" x14ac:dyDescent="0.2">
      <c r="H132" s="9"/>
    </row>
    <row r="133" spans="8:8" x14ac:dyDescent="0.2">
      <c r="H133" s="9"/>
    </row>
    <row r="134" spans="8:8" x14ac:dyDescent="0.2">
      <c r="H134" s="9"/>
    </row>
    <row r="135" spans="8:8" x14ac:dyDescent="0.2">
      <c r="H135" s="9"/>
    </row>
    <row r="136" spans="8:8" x14ac:dyDescent="0.2">
      <c r="H136" s="9"/>
    </row>
    <row r="137" spans="8:8" x14ac:dyDescent="0.2">
      <c r="H137" s="9"/>
    </row>
    <row r="138" spans="8:8" x14ac:dyDescent="0.2">
      <c r="H138" s="9"/>
    </row>
    <row r="139" spans="8:8" x14ac:dyDescent="0.2">
      <c r="H139" s="9"/>
    </row>
    <row r="140" spans="8:8" x14ac:dyDescent="0.2">
      <c r="H140" s="9"/>
    </row>
    <row r="141" spans="8:8" x14ac:dyDescent="0.2">
      <c r="H141" s="9"/>
    </row>
    <row r="142" spans="8:8" x14ac:dyDescent="0.2">
      <c r="H142" s="9"/>
    </row>
    <row r="143" spans="8:8" x14ac:dyDescent="0.2">
      <c r="H143" s="9"/>
    </row>
    <row r="144" spans="8:8" x14ac:dyDescent="0.2">
      <c r="H144" s="9"/>
    </row>
    <row r="145" spans="8:8" x14ac:dyDescent="0.2">
      <c r="H145" s="9"/>
    </row>
    <row r="146" spans="8:8" x14ac:dyDescent="0.2">
      <c r="H146" s="9"/>
    </row>
    <row r="147" spans="8:8" x14ac:dyDescent="0.2">
      <c r="H147" s="9"/>
    </row>
    <row r="148" spans="8:8" x14ac:dyDescent="0.2">
      <c r="H148" s="9"/>
    </row>
    <row r="149" spans="8:8" x14ac:dyDescent="0.2">
      <c r="H149" s="9"/>
    </row>
    <row r="150" spans="8:8" x14ac:dyDescent="0.2">
      <c r="H150" s="9"/>
    </row>
    <row r="151" spans="8:8" x14ac:dyDescent="0.2">
      <c r="H151" s="9"/>
    </row>
    <row r="152" spans="8:8" x14ac:dyDescent="0.2">
      <c r="H152" s="9"/>
    </row>
    <row r="153" spans="8:8" x14ac:dyDescent="0.2">
      <c r="H153" s="9"/>
    </row>
    <row r="154" spans="8:8" x14ac:dyDescent="0.2">
      <c r="H154" s="9"/>
    </row>
    <row r="155" spans="8:8" x14ac:dyDescent="0.2">
      <c r="H155" s="9"/>
    </row>
    <row r="156" spans="8:8" x14ac:dyDescent="0.2">
      <c r="H156" s="9"/>
    </row>
    <row r="157" spans="8:8" x14ac:dyDescent="0.2">
      <c r="H157" s="9"/>
    </row>
    <row r="158" spans="8:8" x14ac:dyDescent="0.2">
      <c r="H158" s="9"/>
    </row>
    <row r="159" spans="8:8" x14ac:dyDescent="0.2">
      <c r="H159" s="9"/>
    </row>
    <row r="160" spans="8:8" x14ac:dyDescent="0.2">
      <c r="H160" s="9"/>
    </row>
    <row r="161" spans="8:8" x14ac:dyDescent="0.2">
      <c r="H161" s="9"/>
    </row>
    <row r="162" spans="8:8" x14ac:dyDescent="0.2">
      <c r="H162" s="9"/>
    </row>
    <row r="163" spans="8:8" x14ac:dyDescent="0.2">
      <c r="H163" s="9"/>
    </row>
    <row r="164" spans="8:8" x14ac:dyDescent="0.2">
      <c r="H164" s="9"/>
    </row>
    <row r="165" spans="8:8" x14ac:dyDescent="0.2">
      <c r="H165" s="9"/>
    </row>
    <row r="166" spans="8:8" x14ac:dyDescent="0.2">
      <c r="H166" s="9"/>
    </row>
    <row r="167" spans="8:8" x14ac:dyDescent="0.2">
      <c r="H167" s="9"/>
    </row>
    <row r="168" spans="8:8" x14ac:dyDescent="0.2">
      <c r="H168" s="9"/>
    </row>
    <row r="169" spans="8:8" x14ac:dyDescent="0.2">
      <c r="H169" s="9"/>
    </row>
    <row r="170" spans="8:8" x14ac:dyDescent="0.2">
      <c r="H170" s="9"/>
    </row>
    <row r="171" spans="8:8" x14ac:dyDescent="0.2">
      <c r="H171" s="9"/>
    </row>
    <row r="172" spans="8:8" x14ac:dyDescent="0.2">
      <c r="H172" s="9"/>
    </row>
    <row r="173" spans="8:8" x14ac:dyDescent="0.2">
      <c r="H173" s="9"/>
    </row>
    <row r="174" spans="8:8" x14ac:dyDescent="0.2">
      <c r="H174" s="9"/>
    </row>
    <row r="175" spans="8:8" x14ac:dyDescent="0.2">
      <c r="H175" s="9"/>
    </row>
    <row r="176" spans="8:8" x14ac:dyDescent="0.2">
      <c r="H176" s="9"/>
    </row>
    <row r="177" spans="8:8" x14ac:dyDescent="0.2">
      <c r="H177" s="9"/>
    </row>
    <row r="178" spans="8:8" x14ac:dyDescent="0.2">
      <c r="H178" s="9"/>
    </row>
    <row r="179" spans="8:8" x14ac:dyDescent="0.2">
      <c r="H179" s="9"/>
    </row>
    <row r="180" spans="8:8" x14ac:dyDescent="0.2">
      <c r="H180" s="9"/>
    </row>
    <row r="181" spans="8:8" x14ac:dyDescent="0.2">
      <c r="H181" s="9"/>
    </row>
    <row r="182" spans="8:8" x14ac:dyDescent="0.2">
      <c r="H182" s="9"/>
    </row>
    <row r="183" spans="8:8" x14ac:dyDescent="0.2">
      <c r="H183" s="9"/>
    </row>
    <row r="184" spans="8:8" x14ac:dyDescent="0.2">
      <c r="H184" s="9"/>
    </row>
    <row r="185" spans="8:8" x14ac:dyDescent="0.2">
      <c r="H185" s="9"/>
    </row>
    <row r="186" spans="8:8" x14ac:dyDescent="0.2">
      <c r="H186" s="9"/>
    </row>
    <row r="187" spans="8:8" x14ac:dyDescent="0.2">
      <c r="H187" s="9"/>
    </row>
    <row r="188" spans="8:8" x14ac:dyDescent="0.2">
      <c r="H188" s="9"/>
    </row>
    <row r="189" spans="8:8" x14ac:dyDescent="0.2">
      <c r="H189" s="9"/>
    </row>
    <row r="190" spans="8:8" x14ac:dyDescent="0.2">
      <c r="H190" s="9"/>
    </row>
    <row r="191" spans="8:8" x14ac:dyDescent="0.2">
      <c r="H191" s="9"/>
    </row>
    <row r="192" spans="8:8" x14ac:dyDescent="0.2">
      <c r="H192" s="9"/>
    </row>
    <row r="193" spans="8:8" x14ac:dyDescent="0.2">
      <c r="H193" s="9"/>
    </row>
    <row r="194" spans="8:8" x14ac:dyDescent="0.2">
      <c r="H194" s="9"/>
    </row>
    <row r="195" spans="8:8" x14ac:dyDescent="0.2">
      <c r="H195" s="9"/>
    </row>
    <row r="196" spans="8:8" x14ac:dyDescent="0.2">
      <c r="H196" s="9"/>
    </row>
    <row r="197" spans="8:8" x14ac:dyDescent="0.2">
      <c r="H197" s="9"/>
    </row>
    <row r="198" spans="8:8" x14ac:dyDescent="0.2">
      <c r="H198" s="9"/>
    </row>
    <row r="199" spans="8:8" x14ac:dyDescent="0.2">
      <c r="H199" s="9"/>
    </row>
    <row r="200" spans="8:8" x14ac:dyDescent="0.2">
      <c r="H200" s="9"/>
    </row>
    <row r="201" spans="8:8" x14ac:dyDescent="0.2">
      <c r="H201" s="9"/>
    </row>
    <row r="202" spans="8:8" x14ac:dyDescent="0.2">
      <c r="H202" s="9"/>
    </row>
    <row r="203" spans="8:8" x14ac:dyDescent="0.2">
      <c r="H203" s="9"/>
    </row>
    <row r="204" spans="8:8" x14ac:dyDescent="0.2">
      <c r="H204" s="9"/>
    </row>
    <row r="205" spans="8:8" x14ac:dyDescent="0.2">
      <c r="H205" s="9"/>
    </row>
    <row r="206" spans="8:8" x14ac:dyDescent="0.2">
      <c r="H206" s="9"/>
    </row>
    <row r="207" spans="8:8" x14ac:dyDescent="0.2">
      <c r="H207" s="9"/>
    </row>
    <row r="208" spans="8:8" x14ac:dyDescent="0.2">
      <c r="H208" s="9"/>
    </row>
    <row r="209" spans="8:8" x14ac:dyDescent="0.2">
      <c r="H209" s="9"/>
    </row>
    <row r="210" spans="8:8" x14ac:dyDescent="0.2">
      <c r="H210" s="9"/>
    </row>
    <row r="211" spans="8:8" x14ac:dyDescent="0.2">
      <c r="H211" s="9"/>
    </row>
    <row r="212" spans="8:8" x14ac:dyDescent="0.2">
      <c r="H212" s="9"/>
    </row>
    <row r="213" spans="8:8" x14ac:dyDescent="0.2">
      <c r="H213" s="9"/>
    </row>
    <row r="214" spans="8:8" x14ac:dyDescent="0.2">
      <c r="H214" s="9"/>
    </row>
    <row r="215" spans="8:8" x14ac:dyDescent="0.2">
      <c r="H215" s="9"/>
    </row>
    <row r="216" spans="8:8" x14ac:dyDescent="0.2">
      <c r="H216" s="9"/>
    </row>
    <row r="217" spans="8:8" x14ac:dyDescent="0.2">
      <c r="H217" s="9"/>
    </row>
    <row r="218" spans="8:8" x14ac:dyDescent="0.2">
      <c r="H218" s="9"/>
    </row>
    <row r="219" spans="8:8" x14ac:dyDescent="0.2">
      <c r="H219" s="9"/>
    </row>
    <row r="220" spans="8:8" x14ac:dyDescent="0.2">
      <c r="H220" s="9"/>
    </row>
    <row r="221" spans="8:8" x14ac:dyDescent="0.2">
      <c r="H221" s="9"/>
    </row>
    <row r="222" spans="8:8" x14ac:dyDescent="0.2">
      <c r="H222" s="9"/>
    </row>
    <row r="223" spans="8:8" x14ac:dyDescent="0.2">
      <c r="H223" s="9"/>
    </row>
    <row r="224" spans="8:8" x14ac:dyDescent="0.2">
      <c r="H224" s="9"/>
    </row>
    <row r="225" spans="8:8" x14ac:dyDescent="0.2">
      <c r="H225" s="9"/>
    </row>
    <row r="226" spans="8:8" x14ac:dyDescent="0.2">
      <c r="H226" s="9"/>
    </row>
    <row r="227" spans="8:8" x14ac:dyDescent="0.2">
      <c r="H227" s="9"/>
    </row>
    <row r="228" spans="8:8" x14ac:dyDescent="0.2">
      <c r="H228" s="9"/>
    </row>
    <row r="229" spans="8:8" x14ac:dyDescent="0.2">
      <c r="H229" s="9"/>
    </row>
    <row r="230" spans="8:8" x14ac:dyDescent="0.2">
      <c r="H230" s="9"/>
    </row>
    <row r="231" spans="8:8" x14ac:dyDescent="0.2">
      <c r="H231" s="9"/>
    </row>
    <row r="232" spans="8:8" x14ac:dyDescent="0.2">
      <c r="H232" s="9"/>
    </row>
    <row r="233" spans="8:8" x14ac:dyDescent="0.2">
      <c r="H233" s="9"/>
    </row>
    <row r="234" spans="8:8" x14ac:dyDescent="0.2">
      <c r="H234" s="9"/>
    </row>
    <row r="235" spans="8:8" x14ac:dyDescent="0.2">
      <c r="H235" s="9"/>
    </row>
    <row r="236" spans="8:8" x14ac:dyDescent="0.2">
      <c r="H236" s="9"/>
    </row>
    <row r="237" spans="8:8" x14ac:dyDescent="0.2">
      <c r="H237" s="9"/>
    </row>
    <row r="238" spans="8:8" x14ac:dyDescent="0.2">
      <c r="H238" s="9"/>
    </row>
    <row r="239" spans="8:8" x14ac:dyDescent="0.2">
      <c r="H239" s="9"/>
    </row>
    <row r="240" spans="8:8" x14ac:dyDescent="0.2">
      <c r="H240" s="9"/>
    </row>
    <row r="241" spans="8:8" x14ac:dyDescent="0.2">
      <c r="H241" s="9"/>
    </row>
    <row r="242" spans="8:8" x14ac:dyDescent="0.2">
      <c r="H242" s="9"/>
    </row>
    <row r="243" spans="8:8" x14ac:dyDescent="0.2">
      <c r="H243" s="9"/>
    </row>
    <row r="244" spans="8:8" x14ac:dyDescent="0.2">
      <c r="H244" s="9"/>
    </row>
    <row r="245" spans="8:8" x14ac:dyDescent="0.2">
      <c r="H245" s="9"/>
    </row>
    <row r="246" spans="8:8" x14ac:dyDescent="0.2">
      <c r="H246" s="9"/>
    </row>
    <row r="247" spans="8:8" x14ac:dyDescent="0.2">
      <c r="H247" s="9"/>
    </row>
    <row r="248" spans="8:8" x14ac:dyDescent="0.2">
      <c r="H248" s="9"/>
    </row>
    <row r="249" spans="8:8" x14ac:dyDescent="0.2">
      <c r="H249" s="9"/>
    </row>
    <row r="250" spans="8:8" x14ac:dyDescent="0.2">
      <c r="H250" s="9"/>
    </row>
    <row r="251" spans="8:8" x14ac:dyDescent="0.2">
      <c r="H251" s="9"/>
    </row>
    <row r="252" spans="8:8" x14ac:dyDescent="0.2">
      <c r="H252" s="9"/>
    </row>
    <row r="253" spans="8:8" x14ac:dyDescent="0.2">
      <c r="H253" s="9"/>
    </row>
    <row r="254" spans="8:8" x14ac:dyDescent="0.2">
      <c r="H254" s="9"/>
    </row>
    <row r="255" spans="8:8" x14ac:dyDescent="0.2">
      <c r="H255" s="9"/>
    </row>
    <row r="256" spans="8:8" x14ac:dyDescent="0.2">
      <c r="H256" s="9"/>
    </row>
    <row r="257" spans="8:8" x14ac:dyDescent="0.2">
      <c r="H257" s="9"/>
    </row>
    <row r="258" spans="8:8" x14ac:dyDescent="0.2">
      <c r="H258" s="9"/>
    </row>
    <row r="259" spans="8:8" x14ac:dyDescent="0.2">
      <c r="H259" s="9"/>
    </row>
    <row r="260" spans="8:8" x14ac:dyDescent="0.2">
      <c r="H260" s="9"/>
    </row>
    <row r="261" spans="8:8" x14ac:dyDescent="0.2">
      <c r="H261" s="9"/>
    </row>
    <row r="262" spans="8:8" x14ac:dyDescent="0.2">
      <c r="H262" s="9"/>
    </row>
    <row r="263" spans="8:8" x14ac:dyDescent="0.2">
      <c r="H263" s="9"/>
    </row>
    <row r="264" spans="8:8" x14ac:dyDescent="0.2">
      <c r="H264" s="9"/>
    </row>
    <row r="265" spans="8:8" x14ac:dyDescent="0.2">
      <c r="H265" s="9"/>
    </row>
    <row r="266" spans="8:8" x14ac:dyDescent="0.2">
      <c r="H266" s="9"/>
    </row>
    <row r="267" spans="8:8" x14ac:dyDescent="0.2">
      <c r="H267" s="9"/>
    </row>
    <row r="268" spans="8:8" x14ac:dyDescent="0.2">
      <c r="H268" s="9"/>
    </row>
    <row r="269" spans="8:8" x14ac:dyDescent="0.2">
      <c r="H269" s="9"/>
    </row>
    <row r="270" spans="8:8" x14ac:dyDescent="0.2">
      <c r="H270" s="9"/>
    </row>
    <row r="271" spans="8:8" x14ac:dyDescent="0.2">
      <c r="H271" s="9"/>
    </row>
    <row r="272" spans="8:8" x14ac:dyDescent="0.2">
      <c r="H272" s="9"/>
    </row>
    <row r="273" spans="8:8" x14ac:dyDescent="0.2">
      <c r="H273" s="9"/>
    </row>
    <row r="274" spans="8:8" x14ac:dyDescent="0.2">
      <c r="H274" s="9"/>
    </row>
    <row r="275" spans="8:8" x14ac:dyDescent="0.2">
      <c r="H275" s="9"/>
    </row>
    <row r="276" spans="8:8" x14ac:dyDescent="0.2">
      <c r="H276" s="9"/>
    </row>
    <row r="277" spans="8:8" x14ac:dyDescent="0.2">
      <c r="H277" s="9"/>
    </row>
    <row r="278" spans="8:8" x14ac:dyDescent="0.2">
      <c r="H278" s="9"/>
    </row>
    <row r="279" spans="8:8" x14ac:dyDescent="0.2">
      <c r="H279" s="9"/>
    </row>
    <row r="280" spans="8:8" x14ac:dyDescent="0.2">
      <c r="H280" s="9"/>
    </row>
    <row r="281" spans="8:8" x14ac:dyDescent="0.2">
      <c r="H281" s="9"/>
    </row>
    <row r="282" spans="8:8" x14ac:dyDescent="0.2">
      <c r="H282" s="9"/>
    </row>
    <row r="283" spans="8:8" x14ac:dyDescent="0.2">
      <c r="H283" s="9"/>
    </row>
    <row r="284" spans="8:8" x14ac:dyDescent="0.2">
      <c r="H284" s="9"/>
    </row>
    <row r="285" spans="8:8" x14ac:dyDescent="0.2">
      <c r="H285" s="9"/>
    </row>
    <row r="286" spans="8:8" x14ac:dyDescent="0.2">
      <c r="H286" s="9"/>
    </row>
    <row r="287" spans="8:8" x14ac:dyDescent="0.2">
      <c r="H287" s="9"/>
    </row>
    <row r="288" spans="8:8" x14ac:dyDescent="0.2">
      <c r="H288" s="9"/>
    </row>
    <row r="289" spans="8:8" x14ac:dyDescent="0.2">
      <c r="H289" s="9"/>
    </row>
    <row r="290" spans="8:8" x14ac:dyDescent="0.2">
      <c r="H290" s="9"/>
    </row>
    <row r="291" spans="8:8" x14ac:dyDescent="0.2">
      <c r="H291" s="9"/>
    </row>
    <row r="292" spans="8:8" x14ac:dyDescent="0.2">
      <c r="H292" s="9"/>
    </row>
    <row r="293" spans="8:8" x14ac:dyDescent="0.2">
      <c r="H293" s="9"/>
    </row>
    <row r="294" spans="8:8" x14ac:dyDescent="0.2">
      <c r="H294" s="9"/>
    </row>
    <row r="295" spans="8:8" x14ac:dyDescent="0.2">
      <c r="H295" s="9"/>
    </row>
    <row r="296" spans="8:8" x14ac:dyDescent="0.2">
      <c r="H296" s="9"/>
    </row>
    <row r="297" spans="8:8" x14ac:dyDescent="0.2">
      <c r="H297" s="9"/>
    </row>
    <row r="298" spans="8:8" x14ac:dyDescent="0.2">
      <c r="H298" s="9"/>
    </row>
    <row r="299" spans="8:8" x14ac:dyDescent="0.2">
      <c r="H299" s="9"/>
    </row>
    <row r="300" spans="8:8" x14ac:dyDescent="0.2">
      <c r="H300" s="9"/>
    </row>
    <row r="301" spans="8:8" x14ac:dyDescent="0.2">
      <c r="H301" s="9"/>
    </row>
    <row r="302" spans="8:8" x14ac:dyDescent="0.2">
      <c r="H302" s="9"/>
    </row>
    <row r="303" spans="8:8" x14ac:dyDescent="0.2">
      <c r="H303" s="9"/>
    </row>
    <row r="304" spans="8:8" x14ac:dyDescent="0.2">
      <c r="H304" s="9"/>
    </row>
    <row r="305" spans="8:8" x14ac:dyDescent="0.2">
      <c r="H305" s="9"/>
    </row>
    <row r="306" spans="8:8" x14ac:dyDescent="0.2">
      <c r="H306" s="9"/>
    </row>
    <row r="307" spans="8:8" x14ac:dyDescent="0.2">
      <c r="H307" s="9"/>
    </row>
    <row r="308" spans="8:8" x14ac:dyDescent="0.2">
      <c r="H308" s="9"/>
    </row>
    <row r="309" spans="8:8" x14ac:dyDescent="0.2">
      <c r="H309" s="9"/>
    </row>
    <row r="310" spans="8:8" x14ac:dyDescent="0.2">
      <c r="H310" s="9"/>
    </row>
    <row r="311" spans="8:8" x14ac:dyDescent="0.2">
      <c r="H311" s="9"/>
    </row>
    <row r="312" spans="8:8" x14ac:dyDescent="0.2">
      <c r="H312" s="9"/>
    </row>
    <row r="313" spans="8:8" x14ac:dyDescent="0.2">
      <c r="H313" s="9"/>
    </row>
    <row r="314" spans="8:8" x14ac:dyDescent="0.2">
      <c r="H314" s="9"/>
    </row>
    <row r="315" spans="8:8" x14ac:dyDescent="0.2">
      <c r="H315" s="9"/>
    </row>
    <row r="316" spans="8:8" x14ac:dyDescent="0.2">
      <c r="H316" s="9"/>
    </row>
    <row r="317" spans="8:8" x14ac:dyDescent="0.2">
      <c r="H317" s="9"/>
    </row>
    <row r="318" spans="8:8" x14ac:dyDescent="0.2">
      <c r="H318" s="9"/>
    </row>
    <row r="319" spans="8:8" x14ac:dyDescent="0.2">
      <c r="H319" s="9"/>
    </row>
    <row r="320" spans="8:8" x14ac:dyDescent="0.2">
      <c r="H320" s="9"/>
    </row>
    <row r="321" spans="8:8" x14ac:dyDescent="0.2">
      <c r="H321" s="9"/>
    </row>
    <row r="322" spans="8:8" x14ac:dyDescent="0.2">
      <c r="H322" s="9"/>
    </row>
    <row r="323" spans="8:8" x14ac:dyDescent="0.2">
      <c r="H323" s="9"/>
    </row>
    <row r="324" spans="8:8" x14ac:dyDescent="0.2">
      <c r="H324" s="9"/>
    </row>
    <row r="325" spans="8:8" x14ac:dyDescent="0.2">
      <c r="H325" s="9"/>
    </row>
    <row r="326" spans="8:8" x14ac:dyDescent="0.2">
      <c r="H326" s="9"/>
    </row>
    <row r="327" spans="8:8" x14ac:dyDescent="0.2">
      <c r="H327" s="9"/>
    </row>
    <row r="328" spans="8:8" x14ac:dyDescent="0.2">
      <c r="H328" s="9"/>
    </row>
    <row r="329" spans="8:8" x14ac:dyDescent="0.2">
      <c r="H329" s="9"/>
    </row>
    <row r="330" spans="8:8" x14ac:dyDescent="0.2">
      <c r="H330" s="9"/>
    </row>
    <row r="331" spans="8:8" x14ac:dyDescent="0.2">
      <c r="H331" s="9"/>
    </row>
    <row r="332" spans="8:8" x14ac:dyDescent="0.2">
      <c r="H332" s="9"/>
    </row>
    <row r="333" spans="8:8" x14ac:dyDescent="0.2">
      <c r="H333" s="9"/>
    </row>
    <row r="334" spans="8:8" x14ac:dyDescent="0.2">
      <c r="H334" s="9"/>
    </row>
    <row r="335" spans="8:8" x14ac:dyDescent="0.2">
      <c r="H335" s="9"/>
    </row>
    <row r="336" spans="8:8" x14ac:dyDescent="0.2">
      <c r="H336" s="9"/>
    </row>
    <row r="337" spans="8:8" x14ac:dyDescent="0.2">
      <c r="H337" s="9"/>
    </row>
    <row r="338" spans="8:8" x14ac:dyDescent="0.2">
      <c r="H338" s="9"/>
    </row>
    <row r="339" spans="8:8" x14ac:dyDescent="0.2">
      <c r="H339" s="9"/>
    </row>
    <row r="340" spans="8:8" x14ac:dyDescent="0.2">
      <c r="H340" s="9"/>
    </row>
    <row r="341" spans="8:8" x14ac:dyDescent="0.2">
      <c r="H341" s="9"/>
    </row>
    <row r="342" spans="8:8" x14ac:dyDescent="0.2">
      <c r="H342" s="9"/>
    </row>
    <row r="343" spans="8:8" x14ac:dyDescent="0.2">
      <c r="H343" s="9"/>
    </row>
    <row r="344" spans="8:8" x14ac:dyDescent="0.2">
      <c r="H344" s="9"/>
    </row>
    <row r="345" spans="8:8" x14ac:dyDescent="0.2">
      <c r="H345" s="9"/>
    </row>
    <row r="346" spans="8:8" x14ac:dyDescent="0.2">
      <c r="H346" s="9"/>
    </row>
    <row r="347" spans="8:8" x14ac:dyDescent="0.2">
      <c r="H347" s="9"/>
    </row>
    <row r="348" spans="8:8" x14ac:dyDescent="0.2">
      <c r="H348" s="9"/>
    </row>
    <row r="349" spans="8:8" x14ac:dyDescent="0.2">
      <c r="H349" s="9"/>
    </row>
    <row r="350" spans="8:8" x14ac:dyDescent="0.2">
      <c r="H350" s="9"/>
    </row>
    <row r="351" spans="8:8" x14ac:dyDescent="0.2">
      <c r="H351" s="9"/>
    </row>
    <row r="352" spans="8:8" x14ac:dyDescent="0.2">
      <c r="H352" s="9"/>
    </row>
    <row r="353" spans="8:8" x14ac:dyDescent="0.2">
      <c r="H353" s="9"/>
    </row>
    <row r="354" spans="8:8" x14ac:dyDescent="0.2">
      <c r="H354" s="9"/>
    </row>
    <row r="355" spans="8:8" x14ac:dyDescent="0.2">
      <c r="H355" s="9"/>
    </row>
    <row r="356" spans="8:8" x14ac:dyDescent="0.2">
      <c r="H356" s="9"/>
    </row>
    <row r="357" spans="8:8" x14ac:dyDescent="0.2">
      <c r="H357" s="9"/>
    </row>
    <row r="358" spans="8:8" x14ac:dyDescent="0.2">
      <c r="H358" s="9"/>
    </row>
    <row r="359" spans="8:8" x14ac:dyDescent="0.2">
      <c r="H359" s="9"/>
    </row>
    <row r="360" spans="8:8" x14ac:dyDescent="0.2">
      <c r="H360" s="9"/>
    </row>
    <row r="361" spans="8:8" x14ac:dyDescent="0.2">
      <c r="H361" s="9"/>
    </row>
    <row r="362" spans="8:8" x14ac:dyDescent="0.2">
      <c r="H362" s="9"/>
    </row>
    <row r="363" spans="8:8" x14ac:dyDescent="0.2">
      <c r="H363" s="9"/>
    </row>
    <row r="364" spans="8:8" x14ac:dyDescent="0.2">
      <c r="H364" s="9"/>
    </row>
    <row r="365" spans="8:8" x14ac:dyDescent="0.2">
      <c r="H365" s="9"/>
    </row>
    <row r="366" spans="8:8" x14ac:dyDescent="0.2">
      <c r="H366" s="9"/>
    </row>
    <row r="367" spans="8:8" x14ac:dyDescent="0.2">
      <c r="H367" s="9"/>
    </row>
    <row r="368" spans="8:8" x14ac:dyDescent="0.2">
      <c r="H368" s="9"/>
    </row>
    <row r="369" spans="8:8" x14ac:dyDescent="0.2">
      <c r="H369" s="9"/>
    </row>
    <row r="370" spans="8:8" x14ac:dyDescent="0.2">
      <c r="H370" s="9"/>
    </row>
    <row r="371" spans="8:8" x14ac:dyDescent="0.2">
      <c r="H371" s="9"/>
    </row>
    <row r="372" spans="8:8" x14ac:dyDescent="0.2">
      <c r="H372" s="9"/>
    </row>
    <row r="373" spans="8:8" x14ac:dyDescent="0.2">
      <c r="H373" s="9"/>
    </row>
    <row r="374" spans="8:8" x14ac:dyDescent="0.2">
      <c r="H374" s="9"/>
    </row>
    <row r="375" spans="8:8" x14ac:dyDescent="0.2">
      <c r="H375" s="9"/>
    </row>
    <row r="376" spans="8:8" x14ac:dyDescent="0.2">
      <c r="H376" s="9"/>
    </row>
    <row r="377" spans="8:8" x14ac:dyDescent="0.2">
      <c r="H377" s="9"/>
    </row>
    <row r="378" spans="8:8" x14ac:dyDescent="0.2">
      <c r="H378" s="9"/>
    </row>
    <row r="379" spans="8:8" x14ac:dyDescent="0.2">
      <c r="H379" s="9"/>
    </row>
    <row r="380" spans="8:8" x14ac:dyDescent="0.2">
      <c r="H380" s="9"/>
    </row>
    <row r="381" spans="8:8" x14ac:dyDescent="0.2">
      <c r="H381" s="9"/>
    </row>
    <row r="382" spans="8:8" x14ac:dyDescent="0.2">
      <c r="H382" s="9"/>
    </row>
    <row r="383" spans="8:8" x14ac:dyDescent="0.2">
      <c r="H383" s="9"/>
    </row>
    <row r="384" spans="8:8" x14ac:dyDescent="0.2">
      <c r="H384" s="9"/>
    </row>
    <row r="385" spans="8:8" x14ac:dyDescent="0.2">
      <c r="H385" s="9"/>
    </row>
    <row r="386" spans="8:8" x14ac:dyDescent="0.2">
      <c r="H386" s="9"/>
    </row>
    <row r="387" spans="8:8" x14ac:dyDescent="0.2">
      <c r="H387" s="9"/>
    </row>
    <row r="388" spans="8:8" x14ac:dyDescent="0.2">
      <c r="H388" s="9"/>
    </row>
    <row r="389" spans="8:8" x14ac:dyDescent="0.2">
      <c r="H389" s="9"/>
    </row>
    <row r="390" spans="8:8" x14ac:dyDescent="0.2">
      <c r="H390" s="9"/>
    </row>
    <row r="391" spans="8:8" x14ac:dyDescent="0.2">
      <c r="H391" s="9"/>
    </row>
    <row r="392" spans="8:8" x14ac:dyDescent="0.2">
      <c r="H392" s="9"/>
    </row>
    <row r="393" spans="8:8" x14ac:dyDescent="0.2">
      <c r="H393" s="9"/>
    </row>
    <row r="394" spans="8:8" x14ac:dyDescent="0.2">
      <c r="H394" s="9"/>
    </row>
    <row r="395" spans="8:8" x14ac:dyDescent="0.2">
      <c r="H395" s="9"/>
    </row>
    <row r="396" spans="8:8" x14ac:dyDescent="0.2">
      <c r="H396" s="9"/>
    </row>
    <row r="397" spans="8:8" x14ac:dyDescent="0.2">
      <c r="H397" s="9"/>
    </row>
    <row r="398" spans="8:8" x14ac:dyDescent="0.2">
      <c r="H398" s="9"/>
    </row>
    <row r="399" spans="8:8" x14ac:dyDescent="0.2">
      <c r="H399" s="9"/>
    </row>
    <row r="400" spans="8:8" x14ac:dyDescent="0.2">
      <c r="H400" s="9"/>
    </row>
    <row r="401" spans="8:8" x14ac:dyDescent="0.2">
      <c r="H401" s="9"/>
    </row>
    <row r="402" spans="8:8" x14ac:dyDescent="0.2">
      <c r="H402" s="9"/>
    </row>
    <row r="403" spans="8:8" x14ac:dyDescent="0.2">
      <c r="H403" s="9"/>
    </row>
    <row r="404" spans="8:8" x14ac:dyDescent="0.2">
      <c r="H404" s="9"/>
    </row>
    <row r="405" spans="8:8" x14ac:dyDescent="0.2">
      <c r="H405" s="9"/>
    </row>
    <row r="406" spans="8:8" x14ac:dyDescent="0.2">
      <c r="H406" s="9"/>
    </row>
    <row r="407" spans="8:8" x14ac:dyDescent="0.2">
      <c r="H407" s="9"/>
    </row>
    <row r="408" spans="8:8" x14ac:dyDescent="0.2">
      <c r="H408" s="9"/>
    </row>
    <row r="409" spans="8:8" x14ac:dyDescent="0.2">
      <c r="H409" s="9"/>
    </row>
    <row r="410" spans="8:8" x14ac:dyDescent="0.2">
      <c r="H410" s="9"/>
    </row>
    <row r="411" spans="8:8" x14ac:dyDescent="0.2">
      <c r="H411" s="9"/>
    </row>
    <row r="412" spans="8:8" x14ac:dyDescent="0.2">
      <c r="H412" s="9"/>
    </row>
    <row r="413" spans="8:8" x14ac:dyDescent="0.2">
      <c r="H413" s="9"/>
    </row>
    <row r="414" spans="8:8" x14ac:dyDescent="0.2">
      <c r="H414" s="9"/>
    </row>
    <row r="415" spans="8:8" x14ac:dyDescent="0.2">
      <c r="H415" s="9"/>
    </row>
    <row r="416" spans="8:8" x14ac:dyDescent="0.2">
      <c r="H416" s="9"/>
    </row>
    <row r="417" spans="8:8" x14ac:dyDescent="0.2">
      <c r="H417" s="9"/>
    </row>
    <row r="418" spans="8:8" x14ac:dyDescent="0.2">
      <c r="H418" s="9"/>
    </row>
    <row r="419" spans="8:8" x14ac:dyDescent="0.2">
      <c r="H419" s="9"/>
    </row>
    <row r="420" spans="8:8" x14ac:dyDescent="0.2">
      <c r="H420" s="9"/>
    </row>
    <row r="421" spans="8:8" x14ac:dyDescent="0.2">
      <c r="H421" s="9"/>
    </row>
    <row r="422" spans="8:8" x14ac:dyDescent="0.2">
      <c r="H422" s="9"/>
    </row>
    <row r="423" spans="8:8" x14ac:dyDescent="0.2">
      <c r="H423" s="9"/>
    </row>
    <row r="424" spans="8:8" x14ac:dyDescent="0.2">
      <c r="H424" s="9"/>
    </row>
    <row r="425" spans="8:8" x14ac:dyDescent="0.2">
      <c r="H425" s="9"/>
    </row>
    <row r="426" spans="8:8" x14ac:dyDescent="0.2">
      <c r="H426" s="9"/>
    </row>
    <row r="427" spans="8:8" x14ac:dyDescent="0.2">
      <c r="H427" s="9"/>
    </row>
    <row r="428" spans="8:8" x14ac:dyDescent="0.2">
      <c r="H428" s="9"/>
    </row>
    <row r="429" spans="8:8" x14ac:dyDescent="0.2">
      <c r="H429" s="9"/>
    </row>
    <row r="430" spans="8:8" x14ac:dyDescent="0.2">
      <c r="H430" s="9"/>
    </row>
    <row r="431" spans="8:8" x14ac:dyDescent="0.2">
      <c r="H431" s="9"/>
    </row>
    <row r="432" spans="8:8" x14ac:dyDescent="0.2">
      <c r="H432" s="9"/>
    </row>
    <row r="433" spans="8:8" x14ac:dyDescent="0.2">
      <c r="H433" s="9"/>
    </row>
    <row r="434" spans="8:8" x14ac:dyDescent="0.2">
      <c r="H434" s="9"/>
    </row>
    <row r="435" spans="8:8" x14ac:dyDescent="0.2">
      <c r="H435" s="9"/>
    </row>
    <row r="436" spans="8:8" x14ac:dyDescent="0.2">
      <c r="H436" s="9"/>
    </row>
    <row r="437" spans="8:8" x14ac:dyDescent="0.2">
      <c r="H437" s="9"/>
    </row>
    <row r="438" spans="8:8" x14ac:dyDescent="0.2">
      <c r="H438" s="9"/>
    </row>
    <row r="439" spans="8:8" x14ac:dyDescent="0.2">
      <c r="H439" s="9"/>
    </row>
    <row r="440" spans="8:8" x14ac:dyDescent="0.2">
      <c r="H440" s="9"/>
    </row>
    <row r="441" spans="8:8" x14ac:dyDescent="0.2">
      <c r="H441" s="9"/>
    </row>
    <row r="442" spans="8:8" x14ac:dyDescent="0.2">
      <c r="H442" s="9"/>
    </row>
    <row r="443" spans="8:8" x14ac:dyDescent="0.2">
      <c r="H443" s="9"/>
    </row>
    <row r="444" spans="8:8" x14ac:dyDescent="0.2">
      <c r="H444" s="9"/>
    </row>
    <row r="445" spans="8:8" x14ac:dyDescent="0.2">
      <c r="H445" s="9"/>
    </row>
    <row r="446" spans="8:8" x14ac:dyDescent="0.2">
      <c r="H446" s="9"/>
    </row>
    <row r="447" spans="8:8" x14ac:dyDescent="0.2">
      <c r="H447" s="9"/>
    </row>
    <row r="448" spans="8:8" x14ac:dyDescent="0.2">
      <c r="H448" s="9"/>
    </row>
    <row r="449" spans="8:8" x14ac:dyDescent="0.2">
      <c r="H449" s="9"/>
    </row>
    <row r="450" spans="8:8" x14ac:dyDescent="0.2">
      <c r="H450" s="9"/>
    </row>
    <row r="451" spans="8:8" x14ac:dyDescent="0.2">
      <c r="H451" s="9"/>
    </row>
    <row r="452" spans="8:8" x14ac:dyDescent="0.2">
      <c r="H452" s="9"/>
    </row>
    <row r="453" spans="8:8" x14ac:dyDescent="0.2">
      <c r="H453" s="9"/>
    </row>
    <row r="454" spans="8:8" x14ac:dyDescent="0.2">
      <c r="H454" s="9"/>
    </row>
    <row r="455" spans="8:8" x14ac:dyDescent="0.2">
      <c r="H455" s="9"/>
    </row>
    <row r="456" spans="8:8" x14ac:dyDescent="0.2">
      <c r="H456" s="9"/>
    </row>
    <row r="457" spans="8:8" x14ac:dyDescent="0.2">
      <c r="H457" s="9"/>
    </row>
    <row r="458" spans="8:8" x14ac:dyDescent="0.2">
      <c r="H458" s="9"/>
    </row>
    <row r="459" spans="8:8" x14ac:dyDescent="0.2">
      <c r="H459" s="9"/>
    </row>
    <row r="460" spans="8:8" x14ac:dyDescent="0.2">
      <c r="H460" s="9"/>
    </row>
    <row r="461" spans="8:8" x14ac:dyDescent="0.2">
      <c r="H461" s="9"/>
    </row>
    <row r="462" spans="8:8" x14ac:dyDescent="0.2">
      <c r="H462" s="9"/>
    </row>
    <row r="463" spans="8:8" x14ac:dyDescent="0.2">
      <c r="H463" s="9"/>
    </row>
    <row r="464" spans="8:8" x14ac:dyDescent="0.2">
      <c r="H464" s="9"/>
    </row>
    <row r="465" spans="8:8" x14ac:dyDescent="0.2">
      <c r="H465" s="9"/>
    </row>
    <row r="466" spans="8:8" x14ac:dyDescent="0.2">
      <c r="H466" s="9"/>
    </row>
    <row r="467" spans="8:8" x14ac:dyDescent="0.2">
      <c r="H467" s="9"/>
    </row>
    <row r="468" spans="8:8" x14ac:dyDescent="0.2">
      <c r="H468" s="9"/>
    </row>
    <row r="469" spans="8:8" x14ac:dyDescent="0.2">
      <c r="H469" s="9"/>
    </row>
    <row r="470" spans="8:8" x14ac:dyDescent="0.2">
      <c r="H470" s="9"/>
    </row>
    <row r="471" spans="8:8" x14ac:dyDescent="0.2">
      <c r="H471" s="9"/>
    </row>
    <row r="472" spans="8:8" x14ac:dyDescent="0.2">
      <c r="H472" s="9"/>
    </row>
    <row r="473" spans="8:8" x14ac:dyDescent="0.2">
      <c r="H473" s="9"/>
    </row>
    <row r="474" spans="8:8" x14ac:dyDescent="0.2">
      <c r="H474" s="9"/>
    </row>
    <row r="475" spans="8:8" x14ac:dyDescent="0.2">
      <c r="H475" s="9"/>
    </row>
    <row r="476" spans="8:8" x14ac:dyDescent="0.2">
      <c r="H476" s="9"/>
    </row>
    <row r="477" spans="8:8" x14ac:dyDescent="0.2">
      <c r="H477" s="9"/>
    </row>
    <row r="478" spans="8:8" x14ac:dyDescent="0.2">
      <c r="H478" s="9"/>
    </row>
    <row r="479" spans="8:8" x14ac:dyDescent="0.2">
      <c r="H479" s="9"/>
    </row>
    <row r="480" spans="8:8" x14ac:dyDescent="0.2">
      <c r="H480" s="9"/>
    </row>
    <row r="481" spans="8:8" x14ac:dyDescent="0.2">
      <c r="H481" s="9"/>
    </row>
    <row r="482" spans="8:8" x14ac:dyDescent="0.2">
      <c r="H482" s="9"/>
    </row>
    <row r="483" spans="8:8" x14ac:dyDescent="0.2">
      <c r="H483" s="9"/>
    </row>
    <row r="484" spans="8:8" x14ac:dyDescent="0.2">
      <c r="H484" s="9"/>
    </row>
    <row r="485" spans="8:8" x14ac:dyDescent="0.2">
      <c r="H485" s="9"/>
    </row>
    <row r="486" spans="8:8" x14ac:dyDescent="0.2">
      <c r="H486" s="9"/>
    </row>
    <row r="487" spans="8:8" x14ac:dyDescent="0.2">
      <c r="H487" s="9"/>
    </row>
    <row r="488" spans="8:8" x14ac:dyDescent="0.2">
      <c r="H488" s="9"/>
    </row>
    <row r="489" spans="8:8" x14ac:dyDescent="0.2">
      <c r="H489" s="9"/>
    </row>
    <row r="490" spans="8:8" x14ac:dyDescent="0.2">
      <c r="H490" s="9"/>
    </row>
    <row r="491" spans="8:8" x14ac:dyDescent="0.2">
      <c r="H491" s="9"/>
    </row>
    <row r="492" spans="8:8" x14ac:dyDescent="0.2">
      <c r="H492" s="9"/>
    </row>
    <row r="493" spans="8:8" x14ac:dyDescent="0.2">
      <c r="H493" s="9"/>
    </row>
    <row r="494" spans="8:8" x14ac:dyDescent="0.2">
      <c r="H494" s="9"/>
    </row>
    <row r="495" spans="8:8" x14ac:dyDescent="0.2">
      <c r="H495" s="9"/>
    </row>
    <row r="496" spans="8:8" x14ac:dyDescent="0.2">
      <c r="H496" s="9"/>
    </row>
    <row r="497" spans="8:8" x14ac:dyDescent="0.2">
      <c r="H497" s="9"/>
    </row>
    <row r="498" spans="8:8" x14ac:dyDescent="0.2">
      <c r="H498" s="9"/>
    </row>
    <row r="499" spans="8:8" x14ac:dyDescent="0.2">
      <c r="H499" s="9"/>
    </row>
    <row r="500" spans="8:8" x14ac:dyDescent="0.2">
      <c r="H500" s="9"/>
    </row>
    <row r="501" spans="8:8" x14ac:dyDescent="0.2">
      <c r="H501" s="9"/>
    </row>
    <row r="502" spans="8:8" x14ac:dyDescent="0.2">
      <c r="H502" s="9"/>
    </row>
    <row r="503" spans="8:8" x14ac:dyDescent="0.2">
      <c r="H503" s="9"/>
    </row>
    <row r="504" spans="8:8" x14ac:dyDescent="0.2">
      <c r="H504" s="9"/>
    </row>
    <row r="505" spans="8:8" x14ac:dyDescent="0.2">
      <c r="H505" s="9"/>
    </row>
    <row r="506" spans="8:8" x14ac:dyDescent="0.2">
      <c r="H506" s="9"/>
    </row>
    <row r="507" spans="8:8" x14ac:dyDescent="0.2">
      <c r="H507" s="9"/>
    </row>
    <row r="508" spans="8:8" x14ac:dyDescent="0.2">
      <c r="H508" s="9"/>
    </row>
    <row r="509" spans="8:8" x14ac:dyDescent="0.2">
      <c r="H509" s="9"/>
    </row>
    <row r="510" spans="8:8" x14ac:dyDescent="0.2">
      <c r="H510" s="9"/>
    </row>
    <row r="511" spans="8:8" x14ac:dyDescent="0.2">
      <c r="H511" s="9"/>
    </row>
    <row r="512" spans="8:8" x14ac:dyDescent="0.2">
      <c r="H512" s="9"/>
    </row>
    <row r="513" spans="8:8" x14ac:dyDescent="0.2">
      <c r="H513" s="9"/>
    </row>
    <row r="514" spans="8:8" x14ac:dyDescent="0.2">
      <c r="H514" s="9"/>
    </row>
    <row r="515" spans="8:8" x14ac:dyDescent="0.2">
      <c r="H515" s="9"/>
    </row>
    <row r="516" spans="8:8" x14ac:dyDescent="0.2">
      <c r="H516" s="9"/>
    </row>
    <row r="517" spans="8:8" x14ac:dyDescent="0.2">
      <c r="H517" s="9"/>
    </row>
    <row r="518" spans="8:8" x14ac:dyDescent="0.2">
      <c r="H518" s="9"/>
    </row>
    <row r="519" spans="8:8" x14ac:dyDescent="0.2">
      <c r="H519" s="9"/>
    </row>
    <row r="520" spans="8:8" x14ac:dyDescent="0.2">
      <c r="H520" s="9"/>
    </row>
    <row r="521" spans="8:8" x14ac:dyDescent="0.2">
      <c r="H521" s="9"/>
    </row>
    <row r="522" spans="8:8" x14ac:dyDescent="0.2">
      <c r="H522" s="9"/>
    </row>
    <row r="523" spans="8:8" x14ac:dyDescent="0.2">
      <c r="H523" s="9"/>
    </row>
    <row r="524" spans="8:8" x14ac:dyDescent="0.2">
      <c r="H524" s="9"/>
    </row>
    <row r="525" spans="8:8" x14ac:dyDescent="0.2">
      <c r="H525" s="9"/>
    </row>
    <row r="526" spans="8:8" x14ac:dyDescent="0.2">
      <c r="H526" s="9"/>
    </row>
    <row r="527" spans="8:8" x14ac:dyDescent="0.2">
      <c r="H527" s="9"/>
    </row>
    <row r="528" spans="8:8" x14ac:dyDescent="0.2">
      <c r="H528" s="9"/>
    </row>
    <row r="529" spans="8:8" x14ac:dyDescent="0.2">
      <c r="H529" s="9"/>
    </row>
    <row r="530" spans="8:8" x14ac:dyDescent="0.2">
      <c r="H530" s="9"/>
    </row>
    <row r="531" spans="8:8" x14ac:dyDescent="0.2">
      <c r="H531" s="9"/>
    </row>
    <row r="532" spans="8:8" x14ac:dyDescent="0.2">
      <c r="H532" s="9"/>
    </row>
    <row r="533" spans="8:8" x14ac:dyDescent="0.2">
      <c r="H533" s="9"/>
    </row>
    <row r="534" spans="8:8" x14ac:dyDescent="0.2">
      <c r="H534" s="9"/>
    </row>
    <row r="535" spans="8:8" x14ac:dyDescent="0.2">
      <c r="H535" s="9"/>
    </row>
    <row r="536" spans="8:8" x14ac:dyDescent="0.2">
      <c r="H536" s="9"/>
    </row>
    <row r="537" spans="8:8" x14ac:dyDescent="0.2">
      <c r="H537" s="9"/>
    </row>
    <row r="538" spans="8:8" x14ac:dyDescent="0.2">
      <c r="H538" s="9"/>
    </row>
    <row r="539" spans="8:8" x14ac:dyDescent="0.2">
      <c r="H539" s="9"/>
    </row>
    <row r="540" spans="8:8" x14ac:dyDescent="0.2">
      <c r="H540" s="9"/>
    </row>
    <row r="541" spans="8:8" x14ac:dyDescent="0.2">
      <c r="H541" s="9"/>
    </row>
    <row r="542" spans="8:8" x14ac:dyDescent="0.2">
      <c r="H542" s="9"/>
    </row>
    <row r="543" spans="8:8" x14ac:dyDescent="0.2">
      <c r="H543" s="9"/>
    </row>
    <row r="544" spans="8:8" x14ac:dyDescent="0.2">
      <c r="H544" s="9"/>
    </row>
    <row r="545" spans="8:8" x14ac:dyDescent="0.2">
      <c r="H545" s="9"/>
    </row>
    <row r="546" spans="8:8" x14ac:dyDescent="0.2">
      <c r="H546" s="9"/>
    </row>
    <row r="547" spans="8:8" x14ac:dyDescent="0.2">
      <c r="H547" s="9"/>
    </row>
    <row r="548" spans="8:8" x14ac:dyDescent="0.2">
      <c r="H548" s="9"/>
    </row>
    <row r="549" spans="8:8" x14ac:dyDescent="0.2">
      <c r="H549" s="9"/>
    </row>
    <row r="550" spans="8:8" x14ac:dyDescent="0.2">
      <c r="H550" s="9"/>
    </row>
    <row r="551" spans="8:8" x14ac:dyDescent="0.2">
      <c r="H551" s="9"/>
    </row>
    <row r="552" spans="8:8" x14ac:dyDescent="0.2">
      <c r="H552" s="9"/>
    </row>
    <row r="553" spans="8:8" x14ac:dyDescent="0.2">
      <c r="H553" s="9"/>
    </row>
    <row r="554" spans="8:8" x14ac:dyDescent="0.2">
      <c r="H554" s="9"/>
    </row>
    <row r="555" spans="8:8" x14ac:dyDescent="0.2">
      <c r="H555" s="9"/>
    </row>
    <row r="556" spans="8:8" x14ac:dyDescent="0.2">
      <c r="H556" s="9"/>
    </row>
    <row r="557" spans="8:8" x14ac:dyDescent="0.2">
      <c r="H557" s="9"/>
    </row>
    <row r="558" spans="8:8" x14ac:dyDescent="0.2">
      <c r="H558" s="9"/>
    </row>
    <row r="559" spans="8:8" x14ac:dyDescent="0.2">
      <c r="H559" s="9"/>
    </row>
    <row r="560" spans="8:8" x14ac:dyDescent="0.2">
      <c r="H560" s="9"/>
    </row>
    <row r="561" spans="8:8" x14ac:dyDescent="0.2">
      <c r="H561" s="9"/>
    </row>
    <row r="562" spans="8:8" x14ac:dyDescent="0.2">
      <c r="H562" s="9"/>
    </row>
    <row r="563" spans="8:8" x14ac:dyDescent="0.2">
      <c r="H563" s="9"/>
    </row>
    <row r="564" spans="8:8" x14ac:dyDescent="0.2">
      <c r="H564" s="9"/>
    </row>
    <row r="565" spans="8:8" x14ac:dyDescent="0.2">
      <c r="H565" s="9"/>
    </row>
  </sheetData>
  <mergeCells count="11">
    <mergeCell ref="B3:H3"/>
    <mergeCell ref="B4:H4"/>
    <mergeCell ref="B5:H5"/>
    <mergeCell ref="B6:H6"/>
    <mergeCell ref="B56:H56"/>
    <mergeCell ref="B52:I52"/>
    <mergeCell ref="B59:H59"/>
    <mergeCell ref="B60:H60"/>
    <mergeCell ref="B12:H12"/>
    <mergeCell ref="B48:I50"/>
    <mergeCell ref="B55:H55"/>
  </mergeCells>
  <phoneticPr fontId="4" type="noConversion"/>
  <printOptions horizontalCentered="1" verticalCentered="1"/>
  <pageMargins left="0.78740157480314965" right="0" top="0" bottom="0" header="0" footer="0"/>
  <pageSetup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E57DD-9BFF-4371-BF54-A05654A15B63}">
  <sheetPr codeName="Hoja2">
    <pageSetUpPr fitToPage="1"/>
  </sheetPr>
  <dimension ref="A1:N571"/>
  <sheetViews>
    <sheetView showGridLines="0" tabSelected="1" zoomScaleNormal="100" workbookViewId="0">
      <selection activeCell="A7" sqref="A7:G7"/>
    </sheetView>
  </sheetViews>
  <sheetFormatPr baseColWidth="10" defaultRowHeight="12.75" x14ac:dyDescent="0.2"/>
  <cols>
    <col min="1" max="1" width="10.28515625" customWidth="1"/>
    <col min="2" max="2" width="6.140625" customWidth="1"/>
    <col min="3" max="3" width="14" customWidth="1"/>
    <col min="4" max="4" width="8.7109375" customWidth="1"/>
    <col min="5" max="5" width="16.42578125" customWidth="1"/>
    <col min="6" max="6" width="18.5703125" style="1" customWidth="1"/>
    <col min="7" max="7" width="17.7109375" style="3" customWidth="1"/>
    <col min="8" max="8" width="18.5703125" customWidth="1"/>
    <col min="9" max="9" width="15.42578125" style="1" bestFit="1" customWidth="1"/>
    <col min="10" max="10" width="12.85546875" style="1" bestFit="1" customWidth="1"/>
    <col min="11" max="11" width="13.85546875" bestFit="1" customWidth="1"/>
    <col min="13" max="13" width="13.85546875" style="1" bestFit="1" customWidth="1"/>
    <col min="14" max="14" width="11.42578125" style="1" customWidth="1"/>
  </cols>
  <sheetData>
    <row r="1" spans="1:11" s="288" customFormat="1" ht="71.25" customHeight="1" x14ac:dyDescent="0.2">
      <c r="A1" s="289"/>
      <c r="B1" s="289"/>
      <c r="C1" s="289"/>
      <c r="D1" s="289"/>
      <c r="E1" s="289"/>
      <c r="F1" s="289"/>
      <c r="G1" s="289"/>
      <c r="H1" s="289"/>
    </row>
    <row r="2" spans="1:11" s="147" customFormat="1" ht="15" customHeight="1" x14ac:dyDescent="0.2">
      <c r="A2" s="156" t="s">
        <v>175</v>
      </c>
      <c r="B2" s="156"/>
      <c r="C2" s="156"/>
      <c r="D2" s="156"/>
      <c r="E2" s="156"/>
      <c r="F2" s="156"/>
      <c r="G2" s="156"/>
      <c r="H2" s="156"/>
    </row>
    <row r="3" spans="1:11" s="147" customFormat="1" ht="14.25" customHeight="1" x14ac:dyDescent="0.2">
      <c r="A3" s="156" t="s">
        <v>162</v>
      </c>
      <c r="B3" s="156"/>
      <c r="C3" s="156"/>
      <c r="D3" s="159" t="s">
        <v>165</v>
      </c>
      <c r="E3" s="159"/>
      <c r="F3" s="159"/>
      <c r="G3" s="159"/>
      <c r="H3" s="159"/>
    </row>
    <row r="4" spans="1:11" s="147" customFormat="1" ht="29.25" customHeight="1" x14ac:dyDescent="0.2">
      <c r="A4" s="156" t="s">
        <v>163</v>
      </c>
      <c r="B4" s="156"/>
      <c r="C4" s="156"/>
      <c r="D4" s="159" t="s">
        <v>173</v>
      </c>
      <c r="E4" s="159"/>
      <c r="F4" s="159"/>
      <c r="G4" s="159"/>
      <c r="H4" s="159"/>
    </row>
    <row r="5" spans="1:11" s="147" customFormat="1" ht="27.75" customHeight="1" x14ac:dyDescent="0.2">
      <c r="A5" s="157" t="s">
        <v>166</v>
      </c>
      <c r="B5" s="157"/>
      <c r="C5" s="157"/>
      <c r="D5" s="157" t="s">
        <v>174</v>
      </c>
      <c r="E5" s="157"/>
      <c r="F5" s="149" t="s">
        <v>168</v>
      </c>
      <c r="G5" s="157" t="s">
        <v>169</v>
      </c>
      <c r="H5" s="157"/>
    </row>
    <row r="6" spans="1:11" s="147" customFormat="1" ht="15" customHeight="1" x14ac:dyDescent="0.2">
      <c r="A6" s="158">
        <v>46196</v>
      </c>
      <c r="B6" s="158"/>
      <c r="C6" s="158"/>
      <c r="D6" s="159" t="s">
        <v>164</v>
      </c>
      <c r="E6" s="159"/>
      <c r="F6" s="150">
        <v>3</v>
      </c>
      <c r="G6" s="159" t="s">
        <v>170</v>
      </c>
      <c r="H6" s="159"/>
    </row>
    <row r="7" spans="1:11" x14ac:dyDescent="0.2">
      <c r="A7" s="179"/>
      <c r="B7" s="180"/>
      <c r="C7" s="180"/>
      <c r="D7" s="180"/>
      <c r="E7" s="180"/>
      <c r="F7" s="180"/>
      <c r="G7" s="180"/>
      <c r="H7" s="76"/>
    </row>
    <row r="8" spans="1:11" x14ac:dyDescent="0.2">
      <c r="A8" s="77" t="s">
        <v>17</v>
      </c>
      <c r="E8" s="15"/>
      <c r="F8" s="15"/>
      <c r="G8" s="126"/>
      <c r="H8" s="76"/>
    </row>
    <row r="9" spans="1:11" x14ac:dyDescent="0.2">
      <c r="A9" s="77" t="s">
        <v>18</v>
      </c>
      <c r="E9" s="23"/>
      <c r="F9" s="10"/>
      <c r="G9" s="126"/>
      <c r="H9" s="76"/>
    </row>
    <row r="10" spans="1:11" x14ac:dyDescent="0.2">
      <c r="A10" s="77" t="s">
        <v>22</v>
      </c>
      <c r="B10" s="2"/>
      <c r="C10" s="92">
        <f ca="1">TODAY()</f>
        <v>46196</v>
      </c>
      <c r="D10" s="16"/>
      <c r="E10" s="7" t="s">
        <v>19</v>
      </c>
      <c r="F10" s="131">
        <f ca="1">NOW()</f>
        <v>46196.428831828707</v>
      </c>
      <c r="G10" s="126"/>
      <c r="H10" s="76"/>
    </row>
    <row r="11" spans="1:11" x14ac:dyDescent="0.2">
      <c r="A11" s="78"/>
      <c r="F11" s="125"/>
      <c r="G11" s="126"/>
      <c r="H11" s="76"/>
    </row>
    <row r="12" spans="1:11" ht="37.5" customHeight="1" x14ac:dyDescent="0.2">
      <c r="A12" s="160" t="s">
        <v>160</v>
      </c>
      <c r="B12" s="161"/>
      <c r="C12" s="161"/>
      <c r="D12" s="161"/>
      <c r="E12" s="161"/>
      <c r="F12" s="161"/>
      <c r="G12" s="161"/>
      <c r="H12" s="162"/>
    </row>
    <row r="13" spans="1:11" x14ac:dyDescent="0.2">
      <c r="A13" s="77"/>
      <c r="F13" s="125"/>
      <c r="G13" s="126"/>
      <c r="H13" s="76"/>
    </row>
    <row r="14" spans="1:11" x14ac:dyDescent="0.2">
      <c r="A14" s="80" t="s">
        <v>0</v>
      </c>
      <c r="B14" s="46"/>
      <c r="C14" s="141" t="s">
        <v>161</v>
      </c>
      <c r="D14" s="141"/>
      <c r="E14" s="142"/>
      <c r="F14"/>
      <c r="G14" s="125"/>
      <c r="H14" s="81">
        <f>+E15</f>
        <v>0</v>
      </c>
      <c r="I14"/>
      <c r="K14" s="1"/>
    </row>
    <row r="15" spans="1:11" ht="13.5" thickBot="1" x14ac:dyDescent="0.25">
      <c r="A15" s="82" t="s">
        <v>171</v>
      </c>
      <c r="B15" s="46"/>
      <c r="C15" s="46"/>
      <c r="D15" s="46"/>
      <c r="E15" s="136"/>
      <c r="F15" s="4"/>
      <c r="G15" s="22"/>
      <c r="H15" s="83"/>
      <c r="I15"/>
      <c r="K15" s="1"/>
    </row>
    <row r="16" spans="1:11" ht="13.5" thickTop="1" x14ac:dyDescent="0.2">
      <c r="A16" s="143"/>
      <c r="B16" s="46"/>
      <c r="C16" s="46"/>
      <c r="D16" s="46"/>
      <c r="E16" s="46"/>
      <c r="F16"/>
      <c r="G16" s="20" t="s">
        <v>53</v>
      </c>
      <c r="H16" s="83"/>
      <c r="I16"/>
      <c r="K16" s="1"/>
    </row>
    <row r="17" spans="1:11" x14ac:dyDescent="0.2">
      <c r="A17" s="77"/>
      <c r="F17"/>
      <c r="G17" s="127"/>
      <c r="H17" s="83"/>
      <c r="I17"/>
      <c r="K17" s="1"/>
    </row>
    <row r="18" spans="1:11" x14ac:dyDescent="0.2">
      <c r="A18" s="82" t="s">
        <v>15</v>
      </c>
      <c r="B18" s="5"/>
      <c r="C18" s="139"/>
      <c r="D18" s="17"/>
      <c r="E18" s="2"/>
      <c r="F18"/>
      <c r="G18" s="15"/>
      <c r="H18" s="83"/>
      <c r="K18" s="1"/>
    </row>
    <row r="19" spans="1:11" x14ac:dyDescent="0.2">
      <c r="A19" s="77"/>
      <c r="B19" s="5"/>
      <c r="C19" s="139"/>
      <c r="D19" s="18"/>
      <c r="E19" s="13"/>
      <c r="F19"/>
      <c r="G19" s="20"/>
      <c r="H19" s="83"/>
      <c r="K19" s="1"/>
    </row>
    <row r="20" spans="1:11" x14ac:dyDescent="0.2">
      <c r="A20" s="77"/>
      <c r="B20" s="5"/>
      <c r="C20" s="12"/>
      <c r="D20" s="12"/>
      <c r="E20" s="13"/>
      <c r="F20"/>
      <c r="G20" s="11"/>
      <c r="H20" s="83"/>
      <c r="K20" s="1"/>
    </row>
    <row r="21" spans="1:11" x14ac:dyDescent="0.2">
      <c r="A21" s="77"/>
      <c r="B21" s="5"/>
      <c r="C21" s="5"/>
      <c r="D21" s="5"/>
      <c r="F21"/>
      <c r="G21" s="125"/>
      <c r="H21" s="83"/>
      <c r="K21" s="1"/>
    </row>
    <row r="22" spans="1:11" x14ac:dyDescent="0.2">
      <c r="A22" s="77" t="s">
        <v>16</v>
      </c>
      <c r="F22" s="125"/>
      <c r="G22" s="125"/>
      <c r="H22" s="83"/>
      <c r="K22" s="1"/>
    </row>
    <row r="23" spans="1:11" x14ac:dyDescent="0.2">
      <c r="A23" s="77"/>
      <c r="C23" s="140"/>
      <c r="D23" s="2"/>
      <c r="E23" s="2"/>
      <c r="F23" s="125"/>
      <c r="G23" s="10"/>
      <c r="H23" s="83"/>
      <c r="K23" s="1"/>
    </row>
    <row r="24" spans="1:11" x14ac:dyDescent="0.2">
      <c r="A24" s="77"/>
      <c r="C24" s="13"/>
      <c r="D24" s="13"/>
      <c r="E24" s="13"/>
      <c r="F24" s="6"/>
      <c r="G24" s="19"/>
      <c r="H24" s="83"/>
      <c r="K24" s="1"/>
    </row>
    <row r="25" spans="1:11" x14ac:dyDescent="0.2">
      <c r="A25" s="77"/>
      <c r="F25" s="6"/>
      <c r="G25" s="125"/>
      <c r="H25" s="83"/>
      <c r="K25" s="1"/>
    </row>
    <row r="26" spans="1:11" x14ac:dyDescent="0.2">
      <c r="A26" s="80" t="s">
        <v>28</v>
      </c>
      <c r="F26"/>
      <c r="G26" s="125"/>
      <c r="H26" s="83"/>
      <c r="K26" s="1"/>
    </row>
    <row r="27" spans="1:11" ht="13.5" thickBot="1" x14ac:dyDescent="0.25">
      <c r="A27" s="77" t="s">
        <v>9</v>
      </c>
      <c r="F27"/>
      <c r="G27" s="22"/>
      <c r="H27" s="81">
        <f>+SUM(G28:G34)</f>
        <v>0</v>
      </c>
      <c r="K27" s="1"/>
    </row>
    <row r="28" spans="1:11" ht="13.5" thickTop="1" x14ac:dyDescent="0.2">
      <c r="A28" s="77" t="s">
        <v>24</v>
      </c>
      <c r="C28" s="15">
        <v>100000</v>
      </c>
      <c r="D28" t="s">
        <v>20</v>
      </c>
      <c r="E28" s="115">
        <v>0</v>
      </c>
      <c r="F28"/>
      <c r="G28" s="15">
        <f>+C28*E28</f>
        <v>0</v>
      </c>
      <c r="H28" s="120"/>
      <c r="K28" s="1"/>
    </row>
    <row r="29" spans="1:11" x14ac:dyDescent="0.2">
      <c r="A29" s="77" t="s">
        <v>24</v>
      </c>
      <c r="C29" s="15">
        <v>50000</v>
      </c>
      <c r="D29" t="s">
        <v>20</v>
      </c>
      <c r="E29" s="115"/>
      <c r="F29"/>
      <c r="G29" s="15">
        <f t="shared" ref="G29:G34" si="0">+C29*E29</f>
        <v>0</v>
      </c>
      <c r="H29" s="83"/>
      <c r="K29" s="1"/>
    </row>
    <row r="30" spans="1:11" x14ac:dyDescent="0.2">
      <c r="A30" s="77" t="s">
        <v>24</v>
      </c>
      <c r="C30" s="20">
        <v>20000</v>
      </c>
      <c r="D30" t="s">
        <v>20</v>
      </c>
      <c r="E30" s="115"/>
      <c r="F30"/>
      <c r="G30" s="15">
        <f t="shared" si="0"/>
        <v>0</v>
      </c>
      <c r="H30" s="83"/>
      <c r="K30" s="1"/>
    </row>
    <row r="31" spans="1:11" x14ac:dyDescent="0.2">
      <c r="A31" s="77" t="s">
        <v>24</v>
      </c>
      <c r="C31" s="20">
        <v>10000</v>
      </c>
      <c r="D31" t="s">
        <v>20</v>
      </c>
      <c r="E31" s="115"/>
      <c r="F31"/>
      <c r="G31" s="15">
        <f t="shared" si="0"/>
        <v>0</v>
      </c>
      <c r="H31" s="83"/>
      <c r="K31" s="1"/>
    </row>
    <row r="32" spans="1:11" x14ac:dyDescent="0.2">
      <c r="A32" s="77" t="s">
        <v>23</v>
      </c>
      <c r="C32" s="20">
        <v>5000</v>
      </c>
      <c r="D32" t="s">
        <v>20</v>
      </c>
      <c r="E32" s="115"/>
      <c r="F32"/>
      <c r="G32" s="15">
        <f t="shared" si="0"/>
        <v>0</v>
      </c>
      <c r="H32" s="83"/>
      <c r="K32" s="1"/>
    </row>
    <row r="33" spans="1:11" x14ac:dyDescent="0.2">
      <c r="A33" s="77" t="s">
        <v>24</v>
      </c>
      <c r="C33" s="20">
        <v>2000</v>
      </c>
      <c r="D33" t="s">
        <v>20</v>
      </c>
      <c r="E33" s="115">
        <v>0</v>
      </c>
      <c r="F33"/>
      <c r="G33" s="15">
        <f t="shared" si="0"/>
        <v>0</v>
      </c>
      <c r="H33" s="83"/>
      <c r="K33" s="1"/>
    </row>
    <row r="34" spans="1:11" x14ac:dyDescent="0.2">
      <c r="A34" s="77" t="s">
        <v>23</v>
      </c>
      <c r="C34" s="20">
        <v>1000</v>
      </c>
      <c r="D34" t="s">
        <v>20</v>
      </c>
      <c r="E34" s="116">
        <v>0</v>
      </c>
      <c r="F34"/>
      <c r="G34" s="15">
        <f t="shared" si="0"/>
        <v>0</v>
      </c>
      <c r="H34" s="83"/>
      <c r="K34" s="1"/>
    </row>
    <row r="35" spans="1:11" x14ac:dyDescent="0.2">
      <c r="A35" s="77"/>
      <c r="E35" s="128"/>
      <c r="F35"/>
      <c r="G35" s="127"/>
      <c r="H35" s="83"/>
      <c r="K35" s="1"/>
    </row>
    <row r="36" spans="1:11" ht="13.5" thickBot="1" x14ac:dyDescent="0.25">
      <c r="A36" s="77" t="s">
        <v>10</v>
      </c>
      <c r="F36"/>
      <c r="G36" s="22"/>
      <c r="H36" s="81">
        <f>SUM(G37:G41)</f>
        <v>0</v>
      </c>
      <c r="K36" s="1"/>
    </row>
    <row r="37" spans="1:11" ht="13.5" thickTop="1" x14ac:dyDescent="0.2">
      <c r="A37" s="77" t="s">
        <v>21</v>
      </c>
      <c r="C37" s="15">
        <v>1000</v>
      </c>
      <c r="D37" t="s">
        <v>20</v>
      </c>
      <c r="E37" s="115">
        <v>0</v>
      </c>
      <c r="F37"/>
      <c r="G37" s="15">
        <f>+C37*E37</f>
        <v>0</v>
      </c>
      <c r="H37" s="83"/>
      <c r="K37" s="1"/>
    </row>
    <row r="38" spans="1:11" x14ac:dyDescent="0.2">
      <c r="A38" s="77" t="s">
        <v>21</v>
      </c>
      <c r="C38" s="20">
        <v>500</v>
      </c>
      <c r="D38" t="s">
        <v>20</v>
      </c>
      <c r="E38" s="115">
        <v>0</v>
      </c>
      <c r="F38"/>
      <c r="G38" s="15">
        <f>+C38*E38</f>
        <v>0</v>
      </c>
      <c r="H38" s="83"/>
      <c r="K38" s="1"/>
    </row>
    <row r="39" spans="1:11" x14ac:dyDescent="0.2">
      <c r="A39" s="77" t="s">
        <v>21</v>
      </c>
      <c r="C39" s="20">
        <v>200</v>
      </c>
      <c r="D39" t="s">
        <v>20</v>
      </c>
      <c r="E39" s="115"/>
      <c r="F39"/>
      <c r="G39" s="15">
        <f>+C39*E39</f>
        <v>0</v>
      </c>
      <c r="H39" s="109"/>
      <c r="K39" s="1"/>
    </row>
    <row r="40" spans="1:11" x14ac:dyDescent="0.2">
      <c r="A40" s="77" t="s">
        <v>21</v>
      </c>
      <c r="C40" s="20">
        <v>100</v>
      </c>
      <c r="D40" t="s">
        <v>20</v>
      </c>
      <c r="E40" s="115">
        <v>0</v>
      </c>
      <c r="F40"/>
      <c r="G40" s="15">
        <f>+C40*E40</f>
        <v>0</v>
      </c>
      <c r="H40" s="83"/>
      <c r="K40" s="1"/>
    </row>
    <row r="41" spans="1:11" x14ac:dyDescent="0.2">
      <c r="A41" s="77" t="s">
        <v>21</v>
      </c>
      <c r="C41" s="20">
        <v>50</v>
      </c>
      <c r="D41" t="s">
        <v>20</v>
      </c>
      <c r="E41" s="115">
        <v>0</v>
      </c>
      <c r="F41"/>
      <c r="G41" s="15">
        <f>+C41*E41</f>
        <v>0</v>
      </c>
      <c r="H41" s="91"/>
      <c r="K41" s="1"/>
    </row>
    <row r="42" spans="1:11" x14ac:dyDescent="0.2">
      <c r="A42" s="77"/>
      <c r="F42"/>
      <c r="G42" s="125" t="s">
        <v>53</v>
      </c>
      <c r="H42" s="83"/>
      <c r="I42" s="119"/>
      <c r="K42" s="1"/>
    </row>
    <row r="43" spans="1:11" x14ac:dyDescent="0.2">
      <c r="A43" s="77" t="s">
        <v>1</v>
      </c>
      <c r="F43"/>
      <c r="G43" s="125"/>
      <c r="H43" s="90"/>
      <c r="I43" s="138"/>
      <c r="K43" s="1"/>
    </row>
    <row r="44" spans="1:11" x14ac:dyDescent="0.2">
      <c r="A44" s="77" t="s">
        <v>25</v>
      </c>
      <c r="F44"/>
      <c r="G44" s="125"/>
      <c r="H44" s="113"/>
      <c r="I44" s="46" t="s">
        <v>53</v>
      </c>
      <c r="J44" s="111"/>
      <c r="K44" s="1"/>
    </row>
    <row r="45" spans="1:11" x14ac:dyDescent="0.2">
      <c r="A45" s="77" t="s">
        <v>2</v>
      </c>
      <c r="F45"/>
      <c r="G45" s="125"/>
      <c r="H45" s="114"/>
      <c r="I45"/>
      <c r="K45" s="1"/>
    </row>
    <row r="46" spans="1:11" x14ac:dyDescent="0.2">
      <c r="A46" s="77" t="s">
        <v>3</v>
      </c>
      <c r="F46"/>
      <c r="G46" s="125"/>
      <c r="H46" s="114">
        <v>0</v>
      </c>
      <c r="I46" s="119"/>
      <c r="K46" s="1"/>
    </row>
    <row r="47" spans="1:11" x14ac:dyDescent="0.2">
      <c r="A47" s="77"/>
      <c r="F47"/>
      <c r="G47" s="125"/>
      <c r="H47" s="91"/>
      <c r="I47" s="119"/>
      <c r="K47" s="1"/>
    </row>
    <row r="48" spans="1:11" x14ac:dyDescent="0.2">
      <c r="A48" s="80" t="s">
        <v>4</v>
      </c>
      <c r="F48"/>
      <c r="G48" s="125"/>
      <c r="H48" s="135">
        <f>+H14+H27+H36+H43+H44+H45+H46</f>
        <v>0</v>
      </c>
      <c r="I48" s="46" t="s">
        <v>53</v>
      </c>
      <c r="J48" s="1" t="s">
        <v>53</v>
      </c>
      <c r="K48" s="1"/>
    </row>
    <row r="49" spans="1:11" x14ac:dyDescent="0.2">
      <c r="A49" s="80" t="s">
        <v>5</v>
      </c>
      <c r="F49"/>
      <c r="G49" s="125"/>
      <c r="H49" s="93"/>
      <c r="I49" s="110"/>
      <c r="K49" s="1"/>
    </row>
    <row r="50" spans="1:11" x14ac:dyDescent="0.2">
      <c r="A50" s="80" t="s">
        <v>6</v>
      </c>
      <c r="F50"/>
      <c r="G50" s="125"/>
      <c r="H50" s="84">
        <f>+H49-H48</f>
        <v>0</v>
      </c>
      <c r="I50"/>
      <c r="K50" s="1"/>
    </row>
    <row r="51" spans="1:11" x14ac:dyDescent="0.2">
      <c r="A51" s="77"/>
      <c r="F51"/>
      <c r="G51"/>
      <c r="H51" s="76"/>
      <c r="I51"/>
      <c r="K51" s="1"/>
    </row>
    <row r="52" spans="1:11" x14ac:dyDescent="0.2">
      <c r="A52" s="82" t="s">
        <v>172</v>
      </c>
      <c r="F52" s="125"/>
      <c r="G52" s="125"/>
      <c r="H52" s="107"/>
    </row>
    <row r="53" spans="1:11" ht="13.5" thickBot="1" x14ac:dyDescent="0.25">
      <c r="A53" s="77"/>
      <c r="F53" s="125"/>
      <c r="G53" s="125"/>
      <c r="H53" s="107"/>
    </row>
    <row r="54" spans="1:11" ht="75" customHeight="1" thickBot="1" x14ac:dyDescent="0.25">
      <c r="A54" s="163" t="s">
        <v>141</v>
      </c>
      <c r="B54" s="164"/>
      <c r="C54" s="164"/>
      <c r="D54" s="164"/>
      <c r="E54" s="164"/>
      <c r="F54" s="164"/>
      <c r="G54" s="164"/>
      <c r="H54" s="165"/>
    </row>
    <row r="55" spans="1:11" x14ac:dyDescent="0.2">
      <c r="A55" s="108"/>
      <c r="B55" s="129"/>
      <c r="C55" s="129"/>
      <c r="D55" s="129"/>
      <c r="E55" s="129"/>
      <c r="F55" s="129"/>
      <c r="G55" s="129"/>
      <c r="H55" s="107"/>
    </row>
    <row r="56" spans="1:11" ht="9" customHeight="1" x14ac:dyDescent="0.2">
      <c r="A56" s="87"/>
      <c r="B56" s="21"/>
      <c r="C56" s="21"/>
      <c r="D56" s="21"/>
      <c r="E56" s="21"/>
      <c r="F56" s="21"/>
      <c r="G56" s="21"/>
      <c r="H56" s="107"/>
    </row>
    <row r="57" spans="1:11" ht="24" customHeight="1" x14ac:dyDescent="0.2">
      <c r="A57" s="172" t="s">
        <v>27</v>
      </c>
      <c r="B57" s="173"/>
      <c r="C57" s="173"/>
      <c r="D57" s="173"/>
      <c r="E57" s="173"/>
      <c r="F57" s="173"/>
      <c r="G57" s="173"/>
      <c r="H57" s="174"/>
    </row>
    <row r="58" spans="1:11" x14ac:dyDescent="0.2">
      <c r="A58" s="130"/>
      <c r="B58" s="125"/>
      <c r="C58" s="125"/>
      <c r="D58" s="125"/>
      <c r="E58" s="125"/>
      <c r="F58" s="125"/>
      <c r="G58" s="125"/>
      <c r="H58" s="107"/>
    </row>
    <row r="59" spans="1:11" x14ac:dyDescent="0.2">
      <c r="A59" s="166" t="s">
        <v>106</v>
      </c>
      <c r="B59" s="167"/>
      <c r="C59" s="167"/>
      <c r="D59" s="167"/>
      <c r="E59" s="167"/>
      <c r="F59" s="167"/>
      <c r="G59" s="167"/>
      <c r="H59" s="168"/>
    </row>
    <row r="60" spans="1:11" x14ac:dyDescent="0.2">
      <c r="A60" s="175" t="s">
        <v>103</v>
      </c>
      <c r="B60" s="176"/>
      <c r="C60" s="176"/>
      <c r="D60" s="176"/>
      <c r="E60" s="176"/>
      <c r="F60" s="176"/>
      <c r="G60" s="176"/>
      <c r="H60" s="177"/>
    </row>
    <row r="61" spans="1:11" x14ac:dyDescent="0.2">
      <c r="A61" s="130"/>
      <c r="B61" s="125"/>
      <c r="C61" s="125"/>
      <c r="D61" s="125"/>
      <c r="E61" s="125"/>
      <c r="F61" s="125"/>
      <c r="G61" s="125"/>
      <c r="H61" s="107"/>
    </row>
    <row r="62" spans="1:11" x14ac:dyDescent="0.2">
      <c r="A62" s="166" t="s">
        <v>106</v>
      </c>
      <c r="B62" s="167"/>
      <c r="C62" s="167"/>
      <c r="D62" s="167"/>
      <c r="E62" s="167"/>
      <c r="F62" s="167"/>
      <c r="G62" s="167"/>
      <c r="H62" s="168"/>
      <c r="I62"/>
      <c r="J62"/>
    </row>
    <row r="63" spans="1:11" x14ac:dyDescent="0.2">
      <c r="A63" s="178" t="s">
        <v>13</v>
      </c>
      <c r="B63" s="167"/>
      <c r="C63" s="167"/>
      <c r="D63" s="167"/>
      <c r="E63" s="167"/>
      <c r="F63" s="167"/>
      <c r="G63" s="167"/>
      <c r="H63" s="168"/>
    </row>
    <row r="64" spans="1:11" x14ac:dyDescent="0.2">
      <c r="A64" s="77"/>
      <c r="F64" s="125"/>
      <c r="G64" s="132"/>
      <c r="H64" s="76"/>
    </row>
    <row r="65" spans="1:8" x14ac:dyDescent="0.2">
      <c r="A65" s="166" t="s">
        <v>106</v>
      </c>
      <c r="B65" s="167"/>
      <c r="C65" s="167"/>
      <c r="D65" s="167"/>
      <c r="E65" s="167"/>
      <c r="F65" s="167"/>
      <c r="G65" s="167"/>
      <c r="H65" s="168"/>
    </row>
    <row r="66" spans="1:8" ht="13.5" thickBot="1" x14ac:dyDescent="0.25">
      <c r="A66" s="169" t="s">
        <v>104</v>
      </c>
      <c r="B66" s="170"/>
      <c r="C66" s="170"/>
      <c r="D66" s="170"/>
      <c r="E66" s="170"/>
      <c r="F66" s="170"/>
      <c r="G66" s="170"/>
      <c r="H66" s="171"/>
    </row>
    <row r="67" spans="1:8" x14ac:dyDescent="0.2">
      <c r="G67" s="9"/>
    </row>
    <row r="68" spans="1:8" x14ac:dyDescent="0.2">
      <c r="G68" s="9"/>
    </row>
    <row r="69" spans="1:8" x14ac:dyDescent="0.2">
      <c r="G69" s="9"/>
    </row>
    <row r="70" spans="1:8" x14ac:dyDescent="0.2">
      <c r="G70" s="9"/>
    </row>
    <row r="71" spans="1:8" x14ac:dyDescent="0.2">
      <c r="G71" s="9"/>
    </row>
    <row r="72" spans="1:8" x14ac:dyDescent="0.2">
      <c r="G72" s="9"/>
    </row>
    <row r="73" spans="1:8" x14ac:dyDescent="0.2">
      <c r="G73" s="9"/>
    </row>
    <row r="74" spans="1:8" x14ac:dyDescent="0.2">
      <c r="G74" s="9"/>
    </row>
    <row r="75" spans="1:8" x14ac:dyDescent="0.2">
      <c r="G75" s="9"/>
    </row>
    <row r="76" spans="1:8" x14ac:dyDescent="0.2">
      <c r="G76" s="9"/>
    </row>
    <row r="77" spans="1:8" x14ac:dyDescent="0.2">
      <c r="G77" s="9"/>
    </row>
    <row r="78" spans="1:8" x14ac:dyDescent="0.2">
      <c r="G78" s="9"/>
    </row>
    <row r="79" spans="1:8" x14ac:dyDescent="0.2">
      <c r="G79" s="9"/>
    </row>
    <row r="80" spans="1:8" x14ac:dyDescent="0.2">
      <c r="G80" s="9"/>
    </row>
    <row r="81" spans="7:7" x14ac:dyDescent="0.2">
      <c r="G81" s="9"/>
    </row>
    <row r="82" spans="7:7" x14ac:dyDescent="0.2">
      <c r="G82" s="9"/>
    </row>
    <row r="83" spans="7:7" x14ac:dyDescent="0.2">
      <c r="G83" s="9"/>
    </row>
    <row r="84" spans="7:7" x14ac:dyDescent="0.2">
      <c r="G84" s="9"/>
    </row>
    <row r="85" spans="7:7" x14ac:dyDescent="0.2">
      <c r="G85" s="9"/>
    </row>
    <row r="86" spans="7:7" x14ac:dyDescent="0.2">
      <c r="G86" s="9"/>
    </row>
    <row r="87" spans="7:7" x14ac:dyDescent="0.2">
      <c r="G87" s="9"/>
    </row>
    <row r="88" spans="7:7" x14ac:dyDescent="0.2">
      <c r="G88" s="9"/>
    </row>
    <row r="89" spans="7:7" x14ac:dyDescent="0.2">
      <c r="G89" s="9"/>
    </row>
    <row r="90" spans="7:7" x14ac:dyDescent="0.2">
      <c r="G90" s="9"/>
    </row>
    <row r="91" spans="7:7" x14ac:dyDescent="0.2">
      <c r="G91" s="9"/>
    </row>
    <row r="92" spans="7:7" x14ac:dyDescent="0.2">
      <c r="G92" s="9"/>
    </row>
    <row r="93" spans="7:7" x14ac:dyDescent="0.2">
      <c r="G93" s="9"/>
    </row>
    <row r="94" spans="7:7" x14ac:dyDescent="0.2">
      <c r="G94" s="9"/>
    </row>
    <row r="95" spans="7:7" x14ac:dyDescent="0.2">
      <c r="G95" s="9"/>
    </row>
    <row r="96" spans="7:7" x14ac:dyDescent="0.2">
      <c r="G96" s="9"/>
    </row>
    <row r="97" spans="7:7" x14ac:dyDescent="0.2">
      <c r="G97" s="9"/>
    </row>
    <row r="98" spans="7:7" x14ac:dyDescent="0.2">
      <c r="G98" s="9"/>
    </row>
    <row r="99" spans="7:7" x14ac:dyDescent="0.2">
      <c r="G99" s="9"/>
    </row>
    <row r="100" spans="7:7" x14ac:dyDescent="0.2">
      <c r="G100" s="9"/>
    </row>
    <row r="101" spans="7:7" x14ac:dyDescent="0.2">
      <c r="G101" s="9"/>
    </row>
    <row r="102" spans="7:7" x14ac:dyDescent="0.2">
      <c r="G102" s="9"/>
    </row>
    <row r="103" spans="7:7" x14ac:dyDescent="0.2">
      <c r="G103" s="9"/>
    </row>
    <row r="104" spans="7:7" x14ac:dyDescent="0.2">
      <c r="G104" s="9"/>
    </row>
    <row r="105" spans="7:7" x14ac:dyDescent="0.2">
      <c r="G105" s="9"/>
    </row>
    <row r="106" spans="7:7" x14ac:dyDescent="0.2">
      <c r="G106" s="9"/>
    </row>
    <row r="107" spans="7:7" x14ac:dyDescent="0.2">
      <c r="G107" s="9"/>
    </row>
    <row r="108" spans="7:7" x14ac:dyDescent="0.2">
      <c r="G108" s="9"/>
    </row>
    <row r="109" spans="7:7" x14ac:dyDescent="0.2">
      <c r="G109" s="9"/>
    </row>
    <row r="110" spans="7:7" x14ac:dyDescent="0.2">
      <c r="G110" s="9"/>
    </row>
    <row r="111" spans="7:7" x14ac:dyDescent="0.2">
      <c r="G111" s="9"/>
    </row>
    <row r="112" spans="7:7" x14ac:dyDescent="0.2">
      <c r="G112" s="9"/>
    </row>
    <row r="113" spans="7:7" x14ac:dyDescent="0.2">
      <c r="G113" s="9"/>
    </row>
    <row r="114" spans="7:7" x14ac:dyDescent="0.2">
      <c r="G114" s="9"/>
    </row>
    <row r="115" spans="7:7" x14ac:dyDescent="0.2">
      <c r="G115" s="9"/>
    </row>
    <row r="116" spans="7:7" x14ac:dyDescent="0.2">
      <c r="G116" s="9"/>
    </row>
    <row r="117" spans="7:7" x14ac:dyDescent="0.2">
      <c r="G117" s="9"/>
    </row>
    <row r="118" spans="7:7" x14ac:dyDescent="0.2">
      <c r="G118" s="9"/>
    </row>
    <row r="119" spans="7:7" x14ac:dyDescent="0.2">
      <c r="G119" s="9"/>
    </row>
    <row r="120" spans="7:7" x14ac:dyDescent="0.2">
      <c r="G120" s="9"/>
    </row>
    <row r="121" spans="7:7" x14ac:dyDescent="0.2">
      <c r="G121" s="9"/>
    </row>
    <row r="122" spans="7:7" x14ac:dyDescent="0.2">
      <c r="G122" s="9"/>
    </row>
    <row r="123" spans="7:7" x14ac:dyDescent="0.2">
      <c r="G123" s="9"/>
    </row>
    <row r="124" spans="7:7" x14ac:dyDescent="0.2">
      <c r="G124" s="9"/>
    </row>
    <row r="125" spans="7:7" x14ac:dyDescent="0.2">
      <c r="G125" s="9"/>
    </row>
    <row r="126" spans="7:7" x14ac:dyDescent="0.2">
      <c r="G126" s="9"/>
    </row>
    <row r="127" spans="7:7" x14ac:dyDescent="0.2">
      <c r="G127" s="9"/>
    </row>
    <row r="128" spans="7:7" x14ac:dyDescent="0.2">
      <c r="G128" s="9"/>
    </row>
    <row r="129" spans="7:7" x14ac:dyDescent="0.2">
      <c r="G129" s="9"/>
    </row>
    <row r="130" spans="7:7" x14ac:dyDescent="0.2">
      <c r="G130" s="9"/>
    </row>
    <row r="131" spans="7:7" x14ac:dyDescent="0.2">
      <c r="G131" s="9"/>
    </row>
    <row r="132" spans="7:7" x14ac:dyDescent="0.2">
      <c r="G132" s="9"/>
    </row>
    <row r="133" spans="7:7" x14ac:dyDescent="0.2">
      <c r="G133" s="9"/>
    </row>
    <row r="134" spans="7:7" x14ac:dyDescent="0.2">
      <c r="G134" s="9"/>
    </row>
    <row r="135" spans="7:7" x14ac:dyDescent="0.2">
      <c r="G135" s="9"/>
    </row>
    <row r="136" spans="7:7" x14ac:dyDescent="0.2">
      <c r="G136" s="9"/>
    </row>
    <row r="137" spans="7:7" x14ac:dyDescent="0.2">
      <c r="G137" s="9"/>
    </row>
    <row r="138" spans="7:7" x14ac:dyDescent="0.2">
      <c r="G138" s="9"/>
    </row>
    <row r="139" spans="7:7" x14ac:dyDescent="0.2">
      <c r="G139" s="9"/>
    </row>
    <row r="140" spans="7:7" x14ac:dyDescent="0.2">
      <c r="G140" s="9"/>
    </row>
    <row r="141" spans="7:7" x14ac:dyDescent="0.2">
      <c r="G141" s="9"/>
    </row>
    <row r="142" spans="7:7" x14ac:dyDescent="0.2">
      <c r="G142" s="9"/>
    </row>
    <row r="143" spans="7:7" x14ac:dyDescent="0.2">
      <c r="G143" s="9"/>
    </row>
    <row r="144" spans="7:7" x14ac:dyDescent="0.2">
      <c r="G144" s="9"/>
    </row>
    <row r="145" spans="7:7" x14ac:dyDescent="0.2">
      <c r="G145" s="9"/>
    </row>
    <row r="146" spans="7:7" x14ac:dyDescent="0.2">
      <c r="G146" s="9"/>
    </row>
    <row r="147" spans="7:7" x14ac:dyDescent="0.2">
      <c r="G147" s="9"/>
    </row>
    <row r="148" spans="7:7" x14ac:dyDescent="0.2">
      <c r="G148" s="9"/>
    </row>
    <row r="149" spans="7:7" x14ac:dyDescent="0.2">
      <c r="G149" s="9"/>
    </row>
    <row r="150" spans="7:7" x14ac:dyDescent="0.2">
      <c r="G150" s="9"/>
    </row>
    <row r="151" spans="7:7" x14ac:dyDescent="0.2">
      <c r="G151" s="9"/>
    </row>
    <row r="152" spans="7:7" x14ac:dyDescent="0.2">
      <c r="G152" s="9"/>
    </row>
    <row r="153" spans="7:7" x14ac:dyDescent="0.2">
      <c r="G153" s="9"/>
    </row>
    <row r="154" spans="7:7" x14ac:dyDescent="0.2">
      <c r="G154" s="9"/>
    </row>
    <row r="155" spans="7:7" x14ac:dyDescent="0.2">
      <c r="G155" s="9"/>
    </row>
    <row r="156" spans="7:7" x14ac:dyDescent="0.2">
      <c r="G156" s="9"/>
    </row>
    <row r="157" spans="7:7" x14ac:dyDescent="0.2">
      <c r="G157" s="9"/>
    </row>
    <row r="158" spans="7:7" x14ac:dyDescent="0.2">
      <c r="G158" s="9"/>
    </row>
    <row r="159" spans="7:7" x14ac:dyDescent="0.2">
      <c r="G159" s="9"/>
    </row>
    <row r="160" spans="7:7" x14ac:dyDescent="0.2">
      <c r="G160" s="9"/>
    </row>
    <row r="161" spans="7:7" x14ac:dyDescent="0.2">
      <c r="G161" s="9"/>
    </row>
    <row r="162" spans="7:7" x14ac:dyDescent="0.2">
      <c r="G162" s="9"/>
    </row>
    <row r="163" spans="7:7" x14ac:dyDescent="0.2">
      <c r="G163" s="9"/>
    </row>
    <row r="164" spans="7:7" x14ac:dyDescent="0.2">
      <c r="G164" s="9"/>
    </row>
    <row r="165" spans="7:7" x14ac:dyDescent="0.2">
      <c r="G165" s="9"/>
    </row>
    <row r="166" spans="7:7" x14ac:dyDescent="0.2">
      <c r="G166" s="9"/>
    </row>
    <row r="167" spans="7:7" x14ac:dyDescent="0.2">
      <c r="G167" s="9"/>
    </row>
    <row r="168" spans="7:7" x14ac:dyDescent="0.2">
      <c r="G168" s="9"/>
    </row>
    <row r="169" spans="7:7" x14ac:dyDescent="0.2">
      <c r="G169" s="9"/>
    </row>
    <row r="170" spans="7:7" x14ac:dyDescent="0.2">
      <c r="G170" s="9"/>
    </row>
    <row r="171" spans="7:7" x14ac:dyDescent="0.2">
      <c r="G171" s="9"/>
    </row>
    <row r="172" spans="7:7" x14ac:dyDescent="0.2">
      <c r="G172" s="9"/>
    </row>
    <row r="173" spans="7:7" x14ac:dyDescent="0.2">
      <c r="G173" s="9"/>
    </row>
    <row r="174" spans="7:7" x14ac:dyDescent="0.2">
      <c r="G174" s="9"/>
    </row>
    <row r="175" spans="7:7" x14ac:dyDescent="0.2">
      <c r="G175" s="9"/>
    </row>
    <row r="176" spans="7:7" x14ac:dyDescent="0.2">
      <c r="G176" s="9"/>
    </row>
    <row r="177" spans="7:7" x14ac:dyDescent="0.2">
      <c r="G177" s="9"/>
    </row>
    <row r="178" spans="7:7" x14ac:dyDescent="0.2">
      <c r="G178" s="9"/>
    </row>
    <row r="179" spans="7:7" x14ac:dyDescent="0.2">
      <c r="G179" s="9"/>
    </row>
    <row r="180" spans="7:7" x14ac:dyDescent="0.2">
      <c r="G180" s="9"/>
    </row>
    <row r="181" spans="7:7" x14ac:dyDescent="0.2">
      <c r="G181" s="9"/>
    </row>
    <row r="182" spans="7:7" x14ac:dyDescent="0.2">
      <c r="G182" s="9"/>
    </row>
    <row r="183" spans="7:7" x14ac:dyDescent="0.2">
      <c r="G183" s="9"/>
    </row>
    <row r="184" spans="7:7" x14ac:dyDescent="0.2">
      <c r="G184" s="9"/>
    </row>
    <row r="185" spans="7:7" x14ac:dyDescent="0.2">
      <c r="G185" s="9"/>
    </row>
    <row r="186" spans="7:7" x14ac:dyDescent="0.2">
      <c r="G186" s="9"/>
    </row>
    <row r="187" spans="7:7" x14ac:dyDescent="0.2">
      <c r="G187" s="9"/>
    </row>
    <row r="188" spans="7:7" x14ac:dyDescent="0.2">
      <c r="G188" s="9"/>
    </row>
    <row r="189" spans="7:7" x14ac:dyDescent="0.2">
      <c r="G189" s="9"/>
    </row>
    <row r="190" spans="7:7" x14ac:dyDescent="0.2">
      <c r="G190" s="9"/>
    </row>
    <row r="191" spans="7:7" x14ac:dyDescent="0.2">
      <c r="G191" s="9"/>
    </row>
    <row r="192" spans="7:7" x14ac:dyDescent="0.2">
      <c r="G192" s="9"/>
    </row>
    <row r="193" spans="7:7" x14ac:dyDescent="0.2">
      <c r="G193" s="9"/>
    </row>
    <row r="194" spans="7:7" x14ac:dyDescent="0.2">
      <c r="G194" s="9"/>
    </row>
    <row r="195" spans="7:7" x14ac:dyDescent="0.2">
      <c r="G195" s="9"/>
    </row>
    <row r="196" spans="7:7" x14ac:dyDescent="0.2">
      <c r="G196" s="9"/>
    </row>
    <row r="197" spans="7:7" x14ac:dyDescent="0.2">
      <c r="G197" s="9"/>
    </row>
    <row r="198" spans="7:7" x14ac:dyDescent="0.2">
      <c r="G198" s="9"/>
    </row>
    <row r="199" spans="7:7" x14ac:dyDescent="0.2">
      <c r="G199" s="9"/>
    </row>
    <row r="200" spans="7:7" x14ac:dyDescent="0.2">
      <c r="G200" s="9"/>
    </row>
    <row r="201" spans="7:7" x14ac:dyDescent="0.2">
      <c r="G201" s="9"/>
    </row>
    <row r="202" spans="7:7" x14ac:dyDescent="0.2">
      <c r="G202" s="9"/>
    </row>
    <row r="203" spans="7:7" x14ac:dyDescent="0.2">
      <c r="G203" s="9"/>
    </row>
    <row r="204" spans="7:7" x14ac:dyDescent="0.2">
      <c r="G204" s="9"/>
    </row>
    <row r="205" spans="7:7" x14ac:dyDescent="0.2">
      <c r="G205" s="9"/>
    </row>
    <row r="206" spans="7:7" x14ac:dyDescent="0.2">
      <c r="G206" s="9"/>
    </row>
    <row r="207" spans="7:7" x14ac:dyDescent="0.2">
      <c r="G207" s="9"/>
    </row>
    <row r="208" spans="7:7" x14ac:dyDescent="0.2">
      <c r="G208" s="9"/>
    </row>
    <row r="209" spans="7:7" x14ac:dyDescent="0.2">
      <c r="G209" s="9"/>
    </row>
    <row r="210" spans="7:7" x14ac:dyDescent="0.2">
      <c r="G210" s="9"/>
    </row>
    <row r="211" spans="7:7" x14ac:dyDescent="0.2">
      <c r="G211" s="9"/>
    </row>
    <row r="212" spans="7:7" x14ac:dyDescent="0.2">
      <c r="G212" s="9"/>
    </row>
    <row r="213" spans="7:7" x14ac:dyDescent="0.2">
      <c r="G213" s="9"/>
    </row>
    <row r="214" spans="7:7" x14ac:dyDescent="0.2">
      <c r="G214" s="9"/>
    </row>
    <row r="215" spans="7:7" x14ac:dyDescent="0.2">
      <c r="G215" s="9"/>
    </row>
    <row r="216" spans="7:7" x14ac:dyDescent="0.2">
      <c r="G216" s="9"/>
    </row>
    <row r="217" spans="7:7" x14ac:dyDescent="0.2">
      <c r="G217" s="9"/>
    </row>
    <row r="218" spans="7:7" x14ac:dyDescent="0.2">
      <c r="G218" s="9"/>
    </row>
    <row r="219" spans="7:7" x14ac:dyDescent="0.2">
      <c r="G219" s="9"/>
    </row>
    <row r="220" spans="7:7" x14ac:dyDescent="0.2">
      <c r="G220" s="9"/>
    </row>
    <row r="221" spans="7:7" x14ac:dyDescent="0.2">
      <c r="G221" s="9"/>
    </row>
    <row r="222" spans="7:7" x14ac:dyDescent="0.2">
      <c r="G222" s="9"/>
    </row>
    <row r="223" spans="7:7" x14ac:dyDescent="0.2">
      <c r="G223" s="9"/>
    </row>
    <row r="224" spans="7:7" x14ac:dyDescent="0.2">
      <c r="G224" s="9"/>
    </row>
    <row r="225" spans="7:7" x14ac:dyDescent="0.2">
      <c r="G225" s="9"/>
    </row>
    <row r="226" spans="7:7" x14ac:dyDescent="0.2">
      <c r="G226" s="9"/>
    </row>
    <row r="227" spans="7:7" x14ac:dyDescent="0.2">
      <c r="G227" s="9"/>
    </row>
    <row r="228" spans="7:7" x14ac:dyDescent="0.2">
      <c r="G228" s="9"/>
    </row>
    <row r="229" spans="7:7" x14ac:dyDescent="0.2">
      <c r="G229" s="9"/>
    </row>
    <row r="230" spans="7:7" x14ac:dyDescent="0.2">
      <c r="G230" s="9"/>
    </row>
    <row r="231" spans="7:7" x14ac:dyDescent="0.2">
      <c r="G231" s="9"/>
    </row>
    <row r="232" spans="7:7" x14ac:dyDescent="0.2">
      <c r="G232" s="9"/>
    </row>
    <row r="233" spans="7:7" x14ac:dyDescent="0.2">
      <c r="G233" s="9"/>
    </row>
    <row r="234" spans="7:7" x14ac:dyDescent="0.2">
      <c r="G234" s="9"/>
    </row>
    <row r="235" spans="7:7" x14ac:dyDescent="0.2">
      <c r="G235" s="9"/>
    </row>
    <row r="236" spans="7:7" x14ac:dyDescent="0.2">
      <c r="G236" s="9"/>
    </row>
    <row r="237" spans="7:7" x14ac:dyDescent="0.2">
      <c r="G237" s="9"/>
    </row>
    <row r="238" spans="7:7" x14ac:dyDescent="0.2">
      <c r="G238" s="9"/>
    </row>
    <row r="239" spans="7:7" x14ac:dyDescent="0.2">
      <c r="G239" s="9"/>
    </row>
    <row r="240" spans="7:7" x14ac:dyDescent="0.2">
      <c r="G240" s="9"/>
    </row>
    <row r="241" spans="7:7" x14ac:dyDescent="0.2">
      <c r="G241" s="9"/>
    </row>
    <row r="242" spans="7:7" x14ac:dyDescent="0.2">
      <c r="G242" s="9"/>
    </row>
    <row r="243" spans="7:7" x14ac:dyDescent="0.2">
      <c r="G243" s="9"/>
    </row>
    <row r="244" spans="7:7" x14ac:dyDescent="0.2">
      <c r="G244" s="9"/>
    </row>
    <row r="245" spans="7:7" x14ac:dyDescent="0.2">
      <c r="G245" s="9"/>
    </row>
    <row r="246" spans="7:7" x14ac:dyDescent="0.2">
      <c r="G246" s="9"/>
    </row>
    <row r="247" spans="7:7" x14ac:dyDescent="0.2">
      <c r="G247" s="9"/>
    </row>
    <row r="248" spans="7:7" x14ac:dyDescent="0.2">
      <c r="G248" s="9"/>
    </row>
    <row r="249" spans="7:7" x14ac:dyDescent="0.2">
      <c r="G249" s="9"/>
    </row>
    <row r="250" spans="7:7" x14ac:dyDescent="0.2">
      <c r="G250" s="9"/>
    </row>
    <row r="251" spans="7:7" x14ac:dyDescent="0.2">
      <c r="G251" s="9"/>
    </row>
    <row r="252" spans="7:7" x14ac:dyDescent="0.2">
      <c r="G252" s="9"/>
    </row>
    <row r="253" spans="7:7" x14ac:dyDescent="0.2">
      <c r="G253" s="9"/>
    </row>
    <row r="254" spans="7:7" x14ac:dyDescent="0.2">
      <c r="G254" s="9"/>
    </row>
    <row r="255" spans="7:7" x14ac:dyDescent="0.2">
      <c r="G255" s="9"/>
    </row>
    <row r="256" spans="7:7" x14ac:dyDescent="0.2">
      <c r="G256" s="9"/>
    </row>
    <row r="257" spans="7:7" x14ac:dyDescent="0.2">
      <c r="G257" s="9"/>
    </row>
    <row r="258" spans="7:7" x14ac:dyDescent="0.2">
      <c r="G258" s="9"/>
    </row>
    <row r="259" spans="7:7" x14ac:dyDescent="0.2">
      <c r="G259" s="9"/>
    </row>
    <row r="260" spans="7:7" x14ac:dyDescent="0.2">
      <c r="G260" s="9"/>
    </row>
    <row r="261" spans="7:7" x14ac:dyDescent="0.2">
      <c r="G261" s="9"/>
    </row>
    <row r="262" spans="7:7" x14ac:dyDescent="0.2">
      <c r="G262" s="9"/>
    </row>
    <row r="263" spans="7:7" x14ac:dyDescent="0.2">
      <c r="G263" s="9"/>
    </row>
    <row r="264" spans="7:7" x14ac:dyDescent="0.2">
      <c r="G264" s="9"/>
    </row>
    <row r="265" spans="7:7" x14ac:dyDescent="0.2">
      <c r="G265" s="9"/>
    </row>
    <row r="266" spans="7:7" x14ac:dyDescent="0.2">
      <c r="G266" s="9"/>
    </row>
    <row r="267" spans="7:7" x14ac:dyDescent="0.2">
      <c r="G267" s="9"/>
    </row>
    <row r="268" spans="7:7" x14ac:dyDescent="0.2">
      <c r="G268" s="9"/>
    </row>
    <row r="269" spans="7:7" x14ac:dyDescent="0.2">
      <c r="G269" s="9"/>
    </row>
    <row r="270" spans="7:7" x14ac:dyDescent="0.2">
      <c r="G270" s="9"/>
    </row>
    <row r="271" spans="7:7" x14ac:dyDescent="0.2">
      <c r="G271" s="9"/>
    </row>
    <row r="272" spans="7:7" x14ac:dyDescent="0.2">
      <c r="G272" s="9"/>
    </row>
    <row r="273" spans="7:7" x14ac:dyDescent="0.2">
      <c r="G273" s="9"/>
    </row>
    <row r="274" spans="7:7" x14ac:dyDescent="0.2">
      <c r="G274" s="9"/>
    </row>
    <row r="275" spans="7:7" x14ac:dyDescent="0.2">
      <c r="G275" s="9"/>
    </row>
    <row r="276" spans="7:7" x14ac:dyDescent="0.2">
      <c r="G276" s="9"/>
    </row>
    <row r="277" spans="7:7" x14ac:dyDescent="0.2">
      <c r="G277" s="9"/>
    </row>
    <row r="278" spans="7:7" x14ac:dyDescent="0.2">
      <c r="G278" s="9"/>
    </row>
    <row r="279" spans="7:7" x14ac:dyDescent="0.2">
      <c r="G279" s="9"/>
    </row>
    <row r="280" spans="7:7" x14ac:dyDescent="0.2">
      <c r="G280" s="9"/>
    </row>
    <row r="281" spans="7:7" x14ac:dyDescent="0.2">
      <c r="G281" s="9"/>
    </row>
    <row r="282" spans="7:7" x14ac:dyDescent="0.2">
      <c r="G282" s="9"/>
    </row>
    <row r="283" spans="7:7" x14ac:dyDescent="0.2">
      <c r="G283" s="9"/>
    </row>
    <row r="284" spans="7:7" x14ac:dyDescent="0.2">
      <c r="G284" s="9"/>
    </row>
    <row r="285" spans="7:7" x14ac:dyDescent="0.2">
      <c r="G285" s="9"/>
    </row>
    <row r="286" spans="7:7" x14ac:dyDescent="0.2">
      <c r="G286" s="9"/>
    </row>
    <row r="287" spans="7:7" x14ac:dyDescent="0.2">
      <c r="G287" s="9"/>
    </row>
    <row r="288" spans="7:7" x14ac:dyDescent="0.2">
      <c r="G288" s="9"/>
    </row>
    <row r="289" spans="7:7" x14ac:dyDescent="0.2">
      <c r="G289" s="9"/>
    </row>
    <row r="290" spans="7:7" x14ac:dyDescent="0.2">
      <c r="G290" s="9"/>
    </row>
    <row r="291" spans="7:7" x14ac:dyDescent="0.2">
      <c r="G291" s="9"/>
    </row>
    <row r="292" spans="7:7" x14ac:dyDescent="0.2">
      <c r="G292" s="9"/>
    </row>
    <row r="293" spans="7:7" x14ac:dyDescent="0.2">
      <c r="G293" s="9"/>
    </row>
    <row r="294" spans="7:7" x14ac:dyDescent="0.2">
      <c r="G294" s="9"/>
    </row>
    <row r="295" spans="7:7" x14ac:dyDescent="0.2">
      <c r="G295" s="9"/>
    </row>
    <row r="296" spans="7:7" x14ac:dyDescent="0.2">
      <c r="G296" s="9"/>
    </row>
    <row r="297" spans="7:7" x14ac:dyDescent="0.2">
      <c r="G297" s="9"/>
    </row>
    <row r="298" spans="7:7" x14ac:dyDescent="0.2">
      <c r="G298" s="9"/>
    </row>
    <row r="299" spans="7:7" x14ac:dyDescent="0.2">
      <c r="G299" s="9"/>
    </row>
    <row r="300" spans="7:7" x14ac:dyDescent="0.2">
      <c r="G300" s="9"/>
    </row>
    <row r="301" spans="7:7" x14ac:dyDescent="0.2">
      <c r="G301" s="9"/>
    </row>
    <row r="302" spans="7:7" x14ac:dyDescent="0.2">
      <c r="G302" s="9"/>
    </row>
    <row r="303" spans="7:7" x14ac:dyDescent="0.2">
      <c r="G303" s="9"/>
    </row>
    <row r="304" spans="7:7" x14ac:dyDescent="0.2">
      <c r="G304" s="9"/>
    </row>
    <row r="305" spans="7:7" x14ac:dyDescent="0.2">
      <c r="G305" s="9"/>
    </row>
    <row r="306" spans="7:7" x14ac:dyDescent="0.2">
      <c r="G306" s="9"/>
    </row>
    <row r="307" spans="7:7" x14ac:dyDescent="0.2">
      <c r="G307" s="9"/>
    </row>
    <row r="308" spans="7:7" x14ac:dyDescent="0.2">
      <c r="G308" s="9"/>
    </row>
    <row r="309" spans="7:7" x14ac:dyDescent="0.2">
      <c r="G309" s="9"/>
    </row>
    <row r="310" spans="7:7" x14ac:dyDescent="0.2">
      <c r="G310" s="9"/>
    </row>
    <row r="311" spans="7:7" x14ac:dyDescent="0.2">
      <c r="G311" s="9"/>
    </row>
    <row r="312" spans="7:7" x14ac:dyDescent="0.2">
      <c r="G312" s="9"/>
    </row>
    <row r="313" spans="7:7" x14ac:dyDescent="0.2">
      <c r="G313" s="9"/>
    </row>
    <row r="314" spans="7:7" x14ac:dyDescent="0.2">
      <c r="G314" s="9"/>
    </row>
    <row r="315" spans="7:7" x14ac:dyDescent="0.2">
      <c r="G315" s="9"/>
    </row>
    <row r="316" spans="7:7" x14ac:dyDescent="0.2">
      <c r="G316" s="9"/>
    </row>
    <row r="317" spans="7:7" x14ac:dyDescent="0.2">
      <c r="G317" s="9"/>
    </row>
    <row r="318" spans="7:7" x14ac:dyDescent="0.2">
      <c r="G318" s="9"/>
    </row>
    <row r="319" spans="7:7" x14ac:dyDescent="0.2">
      <c r="G319" s="9"/>
    </row>
    <row r="320" spans="7:7" x14ac:dyDescent="0.2">
      <c r="G320" s="9"/>
    </row>
    <row r="321" spans="7:7" x14ac:dyDescent="0.2">
      <c r="G321" s="9"/>
    </row>
    <row r="322" spans="7:7" x14ac:dyDescent="0.2">
      <c r="G322" s="9"/>
    </row>
    <row r="323" spans="7:7" x14ac:dyDescent="0.2">
      <c r="G323" s="9"/>
    </row>
    <row r="324" spans="7:7" x14ac:dyDescent="0.2">
      <c r="G324" s="9"/>
    </row>
    <row r="325" spans="7:7" x14ac:dyDescent="0.2">
      <c r="G325" s="9"/>
    </row>
    <row r="326" spans="7:7" x14ac:dyDescent="0.2">
      <c r="G326" s="9"/>
    </row>
    <row r="327" spans="7:7" x14ac:dyDescent="0.2">
      <c r="G327" s="9"/>
    </row>
    <row r="328" spans="7:7" x14ac:dyDescent="0.2">
      <c r="G328" s="9"/>
    </row>
    <row r="329" spans="7:7" x14ac:dyDescent="0.2">
      <c r="G329" s="9"/>
    </row>
    <row r="330" spans="7:7" x14ac:dyDescent="0.2">
      <c r="G330" s="9"/>
    </row>
    <row r="331" spans="7:7" x14ac:dyDescent="0.2">
      <c r="G331" s="9"/>
    </row>
    <row r="332" spans="7:7" x14ac:dyDescent="0.2">
      <c r="G332" s="9"/>
    </row>
    <row r="333" spans="7:7" x14ac:dyDescent="0.2">
      <c r="G333" s="9"/>
    </row>
    <row r="334" spans="7:7" x14ac:dyDescent="0.2">
      <c r="G334" s="9"/>
    </row>
    <row r="335" spans="7:7" x14ac:dyDescent="0.2">
      <c r="G335" s="9"/>
    </row>
    <row r="336" spans="7:7" x14ac:dyDescent="0.2">
      <c r="G336" s="9"/>
    </row>
    <row r="337" spans="7:7" x14ac:dyDescent="0.2">
      <c r="G337" s="9"/>
    </row>
    <row r="338" spans="7:7" x14ac:dyDescent="0.2">
      <c r="G338" s="9"/>
    </row>
    <row r="339" spans="7:7" x14ac:dyDescent="0.2">
      <c r="G339" s="9"/>
    </row>
    <row r="340" spans="7:7" x14ac:dyDescent="0.2">
      <c r="G340" s="9"/>
    </row>
    <row r="341" spans="7:7" x14ac:dyDescent="0.2">
      <c r="G341" s="9"/>
    </row>
    <row r="342" spans="7:7" x14ac:dyDescent="0.2">
      <c r="G342" s="9"/>
    </row>
    <row r="343" spans="7:7" x14ac:dyDescent="0.2">
      <c r="G343" s="9"/>
    </row>
    <row r="344" spans="7:7" x14ac:dyDescent="0.2">
      <c r="G344" s="9"/>
    </row>
    <row r="345" spans="7:7" x14ac:dyDescent="0.2">
      <c r="G345" s="9"/>
    </row>
    <row r="346" spans="7:7" x14ac:dyDescent="0.2">
      <c r="G346" s="9"/>
    </row>
    <row r="347" spans="7:7" x14ac:dyDescent="0.2">
      <c r="G347" s="9"/>
    </row>
    <row r="348" spans="7:7" x14ac:dyDescent="0.2">
      <c r="G348" s="9"/>
    </row>
    <row r="349" spans="7:7" x14ac:dyDescent="0.2">
      <c r="G349" s="9"/>
    </row>
    <row r="350" spans="7:7" x14ac:dyDescent="0.2">
      <c r="G350" s="9"/>
    </row>
    <row r="351" spans="7:7" x14ac:dyDescent="0.2">
      <c r="G351" s="9"/>
    </row>
    <row r="352" spans="7:7" x14ac:dyDescent="0.2">
      <c r="G352" s="9"/>
    </row>
    <row r="353" spans="7:7" x14ac:dyDescent="0.2">
      <c r="G353" s="9"/>
    </row>
    <row r="354" spans="7:7" x14ac:dyDescent="0.2">
      <c r="G354" s="9"/>
    </row>
    <row r="355" spans="7:7" x14ac:dyDescent="0.2">
      <c r="G355" s="9"/>
    </row>
    <row r="356" spans="7:7" x14ac:dyDescent="0.2">
      <c r="G356" s="9"/>
    </row>
    <row r="357" spans="7:7" x14ac:dyDescent="0.2">
      <c r="G357" s="9"/>
    </row>
    <row r="358" spans="7:7" x14ac:dyDescent="0.2">
      <c r="G358" s="9"/>
    </row>
    <row r="359" spans="7:7" x14ac:dyDescent="0.2">
      <c r="G359" s="9"/>
    </row>
    <row r="360" spans="7:7" x14ac:dyDescent="0.2">
      <c r="G360" s="9"/>
    </row>
    <row r="361" spans="7:7" x14ac:dyDescent="0.2">
      <c r="G361" s="9"/>
    </row>
    <row r="362" spans="7:7" x14ac:dyDescent="0.2">
      <c r="G362" s="9"/>
    </row>
    <row r="363" spans="7:7" x14ac:dyDescent="0.2">
      <c r="G363" s="9"/>
    </row>
    <row r="364" spans="7:7" x14ac:dyDescent="0.2">
      <c r="G364" s="9"/>
    </row>
    <row r="365" spans="7:7" x14ac:dyDescent="0.2">
      <c r="G365" s="9"/>
    </row>
    <row r="366" spans="7:7" x14ac:dyDescent="0.2">
      <c r="G366" s="9"/>
    </row>
    <row r="367" spans="7:7" x14ac:dyDescent="0.2">
      <c r="G367" s="9"/>
    </row>
    <row r="368" spans="7:7" x14ac:dyDescent="0.2">
      <c r="G368" s="9"/>
    </row>
    <row r="369" spans="7:7" x14ac:dyDescent="0.2">
      <c r="G369" s="9"/>
    </row>
    <row r="370" spans="7:7" x14ac:dyDescent="0.2">
      <c r="G370" s="9"/>
    </row>
    <row r="371" spans="7:7" x14ac:dyDescent="0.2">
      <c r="G371" s="9"/>
    </row>
    <row r="372" spans="7:7" x14ac:dyDescent="0.2">
      <c r="G372" s="9"/>
    </row>
    <row r="373" spans="7:7" x14ac:dyDescent="0.2">
      <c r="G373" s="9"/>
    </row>
    <row r="374" spans="7:7" x14ac:dyDescent="0.2">
      <c r="G374" s="9"/>
    </row>
    <row r="375" spans="7:7" x14ac:dyDescent="0.2">
      <c r="G375" s="9"/>
    </row>
    <row r="376" spans="7:7" x14ac:dyDescent="0.2">
      <c r="G376" s="9"/>
    </row>
    <row r="377" spans="7:7" x14ac:dyDescent="0.2">
      <c r="G377" s="9"/>
    </row>
    <row r="378" spans="7:7" x14ac:dyDescent="0.2">
      <c r="G378" s="9"/>
    </row>
    <row r="379" spans="7:7" x14ac:dyDescent="0.2">
      <c r="G379" s="9"/>
    </row>
    <row r="380" spans="7:7" x14ac:dyDescent="0.2">
      <c r="G380" s="9"/>
    </row>
    <row r="381" spans="7:7" x14ac:dyDescent="0.2">
      <c r="G381" s="9"/>
    </row>
    <row r="382" spans="7:7" x14ac:dyDescent="0.2">
      <c r="G382" s="9"/>
    </row>
    <row r="383" spans="7:7" x14ac:dyDescent="0.2">
      <c r="G383" s="9"/>
    </row>
    <row r="384" spans="7:7" x14ac:dyDescent="0.2">
      <c r="G384" s="9"/>
    </row>
    <row r="385" spans="7:7" x14ac:dyDescent="0.2">
      <c r="G385" s="9"/>
    </row>
    <row r="386" spans="7:7" x14ac:dyDescent="0.2">
      <c r="G386" s="9"/>
    </row>
    <row r="387" spans="7:7" x14ac:dyDescent="0.2">
      <c r="G387" s="9"/>
    </row>
    <row r="388" spans="7:7" x14ac:dyDescent="0.2">
      <c r="G388" s="9"/>
    </row>
    <row r="389" spans="7:7" x14ac:dyDescent="0.2">
      <c r="G389" s="9"/>
    </row>
    <row r="390" spans="7:7" x14ac:dyDescent="0.2">
      <c r="G390" s="9"/>
    </row>
    <row r="391" spans="7:7" x14ac:dyDescent="0.2">
      <c r="G391" s="9"/>
    </row>
    <row r="392" spans="7:7" x14ac:dyDescent="0.2">
      <c r="G392" s="9"/>
    </row>
    <row r="393" spans="7:7" x14ac:dyDescent="0.2">
      <c r="G393" s="9"/>
    </row>
    <row r="394" spans="7:7" x14ac:dyDescent="0.2">
      <c r="G394" s="9"/>
    </row>
    <row r="395" spans="7:7" x14ac:dyDescent="0.2">
      <c r="G395" s="9"/>
    </row>
    <row r="396" spans="7:7" x14ac:dyDescent="0.2">
      <c r="G396" s="9"/>
    </row>
    <row r="397" spans="7:7" x14ac:dyDescent="0.2">
      <c r="G397" s="9"/>
    </row>
    <row r="398" spans="7:7" x14ac:dyDescent="0.2">
      <c r="G398" s="9"/>
    </row>
    <row r="399" spans="7:7" x14ac:dyDescent="0.2">
      <c r="G399" s="9"/>
    </row>
    <row r="400" spans="7:7" x14ac:dyDescent="0.2">
      <c r="G400" s="9"/>
    </row>
    <row r="401" spans="7:7" x14ac:dyDescent="0.2">
      <c r="G401" s="9"/>
    </row>
    <row r="402" spans="7:7" x14ac:dyDescent="0.2">
      <c r="G402" s="9"/>
    </row>
    <row r="403" spans="7:7" x14ac:dyDescent="0.2">
      <c r="G403" s="9"/>
    </row>
    <row r="404" spans="7:7" x14ac:dyDescent="0.2">
      <c r="G404" s="9"/>
    </row>
    <row r="405" spans="7:7" x14ac:dyDescent="0.2">
      <c r="G405" s="9"/>
    </row>
    <row r="406" spans="7:7" x14ac:dyDescent="0.2">
      <c r="G406" s="9"/>
    </row>
    <row r="407" spans="7:7" x14ac:dyDescent="0.2">
      <c r="G407" s="9"/>
    </row>
    <row r="408" spans="7:7" x14ac:dyDescent="0.2">
      <c r="G408" s="9"/>
    </row>
    <row r="409" spans="7:7" x14ac:dyDescent="0.2">
      <c r="G409" s="9"/>
    </row>
    <row r="410" spans="7:7" x14ac:dyDescent="0.2">
      <c r="G410" s="9"/>
    </row>
    <row r="411" spans="7:7" x14ac:dyDescent="0.2">
      <c r="G411" s="9"/>
    </row>
    <row r="412" spans="7:7" x14ac:dyDescent="0.2">
      <c r="G412" s="9"/>
    </row>
    <row r="413" spans="7:7" x14ac:dyDescent="0.2">
      <c r="G413" s="9"/>
    </row>
    <row r="414" spans="7:7" x14ac:dyDescent="0.2">
      <c r="G414" s="9"/>
    </row>
    <row r="415" spans="7:7" x14ac:dyDescent="0.2">
      <c r="G415" s="9"/>
    </row>
    <row r="416" spans="7:7" x14ac:dyDescent="0.2">
      <c r="G416" s="9"/>
    </row>
    <row r="417" spans="7:7" x14ac:dyDescent="0.2">
      <c r="G417" s="9"/>
    </row>
    <row r="418" spans="7:7" x14ac:dyDescent="0.2">
      <c r="G418" s="9"/>
    </row>
    <row r="419" spans="7:7" x14ac:dyDescent="0.2">
      <c r="G419" s="9"/>
    </row>
    <row r="420" spans="7:7" x14ac:dyDescent="0.2">
      <c r="G420" s="9"/>
    </row>
    <row r="421" spans="7:7" x14ac:dyDescent="0.2">
      <c r="G421" s="9"/>
    </row>
    <row r="422" spans="7:7" x14ac:dyDescent="0.2">
      <c r="G422" s="9"/>
    </row>
    <row r="423" spans="7:7" x14ac:dyDescent="0.2">
      <c r="G423" s="9"/>
    </row>
    <row r="424" spans="7:7" x14ac:dyDescent="0.2">
      <c r="G424" s="9"/>
    </row>
    <row r="425" spans="7:7" x14ac:dyDescent="0.2">
      <c r="G425" s="9"/>
    </row>
    <row r="426" spans="7:7" x14ac:dyDescent="0.2">
      <c r="G426" s="9"/>
    </row>
    <row r="427" spans="7:7" x14ac:dyDescent="0.2">
      <c r="G427" s="9"/>
    </row>
    <row r="428" spans="7:7" x14ac:dyDescent="0.2">
      <c r="G428" s="9"/>
    </row>
    <row r="429" spans="7:7" x14ac:dyDescent="0.2">
      <c r="G429" s="9"/>
    </row>
    <row r="430" spans="7:7" x14ac:dyDescent="0.2">
      <c r="G430" s="9"/>
    </row>
    <row r="431" spans="7:7" x14ac:dyDescent="0.2">
      <c r="G431" s="9"/>
    </row>
    <row r="432" spans="7:7" x14ac:dyDescent="0.2">
      <c r="G432" s="9"/>
    </row>
    <row r="433" spans="7:7" x14ac:dyDescent="0.2">
      <c r="G433" s="9"/>
    </row>
    <row r="434" spans="7:7" x14ac:dyDescent="0.2">
      <c r="G434" s="9"/>
    </row>
    <row r="435" spans="7:7" x14ac:dyDescent="0.2">
      <c r="G435" s="9"/>
    </row>
    <row r="436" spans="7:7" x14ac:dyDescent="0.2">
      <c r="G436" s="9"/>
    </row>
    <row r="437" spans="7:7" x14ac:dyDescent="0.2">
      <c r="G437" s="9"/>
    </row>
    <row r="438" spans="7:7" x14ac:dyDescent="0.2">
      <c r="G438" s="9"/>
    </row>
    <row r="439" spans="7:7" x14ac:dyDescent="0.2">
      <c r="G439" s="9"/>
    </row>
    <row r="440" spans="7:7" x14ac:dyDescent="0.2">
      <c r="G440" s="9"/>
    </row>
    <row r="441" spans="7:7" x14ac:dyDescent="0.2">
      <c r="G441" s="9"/>
    </row>
    <row r="442" spans="7:7" x14ac:dyDescent="0.2">
      <c r="G442" s="9"/>
    </row>
    <row r="443" spans="7:7" x14ac:dyDescent="0.2">
      <c r="G443" s="9"/>
    </row>
    <row r="444" spans="7:7" x14ac:dyDescent="0.2">
      <c r="G444" s="9"/>
    </row>
    <row r="445" spans="7:7" x14ac:dyDescent="0.2">
      <c r="G445" s="9"/>
    </row>
    <row r="446" spans="7:7" x14ac:dyDescent="0.2">
      <c r="G446" s="9"/>
    </row>
    <row r="447" spans="7:7" x14ac:dyDescent="0.2">
      <c r="G447" s="9"/>
    </row>
    <row r="448" spans="7:7" x14ac:dyDescent="0.2">
      <c r="G448" s="9"/>
    </row>
    <row r="449" spans="7:7" x14ac:dyDescent="0.2">
      <c r="G449" s="9"/>
    </row>
    <row r="450" spans="7:7" x14ac:dyDescent="0.2">
      <c r="G450" s="9"/>
    </row>
    <row r="451" spans="7:7" x14ac:dyDescent="0.2">
      <c r="G451" s="9"/>
    </row>
    <row r="452" spans="7:7" x14ac:dyDescent="0.2">
      <c r="G452" s="9"/>
    </row>
    <row r="453" spans="7:7" x14ac:dyDescent="0.2">
      <c r="G453" s="9"/>
    </row>
    <row r="454" spans="7:7" x14ac:dyDescent="0.2">
      <c r="G454" s="9"/>
    </row>
    <row r="455" spans="7:7" x14ac:dyDescent="0.2">
      <c r="G455" s="9"/>
    </row>
    <row r="456" spans="7:7" x14ac:dyDescent="0.2">
      <c r="G456" s="9"/>
    </row>
    <row r="457" spans="7:7" x14ac:dyDescent="0.2">
      <c r="G457" s="9"/>
    </row>
    <row r="458" spans="7:7" x14ac:dyDescent="0.2">
      <c r="G458" s="9"/>
    </row>
    <row r="459" spans="7:7" x14ac:dyDescent="0.2">
      <c r="G459" s="9"/>
    </row>
    <row r="460" spans="7:7" x14ac:dyDescent="0.2">
      <c r="G460" s="9"/>
    </row>
    <row r="461" spans="7:7" x14ac:dyDescent="0.2">
      <c r="G461" s="9"/>
    </row>
    <row r="462" spans="7:7" x14ac:dyDescent="0.2">
      <c r="G462" s="9"/>
    </row>
    <row r="463" spans="7:7" x14ac:dyDescent="0.2">
      <c r="G463" s="9"/>
    </row>
    <row r="464" spans="7:7" x14ac:dyDescent="0.2">
      <c r="G464" s="9"/>
    </row>
    <row r="465" spans="7:7" x14ac:dyDescent="0.2">
      <c r="G465" s="9"/>
    </row>
    <row r="466" spans="7:7" x14ac:dyDescent="0.2">
      <c r="G466" s="9"/>
    </row>
    <row r="467" spans="7:7" x14ac:dyDescent="0.2">
      <c r="G467" s="9"/>
    </row>
    <row r="468" spans="7:7" x14ac:dyDescent="0.2">
      <c r="G468" s="9"/>
    </row>
    <row r="469" spans="7:7" x14ac:dyDescent="0.2">
      <c r="G469" s="9"/>
    </row>
    <row r="470" spans="7:7" x14ac:dyDescent="0.2">
      <c r="G470" s="9"/>
    </row>
    <row r="471" spans="7:7" x14ac:dyDescent="0.2">
      <c r="G471" s="9"/>
    </row>
    <row r="472" spans="7:7" x14ac:dyDescent="0.2">
      <c r="G472" s="9"/>
    </row>
    <row r="473" spans="7:7" x14ac:dyDescent="0.2">
      <c r="G473" s="9"/>
    </row>
    <row r="474" spans="7:7" x14ac:dyDescent="0.2">
      <c r="G474" s="9"/>
    </row>
    <row r="475" spans="7:7" x14ac:dyDescent="0.2">
      <c r="G475" s="9"/>
    </row>
    <row r="476" spans="7:7" x14ac:dyDescent="0.2">
      <c r="G476" s="9"/>
    </row>
    <row r="477" spans="7:7" x14ac:dyDescent="0.2">
      <c r="G477" s="9"/>
    </row>
    <row r="478" spans="7:7" x14ac:dyDescent="0.2">
      <c r="G478" s="9"/>
    </row>
    <row r="479" spans="7:7" x14ac:dyDescent="0.2">
      <c r="G479" s="9"/>
    </row>
    <row r="480" spans="7:7" x14ac:dyDescent="0.2">
      <c r="G480" s="9"/>
    </row>
    <row r="481" spans="7:7" x14ac:dyDescent="0.2">
      <c r="G481" s="9"/>
    </row>
    <row r="482" spans="7:7" x14ac:dyDescent="0.2">
      <c r="G482" s="9"/>
    </row>
    <row r="483" spans="7:7" x14ac:dyDescent="0.2">
      <c r="G483" s="9"/>
    </row>
    <row r="484" spans="7:7" x14ac:dyDescent="0.2">
      <c r="G484" s="9"/>
    </row>
    <row r="485" spans="7:7" x14ac:dyDescent="0.2">
      <c r="G485" s="9"/>
    </row>
    <row r="486" spans="7:7" x14ac:dyDescent="0.2">
      <c r="G486" s="9"/>
    </row>
    <row r="487" spans="7:7" x14ac:dyDescent="0.2">
      <c r="G487" s="9"/>
    </row>
    <row r="488" spans="7:7" x14ac:dyDescent="0.2">
      <c r="G488" s="9"/>
    </row>
    <row r="489" spans="7:7" x14ac:dyDescent="0.2">
      <c r="G489" s="9"/>
    </row>
    <row r="490" spans="7:7" x14ac:dyDescent="0.2">
      <c r="G490" s="9"/>
    </row>
    <row r="491" spans="7:7" x14ac:dyDescent="0.2">
      <c r="G491" s="9"/>
    </row>
    <row r="492" spans="7:7" x14ac:dyDescent="0.2">
      <c r="G492" s="9"/>
    </row>
    <row r="493" spans="7:7" x14ac:dyDescent="0.2">
      <c r="G493" s="9"/>
    </row>
    <row r="494" spans="7:7" x14ac:dyDescent="0.2">
      <c r="G494" s="9"/>
    </row>
    <row r="495" spans="7:7" x14ac:dyDescent="0.2">
      <c r="G495" s="9"/>
    </row>
    <row r="496" spans="7:7" x14ac:dyDescent="0.2">
      <c r="G496" s="9"/>
    </row>
    <row r="497" spans="7:7" x14ac:dyDescent="0.2">
      <c r="G497" s="9"/>
    </row>
    <row r="498" spans="7:7" x14ac:dyDescent="0.2">
      <c r="G498" s="9"/>
    </row>
    <row r="499" spans="7:7" x14ac:dyDescent="0.2">
      <c r="G499" s="9"/>
    </row>
    <row r="500" spans="7:7" x14ac:dyDescent="0.2">
      <c r="G500" s="9"/>
    </row>
    <row r="501" spans="7:7" x14ac:dyDescent="0.2">
      <c r="G501" s="9"/>
    </row>
    <row r="502" spans="7:7" x14ac:dyDescent="0.2">
      <c r="G502" s="9"/>
    </row>
    <row r="503" spans="7:7" x14ac:dyDescent="0.2">
      <c r="G503" s="9"/>
    </row>
    <row r="504" spans="7:7" x14ac:dyDescent="0.2">
      <c r="G504" s="9"/>
    </row>
    <row r="505" spans="7:7" x14ac:dyDescent="0.2">
      <c r="G505" s="9"/>
    </row>
    <row r="506" spans="7:7" x14ac:dyDescent="0.2">
      <c r="G506" s="9"/>
    </row>
    <row r="507" spans="7:7" x14ac:dyDescent="0.2">
      <c r="G507" s="9"/>
    </row>
    <row r="508" spans="7:7" x14ac:dyDescent="0.2">
      <c r="G508" s="9"/>
    </row>
    <row r="509" spans="7:7" x14ac:dyDescent="0.2">
      <c r="G509" s="9"/>
    </row>
    <row r="510" spans="7:7" x14ac:dyDescent="0.2">
      <c r="G510" s="9"/>
    </row>
    <row r="511" spans="7:7" x14ac:dyDescent="0.2">
      <c r="G511" s="9"/>
    </row>
    <row r="512" spans="7:7" x14ac:dyDescent="0.2">
      <c r="G512" s="9"/>
    </row>
    <row r="513" spans="7:7" x14ac:dyDescent="0.2">
      <c r="G513" s="9"/>
    </row>
    <row r="514" spans="7:7" x14ac:dyDescent="0.2">
      <c r="G514" s="9"/>
    </row>
    <row r="515" spans="7:7" x14ac:dyDescent="0.2">
      <c r="G515" s="9"/>
    </row>
    <row r="516" spans="7:7" x14ac:dyDescent="0.2">
      <c r="G516" s="9"/>
    </row>
    <row r="517" spans="7:7" x14ac:dyDescent="0.2">
      <c r="G517" s="9"/>
    </row>
    <row r="518" spans="7:7" x14ac:dyDescent="0.2">
      <c r="G518" s="9"/>
    </row>
    <row r="519" spans="7:7" x14ac:dyDescent="0.2">
      <c r="G519" s="9"/>
    </row>
    <row r="520" spans="7:7" x14ac:dyDescent="0.2">
      <c r="G520" s="9"/>
    </row>
    <row r="521" spans="7:7" x14ac:dyDescent="0.2">
      <c r="G521" s="9"/>
    </row>
    <row r="522" spans="7:7" x14ac:dyDescent="0.2">
      <c r="G522" s="9"/>
    </row>
    <row r="523" spans="7:7" x14ac:dyDescent="0.2">
      <c r="G523" s="9"/>
    </row>
    <row r="524" spans="7:7" x14ac:dyDescent="0.2">
      <c r="G524" s="9"/>
    </row>
    <row r="525" spans="7:7" x14ac:dyDescent="0.2">
      <c r="G525" s="9"/>
    </row>
    <row r="526" spans="7:7" x14ac:dyDescent="0.2">
      <c r="G526" s="9"/>
    </row>
    <row r="527" spans="7:7" x14ac:dyDescent="0.2">
      <c r="G527" s="9"/>
    </row>
    <row r="528" spans="7:7" x14ac:dyDescent="0.2">
      <c r="G528" s="9"/>
    </row>
    <row r="529" spans="7:7" x14ac:dyDescent="0.2">
      <c r="G529" s="9"/>
    </row>
    <row r="530" spans="7:7" x14ac:dyDescent="0.2">
      <c r="G530" s="9"/>
    </row>
    <row r="531" spans="7:7" x14ac:dyDescent="0.2">
      <c r="G531" s="9"/>
    </row>
    <row r="532" spans="7:7" x14ac:dyDescent="0.2">
      <c r="G532" s="9"/>
    </row>
    <row r="533" spans="7:7" x14ac:dyDescent="0.2">
      <c r="G533" s="9"/>
    </row>
    <row r="534" spans="7:7" x14ac:dyDescent="0.2">
      <c r="G534" s="9"/>
    </row>
    <row r="535" spans="7:7" x14ac:dyDescent="0.2">
      <c r="G535" s="9"/>
    </row>
    <row r="536" spans="7:7" x14ac:dyDescent="0.2">
      <c r="G536" s="9"/>
    </row>
    <row r="537" spans="7:7" x14ac:dyDescent="0.2">
      <c r="G537" s="9"/>
    </row>
    <row r="538" spans="7:7" x14ac:dyDescent="0.2">
      <c r="G538" s="9"/>
    </row>
    <row r="539" spans="7:7" x14ac:dyDescent="0.2">
      <c r="G539" s="9"/>
    </row>
    <row r="540" spans="7:7" x14ac:dyDescent="0.2">
      <c r="G540" s="9"/>
    </row>
    <row r="541" spans="7:7" x14ac:dyDescent="0.2">
      <c r="G541" s="9"/>
    </row>
    <row r="542" spans="7:7" x14ac:dyDescent="0.2">
      <c r="G542" s="9"/>
    </row>
    <row r="543" spans="7:7" x14ac:dyDescent="0.2">
      <c r="G543" s="9"/>
    </row>
    <row r="544" spans="7:7" x14ac:dyDescent="0.2">
      <c r="G544" s="9"/>
    </row>
    <row r="545" spans="7:7" x14ac:dyDescent="0.2">
      <c r="G545" s="9"/>
    </row>
    <row r="546" spans="7:7" x14ac:dyDescent="0.2">
      <c r="G546" s="9"/>
    </row>
    <row r="547" spans="7:7" x14ac:dyDescent="0.2">
      <c r="G547" s="9"/>
    </row>
    <row r="548" spans="7:7" x14ac:dyDescent="0.2">
      <c r="G548" s="9"/>
    </row>
    <row r="549" spans="7:7" x14ac:dyDescent="0.2">
      <c r="G549" s="9"/>
    </row>
    <row r="550" spans="7:7" x14ac:dyDescent="0.2">
      <c r="G550" s="9"/>
    </row>
    <row r="551" spans="7:7" x14ac:dyDescent="0.2">
      <c r="G551" s="9"/>
    </row>
    <row r="552" spans="7:7" x14ac:dyDescent="0.2">
      <c r="G552" s="9"/>
    </row>
    <row r="553" spans="7:7" x14ac:dyDescent="0.2">
      <c r="G553" s="9"/>
    </row>
    <row r="554" spans="7:7" x14ac:dyDescent="0.2">
      <c r="G554" s="9"/>
    </row>
    <row r="555" spans="7:7" x14ac:dyDescent="0.2">
      <c r="G555" s="9"/>
    </row>
    <row r="556" spans="7:7" x14ac:dyDescent="0.2">
      <c r="G556" s="9"/>
    </row>
    <row r="557" spans="7:7" x14ac:dyDescent="0.2">
      <c r="G557" s="9"/>
    </row>
    <row r="558" spans="7:7" x14ac:dyDescent="0.2">
      <c r="G558" s="9"/>
    </row>
    <row r="559" spans="7:7" x14ac:dyDescent="0.2">
      <c r="G559" s="9"/>
    </row>
    <row r="560" spans="7:7" x14ac:dyDescent="0.2">
      <c r="G560" s="9"/>
    </row>
    <row r="561" spans="7:7" x14ac:dyDescent="0.2">
      <c r="G561" s="9"/>
    </row>
    <row r="562" spans="7:7" x14ac:dyDescent="0.2">
      <c r="G562" s="9"/>
    </row>
    <row r="563" spans="7:7" x14ac:dyDescent="0.2">
      <c r="G563" s="9"/>
    </row>
    <row r="564" spans="7:7" x14ac:dyDescent="0.2">
      <c r="G564" s="9"/>
    </row>
    <row r="565" spans="7:7" x14ac:dyDescent="0.2">
      <c r="G565" s="9"/>
    </row>
    <row r="566" spans="7:7" x14ac:dyDescent="0.2">
      <c r="G566" s="9"/>
    </row>
    <row r="567" spans="7:7" x14ac:dyDescent="0.2">
      <c r="G567" s="9"/>
    </row>
    <row r="568" spans="7:7" x14ac:dyDescent="0.2">
      <c r="G568" s="9"/>
    </row>
    <row r="569" spans="7:7" x14ac:dyDescent="0.2">
      <c r="G569" s="9"/>
    </row>
    <row r="570" spans="7:7" x14ac:dyDescent="0.2">
      <c r="G570" s="9"/>
    </row>
    <row r="571" spans="7:7" x14ac:dyDescent="0.2">
      <c r="G571" s="9"/>
    </row>
  </sheetData>
  <mergeCells count="22">
    <mergeCell ref="A65:H65"/>
    <mergeCell ref="A66:H66"/>
    <mergeCell ref="A57:H57"/>
    <mergeCell ref="A60:H60"/>
    <mergeCell ref="A63:H63"/>
    <mergeCell ref="A6:C6"/>
    <mergeCell ref="D6:E6"/>
    <mergeCell ref="A12:H12"/>
    <mergeCell ref="A54:H54"/>
    <mergeCell ref="A62:H62"/>
    <mergeCell ref="A59:H59"/>
    <mergeCell ref="G6:H6"/>
    <mergeCell ref="A7:G7"/>
    <mergeCell ref="A3:C3"/>
    <mergeCell ref="A4:C4"/>
    <mergeCell ref="A5:C5"/>
    <mergeCell ref="D5:E5"/>
    <mergeCell ref="D3:H3"/>
    <mergeCell ref="D4:H4"/>
    <mergeCell ref="A2:H2"/>
    <mergeCell ref="G5:H5"/>
    <mergeCell ref="A1:H1"/>
  </mergeCells>
  <phoneticPr fontId="4" type="noConversion"/>
  <printOptions horizontalCentered="1" verticalCentered="1"/>
  <pageMargins left="0.7" right="0.7" top="0.75" bottom="1.096875" header="0.3" footer="0.3"/>
  <pageSetup scale="65" fitToWidth="0" orientation="portrait" r:id="rId1"/>
  <headerFooter alignWithMargins="0">
    <oddFooter>&amp;C&amp;G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8D82-ACBC-4EFD-A894-7656A9797D8E}">
  <sheetPr codeName="Hoja3"/>
  <dimension ref="A1:P60"/>
  <sheetViews>
    <sheetView showGridLines="0" zoomScaleNormal="100" zoomScalePageLayoutView="85" workbookViewId="0">
      <selection activeCell="D5" sqref="D5:G5"/>
    </sheetView>
  </sheetViews>
  <sheetFormatPr baseColWidth="10" defaultRowHeight="15" x14ac:dyDescent="0.2"/>
  <cols>
    <col min="1" max="1" width="5.42578125" style="24" customWidth="1"/>
    <col min="2" max="2" width="5.28515625" style="24" customWidth="1"/>
    <col min="3" max="3" width="11.5703125" style="24" customWidth="1"/>
    <col min="4" max="4" width="5.42578125" style="24" customWidth="1"/>
    <col min="5" max="5" width="13.5703125" style="24" customWidth="1"/>
    <col min="6" max="6" width="13.85546875" style="24" customWidth="1"/>
    <col min="7" max="7" width="13.42578125" style="24" customWidth="1"/>
    <col min="8" max="8" width="56" style="24" customWidth="1"/>
    <col min="9" max="9" width="15.42578125" style="24" bestFit="1" customWidth="1"/>
    <col min="10" max="10" width="4.28515625" style="24" customWidth="1"/>
    <col min="11" max="11" width="23.7109375" style="24" customWidth="1"/>
    <col min="12" max="12" width="3.5703125" style="24" hidden="1" customWidth="1"/>
    <col min="13" max="14" width="11.42578125" style="24"/>
    <col min="15" max="15" width="39.42578125" style="24" bestFit="1" customWidth="1"/>
    <col min="16" max="16" width="24.5703125" style="24" bestFit="1" customWidth="1"/>
    <col min="17" max="16384" width="11.42578125" style="24"/>
  </cols>
  <sheetData>
    <row r="1" spans="1:14" s="155" customFormat="1" ht="82.5" customHeight="1" x14ac:dyDescent="0.2"/>
    <row r="2" spans="1:14" s="147" customFormat="1" ht="15" customHeight="1" x14ac:dyDescent="0.2">
      <c r="A2" s="156" t="s">
        <v>175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</row>
    <row r="3" spans="1:14" s="147" customFormat="1" ht="14.25" customHeight="1" x14ac:dyDescent="0.2">
      <c r="A3" s="191" t="s">
        <v>162</v>
      </c>
      <c r="B3" s="192"/>
      <c r="C3" s="193"/>
      <c r="D3" s="159" t="s">
        <v>165</v>
      </c>
      <c r="E3" s="159"/>
      <c r="F3" s="159"/>
      <c r="G3" s="159"/>
      <c r="H3" s="159"/>
      <c r="I3" s="159"/>
      <c r="J3" s="159"/>
      <c r="K3" s="159"/>
    </row>
    <row r="4" spans="1:14" s="147" customFormat="1" ht="29.25" customHeight="1" x14ac:dyDescent="0.2">
      <c r="A4" s="194" t="s">
        <v>163</v>
      </c>
      <c r="B4" s="195"/>
      <c r="C4" s="196"/>
      <c r="D4" s="159" t="s">
        <v>173</v>
      </c>
      <c r="E4" s="159"/>
      <c r="F4" s="159"/>
      <c r="G4" s="159"/>
      <c r="H4" s="159"/>
      <c r="I4" s="159"/>
      <c r="J4" s="159"/>
      <c r="K4" s="159"/>
    </row>
    <row r="5" spans="1:14" s="147" customFormat="1" ht="27.75" customHeight="1" x14ac:dyDescent="0.2">
      <c r="A5" s="194" t="s">
        <v>166</v>
      </c>
      <c r="B5" s="195"/>
      <c r="C5" s="196"/>
      <c r="D5" s="157" t="s">
        <v>167</v>
      </c>
      <c r="E5" s="157"/>
      <c r="F5" s="157"/>
      <c r="G5" s="157"/>
      <c r="H5" s="148" t="s">
        <v>168</v>
      </c>
      <c r="I5" s="157" t="s">
        <v>169</v>
      </c>
      <c r="J5" s="157"/>
      <c r="K5" s="157"/>
    </row>
    <row r="6" spans="1:14" s="147" customFormat="1" ht="15" customHeight="1" thickBot="1" x14ac:dyDescent="0.25">
      <c r="A6" s="197">
        <v>46196</v>
      </c>
      <c r="B6" s="198"/>
      <c r="C6" s="199"/>
      <c r="D6" s="159" t="s">
        <v>164</v>
      </c>
      <c r="E6" s="159"/>
      <c r="F6" s="159"/>
      <c r="G6" s="159"/>
      <c r="H6" s="154">
        <v>3</v>
      </c>
      <c r="I6" s="159" t="s">
        <v>170</v>
      </c>
      <c r="J6" s="159"/>
      <c r="K6" s="159"/>
    </row>
    <row r="7" spans="1:14" ht="15.75" thickBot="1" x14ac:dyDescent="0.25">
      <c r="A7" s="213" t="s">
        <v>156</v>
      </c>
      <c r="B7" s="214"/>
      <c r="C7" s="214"/>
      <c r="D7" s="215"/>
      <c r="E7" s="215"/>
      <c r="F7" s="215"/>
      <c r="G7" s="215"/>
      <c r="H7" s="216"/>
      <c r="I7" s="151" t="s">
        <v>105</v>
      </c>
      <c r="J7" s="152"/>
      <c r="K7" s="153">
        <f ca="1">+TODAY()</f>
        <v>46196</v>
      </c>
      <c r="L7" s="121"/>
    </row>
    <row r="8" spans="1:14" ht="15.75" customHeight="1" x14ac:dyDescent="0.2">
      <c r="A8" s="207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9"/>
    </row>
    <row r="9" spans="1:14" ht="15.75" customHeight="1" thickBot="1" x14ac:dyDescent="0.25">
      <c r="A9" s="210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2"/>
    </row>
    <row r="10" spans="1:14" ht="30" customHeight="1" thickBot="1" x14ac:dyDescent="0.25">
      <c r="A10" s="221" t="s">
        <v>140</v>
      </c>
      <c r="B10" s="222"/>
      <c r="C10" s="222"/>
      <c r="D10" s="222"/>
      <c r="E10" s="222"/>
      <c r="F10" s="222"/>
      <c r="G10" s="222"/>
      <c r="H10" s="223"/>
      <c r="I10" s="145" t="s">
        <v>29</v>
      </c>
      <c r="J10" s="146" t="s">
        <v>30</v>
      </c>
      <c r="K10" s="145" t="s">
        <v>42</v>
      </c>
      <c r="L10" s="121"/>
    </row>
    <row r="11" spans="1:14" ht="36" customHeight="1" thickBot="1" x14ac:dyDescent="0.25">
      <c r="A11" s="217" t="s">
        <v>43</v>
      </c>
      <c r="B11" s="218"/>
      <c r="C11" s="218"/>
      <c r="D11" s="218"/>
      <c r="E11" s="218"/>
      <c r="F11" s="218"/>
      <c r="G11" s="218"/>
      <c r="H11" s="219"/>
      <c r="I11" s="123"/>
      <c r="J11" s="124"/>
      <c r="K11" s="122"/>
      <c r="L11" s="121"/>
    </row>
    <row r="12" spans="1:14" ht="34.5" customHeight="1" thickBot="1" x14ac:dyDescent="0.25">
      <c r="A12" s="202" t="s">
        <v>143</v>
      </c>
      <c r="B12" s="203"/>
      <c r="C12" s="203"/>
      <c r="D12" s="203"/>
      <c r="E12" s="203"/>
      <c r="F12" s="203"/>
      <c r="G12" s="203"/>
      <c r="H12" s="205"/>
      <c r="I12" s="123"/>
      <c r="J12" s="124"/>
      <c r="K12" s="122"/>
      <c r="L12" s="121"/>
    </row>
    <row r="13" spans="1:14" ht="45.75" customHeight="1" thickBot="1" x14ac:dyDescent="0.25">
      <c r="A13" s="202" t="s">
        <v>144</v>
      </c>
      <c r="B13" s="203"/>
      <c r="C13" s="204"/>
      <c r="D13" s="204"/>
      <c r="E13" s="204"/>
      <c r="F13" s="203"/>
      <c r="G13" s="203"/>
      <c r="H13" s="205"/>
      <c r="I13" s="123"/>
      <c r="J13" s="124"/>
      <c r="K13" s="122"/>
      <c r="L13" s="121"/>
      <c r="N13" s="24" t="s">
        <v>53</v>
      </c>
    </row>
    <row r="14" spans="1:14" ht="39.75" customHeight="1" thickBot="1" x14ac:dyDescent="0.25">
      <c r="A14" s="202" t="s">
        <v>145</v>
      </c>
      <c r="B14" s="203"/>
      <c r="C14" s="203"/>
      <c r="D14" s="203"/>
      <c r="E14" s="203"/>
      <c r="F14" s="203"/>
      <c r="G14" s="203"/>
      <c r="H14" s="205"/>
      <c r="I14" s="123"/>
      <c r="J14" s="124"/>
      <c r="K14" s="122"/>
      <c r="L14" s="121"/>
    </row>
    <row r="15" spans="1:14" ht="45" customHeight="1" thickBot="1" x14ac:dyDescent="0.25">
      <c r="A15" s="206" t="s">
        <v>159</v>
      </c>
      <c r="B15" s="203"/>
      <c r="C15" s="203"/>
      <c r="D15" s="203"/>
      <c r="E15" s="203"/>
      <c r="F15" s="203"/>
      <c r="G15" s="203"/>
      <c r="H15" s="205"/>
      <c r="I15" s="123"/>
      <c r="J15" s="124"/>
      <c r="K15" s="122"/>
      <c r="L15" s="121"/>
    </row>
    <row r="16" spans="1:14" ht="48" customHeight="1" thickBot="1" x14ac:dyDescent="0.25">
      <c r="A16" s="202" t="s">
        <v>146</v>
      </c>
      <c r="B16" s="203"/>
      <c r="C16" s="203"/>
      <c r="D16" s="203"/>
      <c r="E16" s="203"/>
      <c r="F16" s="203"/>
      <c r="G16" s="203"/>
      <c r="H16" s="205"/>
      <c r="I16" s="123"/>
      <c r="J16" s="124"/>
      <c r="K16" s="122"/>
      <c r="L16" s="121"/>
    </row>
    <row r="17" spans="1:16" ht="60.75" customHeight="1" thickBot="1" x14ac:dyDescent="0.25">
      <c r="A17" s="202" t="s">
        <v>147</v>
      </c>
      <c r="B17" s="203"/>
      <c r="C17" s="203"/>
      <c r="D17" s="203"/>
      <c r="E17" s="203"/>
      <c r="F17" s="203"/>
      <c r="G17" s="203"/>
      <c r="H17" s="205"/>
      <c r="I17" s="123"/>
      <c r="J17" s="124"/>
      <c r="K17" s="122"/>
      <c r="L17" s="121"/>
    </row>
    <row r="18" spans="1:16" ht="72.75" customHeight="1" thickBot="1" x14ac:dyDescent="0.25">
      <c r="A18" s="202" t="s">
        <v>157</v>
      </c>
      <c r="B18" s="203"/>
      <c r="C18" s="203"/>
      <c r="D18" s="203"/>
      <c r="E18" s="203"/>
      <c r="F18" s="203"/>
      <c r="G18" s="203"/>
      <c r="H18" s="205"/>
      <c r="I18" s="123"/>
      <c r="J18" s="124"/>
      <c r="K18" s="122"/>
      <c r="L18" s="121"/>
      <c r="N18" s="24" t="s">
        <v>53</v>
      </c>
    </row>
    <row r="19" spans="1:16" s="54" customFormat="1" ht="64.5" customHeight="1" thickBot="1" x14ac:dyDescent="0.25">
      <c r="A19" s="202" t="s">
        <v>148</v>
      </c>
      <c r="B19" s="203"/>
      <c r="C19" s="203"/>
      <c r="D19" s="203"/>
      <c r="E19" s="203"/>
      <c r="F19" s="203"/>
      <c r="G19" s="203"/>
      <c r="H19" s="205"/>
      <c r="I19" s="123"/>
      <c r="J19" s="124"/>
      <c r="K19" s="122"/>
      <c r="L19" s="121"/>
    </row>
    <row r="20" spans="1:16" ht="48.75" customHeight="1" thickBot="1" x14ac:dyDescent="0.25">
      <c r="A20" s="202" t="s">
        <v>149</v>
      </c>
      <c r="B20" s="203"/>
      <c r="C20" s="203"/>
      <c r="D20" s="203"/>
      <c r="E20" s="203"/>
      <c r="F20" s="203"/>
      <c r="G20" s="203"/>
      <c r="H20" s="205"/>
      <c r="I20" s="123"/>
      <c r="J20" s="124"/>
      <c r="K20" s="122"/>
      <c r="L20" s="121"/>
    </row>
    <row r="21" spans="1:16" ht="77.25" customHeight="1" thickBot="1" x14ac:dyDescent="0.25">
      <c r="A21" s="202" t="s">
        <v>150</v>
      </c>
      <c r="B21" s="203"/>
      <c r="C21" s="203"/>
      <c r="D21" s="203"/>
      <c r="E21" s="203"/>
      <c r="F21" s="203"/>
      <c r="G21" s="203"/>
      <c r="H21" s="205"/>
      <c r="I21" s="123"/>
      <c r="J21" s="124"/>
      <c r="K21" s="122"/>
      <c r="L21" s="121"/>
    </row>
    <row r="22" spans="1:16" ht="42.75" customHeight="1" thickBot="1" x14ac:dyDescent="0.25">
      <c r="A22" s="202" t="s">
        <v>151</v>
      </c>
      <c r="B22" s="203"/>
      <c r="C22" s="203"/>
      <c r="D22" s="203"/>
      <c r="E22" s="203"/>
      <c r="F22" s="203"/>
      <c r="G22" s="203"/>
      <c r="H22" s="205"/>
      <c r="I22" s="123"/>
      <c r="J22" s="124"/>
      <c r="K22" s="122"/>
      <c r="L22" s="121"/>
    </row>
    <row r="23" spans="1:16" ht="51.75" customHeight="1" thickBot="1" x14ac:dyDescent="0.25">
      <c r="A23" s="202" t="s">
        <v>152</v>
      </c>
      <c r="B23" s="203"/>
      <c r="C23" s="203"/>
      <c r="D23" s="203"/>
      <c r="E23" s="203"/>
      <c r="F23" s="203"/>
      <c r="G23" s="203"/>
      <c r="H23" s="205"/>
      <c r="I23" s="123"/>
      <c r="J23" s="124"/>
      <c r="K23" s="122"/>
      <c r="L23" s="121"/>
    </row>
    <row r="24" spans="1:16" ht="40.5" customHeight="1" thickBot="1" x14ac:dyDescent="0.25">
      <c r="A24" s="202" t="s">
        <v>153</v>
      </c>
      <c r="B24" s="203"/>
      <c r="C24" s="203"/>
      <c r="D24" s="203"/>
      <c r="E24" s="203"/>
      <c r="F24" s="203"/>
      <c r="G24" s="203"/>
      <c r="H24" s="205"/>
      <c r="I24" s="123"/>
      <c r="J24" s="124"/>
      <c r="K24" s="122"/>
      <c r="L24" s="121"/>
    </row>
    <row r="25" spans="1:16" ht="65.25" customHeight="1" thickBot="1" x14ac:dyDescent="0.25">
      <c r="A25" s="202" t="s">
        <v>154</v>
      </c>
      <c r="B25" s="203"/>
      <c r="C25" s="203"/>
      <c r="D25" s="203"/>
      <c r="E25" s="203"/>
      <c r="F25" s="203"/>
      <c r="G25" s="203"/>
      <c r="H25" s="205"/>
      <c r="I25" s="123"/>
      <c r="J25" s="124"/>
      <c r="K25" s="122"/>
      <c r="L25" s="121"/>
    </row>
    <row r="26" spans="1:16" ht="63.75" customHeight="1" thickBot="1" x14ac:dyDescent="0.25">
      <c r="A26" s="202" t="s">
        <v>155</v>
      </c>
      <c r="B26" s="203"/>
      <c r="C26" s="203"/>
      <c r="D26" s="203"/>
      <c r="E26" s="203"/>
      <c r="F26" s="203"/>
      <c r="G26" s="203"/>
      <c r="H26" s="205"/>
      <c r="I26" s="123"/>
      <c r="J26" s="124"/>
      <c r="K26" s="122"/>
      <c r="L26" s="121"/>
    </row>
    <row r="27" spans="1:16" ht="76.5" customHeight="1" thickBot="1" x14ac:dyDescent="0.25">
      <c r="A27" s="253" t="s">
        <v>142</v>
      </c>
      <c r="B27" s="254"/>
      <c r="C27" s="254"/>
      <c r="D27" s="254"/>
      <c r="E27" s="254"/>
      <c r="F27" s="254"/>
      <c r="G27" s="254"/>
      <c r="H27" s="254"/>
      <c r="I27" s="254"/>
      <c r="J27" s="254"/>
      <c r="K27" s="255"/>
      <c r="L27" s="121"/>
    </row>
    <row r="28" spans="1:16" ht="27.75" customHeight="1" x14ac:dyDescent="0.2">
      <c r="A28" s="226" t="s">
        <v>101</v>
      </c>
      <c r="B28" s="227"/>
      <c r="C28" s="227"/>
      <c r="D28" s="227"/>
      <c r="E28" s="228"/>
      <c r="F28" s="226" t="s">
        <v>39</v>
      </c>
      <c r="G28" s="227"/>
      <c r="H28" s="228"/>
      <c r="I28" s="226" t="s">
        <v>40</v>
      </c>
      <c r="J28" s="227"/>
      <c r="K28" s="228"/>
      <c r="L28" s="121"/>
    </row>
    <row r="29" spans="1:16" ht="58.5" customHeight="1" x14ac:dyDescent="0.2">
      <c r="A29" s="232" t="s">
        <v>107</v>
      </c>
      <c r="B29" s="233"/>
      <c r="C29" s="233"/>
      <c r="D29" s="233"/>
      <c r="E29" s="233"/>
      <c r="F29" s="242" t="s">
        <v>108</v>
      </c>
      <c r="G29" s="243"/>
      <c r="H29" s="244"/>
      <c r="I29" s="229">
        <v>400000</v>
      </c>
      <c r="J29" s="230"/>
      <c r="K29" s="231"/>
      <c r="L29" s="121"/>
      <c r="O29" s="137" t="s">
        <v>107</v>
      </c>
      <c r="P29" s="144">
        <v>400000</v>
      </c>
    </row>
    <row r="30" spans="1:16" ht="58.5" customHeight="1" x14ac:dyDescent="0.2">
      <c r="A30" s="232" t="s">
        <v>109</v>
      </c>
      <c r="B30" s="233"/>
      <c r="C30" s="233"/>
      <c r="D30" s="233"/>
      <c r="E30" s="233"/>
      <c r="F30" s="242" t="s">
        <v>110</v>
      </c>
      <c r="G30" s="243"/>
      <c r="H30" s="244"/>
      <c r="I30" s="229">
        <v>150000</v>
      </c>
      <c r="J30" s="230"/>
      <c r="K30" s="231"/>
      <c r="L30" s="121"/>
      <c r="O30" s="137" t="s">
        <v>109</v>
      </c>
      <c r="P30" s="144">
        <v>150000</v>
      </c>
    </row>
    <row r="31" spans="1:16" ht="58.5" customHeight="1" x14ac:dyDescent="0.2">
      <c r="A31" s="232" t="s">
        <v>111</v>
      </c>
      <c r="B31" s="233"/>
      <c r="C31" s="233"/>
      <c r="D31" s="233"/>
      <c r="E31" s="233"/>
      <c r="F31" s="242" t="s">
        <v>112</v>
      </c>
      <c r="G31" s="243"/>
      <c r="H31" s="244"/>
      <c r="I31" s="229">
        <v>50000</v>
      </c>
      <c r="J31" s="230"/>
      <c r="K31" s="231"/>
      <c r="L31" s="121"/>
      <c r="O31" s="137" t="s">
        <v>111</v>
      </c>
      <c r="P31" s="144">
        <v>50000</v>
      </c>
    </row>
    <row r="32" spans="1:16" ht="58.5" customHeight="1" x14ac:dyDescent="0.2">
      <c r="A32" s="232" t="s">
        <v>83</v>
      </c>
      <c r="B32" s="233"/>
      <c r="C32" s="233"/>
      <c r="D32" s="233"/>
      <c r="E32" s="233"/>
      <c r="F32" s="242" t="s">
        <v>113</v>
      </c>
      <c r="G32" s="243"/>
      <c r="H32" s="244"/>
      <c r="I32" s="229">
        <v>400000</v>
      </c>
      <c r="J32" s="230"/>
      <c r="K32" s="231"/>
      <c r="L32" s="121"/>
      <c r="O32" s="137" t="s">
        <v>83</v>
      </c>
      <c r="P32" s="144">
        <v>400000</v>
      </c>
    </row>
    <row r="33" spans="1:16" ht="58.5" customHeight="1" x14ac:dyDescent="0.2">
      <c r="A33" s="232" t="s">
        <v>84</v>
      </c>
      <c r="B33" s="233"/>
      <c r="C33" s="233"/>
      <c r="D33" s="233"/>
      <c r="E33" s="233"/>
      <c r="F33" s="242" t="s">
        <v>114</v>
      </c>
      <c r="G33" s="243"/>
      <c r="H33" s="244"/>
      <c r="I33" s="229">
        <v>150000</v>
      </c>
      <c r="J33" s="230"/>
      <c r="K33" s="231"/>
      <c r="L33" s="121"/>
      <c r="O33" s="137" t="s">
        <v>84</v>
      </c>
      <c r="P33" s="144">
        <v>150000</v>
      </c>
    </row>
    <row r="34" spans="1:16" ht="58.5" customHeight="1" x14ac:dyDescent="0.2">
      <c r="A34" s="232" t="s">
        <v>85</v>
      </c>
      <c r="B34" s="233"/>
      <c r="C34" s="233"/>
      <c r="D34" s="233"/>
      <c r="E34" s="233"/>
      <c r="F34" s="242" t="s">
        <v>115</v>
      </c>
      <c r="G34" s="243"/>
      <c r="H34" s="244"/>
      <c r="I34" s="229">
        <v>200000</v>
      </c>
      <c r="J34" s="230"/>
      <c r="K34" s="231"/>
      <c r="L34" s="121"/>
      <c r="O34" s="137" t="s">
        <v>85</v>
      </c>
      <c r="P34" s="144">
        <v>200000</v>
      </c>
    </row>
    <row r="35" spans="1:16" ht="58.5" customHeight="1" x14ac:dyDescent="0.2">
      <c r="A35" s="232" t="s">
        <v>86</v>
      </c>
      <c r="B35" s="233"/>
      <c r="C35" s="233"/>
      <c r="D35" s="233"/>
      <c r="E35" s="233"/>
      <c r="F35" s="242" t="s">
        <v>116</v>
      </c>
      <c r="G35" s="243"/>
      <c r="H35" s="244"/>
      <c r="I35" s="229">
        <v>100000</v>
      </c>
      <c r="J35" s="230"/>
      <c r="K35" s="231"/>
      <c r="L35" s="121"/>
      <c r="O35" s="137" t="s">
        <v>86</v>
      </c>
      <c r="P35" s="144">
        <v>100000</v>
      </c>
    </row>
    <row r="36" spans="1:16" ht="58.5" customHeight="1" x14ac:dyDescent="0.2">
      <c r="A36" s="232" t="s">
        <v>87</v>
      </c>
      <c r="B36" s="233"/>
      <c r="C36" s="233"/>
      <c r="D36" s="233"/>
      <c r="E36" s="233"/>
      <c r="F36" s="242" t="s">
        <v>117</v>
      </c>
      <c r="G36" s="243"/>
      <c r="H36" s="244"/>
      <c r="I36" s="229">
        <v>100000</v>
      </c>
      <c r="J36" s="230"/>
      <c r="K36" s="231"/>
      <c r="L36" s="121"/>
      <c r="O36" s="137" t="s">
        <v>87</v>
      </c>
      <c r="P36" s="144">
        <v>100000</v>
      </c>
    </row>
    <row r="37" spans="1:16" ht="58.5" customHeight="1" x14ac:dyDescent="0.2">
      <c r="A37" s="232" t="s">
        <v>88</v>
      </c>
      <c r="B37" s="233"/>
      <c r="C37" s="233"/>
      <c r="D37" s="233"/>
      <c r="E37" s="233"/>
      <c r="F37" s="242" t="s">
        <v>118</v>
      </c>
      <c r="G37" s="243"/>
      <c r="H37" s="244"/>
      <c r="I37" s="229">
        <v>100000</v>
      </c>
      <c r="J37" s="230"/>
      <c r="K37" s="231"/>
      <c r="L37" s="121"/>
      <c r="O37" s="137" t="s">
        <v>88</v>
      </c>
      <c r="P37" s="144">
        <v>100000</v>
      </c>
    </row>
    <row r="38" spans="1:16" ht="58.5" customHeight="1" x14ac:dyDescent="0.2">
      <c r="A38" s="232" t="s">
        <v>89</v>
      </c>
      <c r="B38" s="233"/>
      <c r="C38" s="233"/>
      <c r="D38" s="233"/>
      <c r="E38" s="233"/>
      <c r="F38" s="242" t="s">
        <v>119</v>
      </c>
      <c r="G38" s="243"/>
      <c r="H38" s="244"/>
      <c r="I38" s="229">
        <v>100000</v>
      </c>
      <c r="J38" s="230"/>
      <c r="K38" s="231"/>
      <c r="L38" s="121"/>
      <c r="O38" s="137" t="s">
        <v>89</v>
      </c>
      <c r="P38" s="144">
        <v>100000</v>
      </c>
    </row>
    <row r="39" spans="1:16" ht="58.5" customHeight="1" x14ac:dyDescent="0.2">
      <c r="A39" s="232" t="s">
        <v>90</v>
      </c>
      <c r="B39" s="233"/>
      <c r="C39" s="233"/>
      <c r="D39" s="233"/>
      <c r="E39" s="233"/>
      <c r="F39" s="242" t="s">
        <v>120</v>
      </c>
      <c r="G39" s="243"/>
      <c r="H39" s="244"/>
      <c r="I39" s="229">
        <v>50000</v>
      </c>
      <c r="J39" s="230"/>
      <c r="K39" s="231"/>
      <c r="L39" s="121"/>
      <c r="O39" s="137" t="s">
        <v>90</v>
      </c>
      <c r="P39" s="144">
        <v>50000</v>
      </c>
    </row>
    <row r="40" spans="1:16" ht="58.5" customHeight="1" x14ac:dyDescent="0.2">
      <c r="A40" s="232" t="s">
        <v>121</v>
      </c>
      <c r="B40" s="233"/>
      <c r="C40" s="233"/>
      <c r="D40" s="233"/>
      <c r="E40" s="233"/>
      <c r="F40" s="242" t="s">
        <v>122</v>
      </c>
      <c r="G40" s="243"/>
      <c r="H40" s="244"/>
      <c r="I40" s="229">
        <v>150000</v>
      </c>
      <c r="J40" s="230"/>
      <c r="K40" s="231"/>
      <c r="L40" s="121"/>
      <c r="O40" s="137" t="s">
        <v>121</v>
      </c>
      <c r="P40" s="144">
        <v>150000</v>
      </c>
    </row>
    <row r="41" spans="1:16" ht="58.5" customHeight="1" x14ac:dyDescent="0.2">
      <c r="A41" s="232" t="s">
        <v>91</v>
      </c>
      <c r="B41" s="233"/>
      <c r="C41" s="233"/>
      <c r="D41" s="233"/>
      <c r="E41" s="233"/>
      <c r="F41" s="242" t="s">
        <v>108</v>
      </c>
      <c r="G41" s="243"/>
      <c r="H41" s="244"/>
      <c r="I41" s="229">
        <v>100000</v>
      </c>
      <c r="J41" s="230"/>
      <c r="K41" s="231"/>
      <c r="L41" s="121"/>
      <c r="O41" s="24" t="s">
        <v>91</v>
      </c>
      <c r="P41" s="144">
        <v>100000</v>
      </c>
    </row>
    <row r="42" spans="1:16" ht="58.5" customHeight="1" x14ac:dyDescent="0.2">
      <c r="A42" s="232" t="s">
        <v>92</v>
      </c>
      <c r="B42" s="233"/>
      <c r="C42" s="233"/>
      <c r="D42" s="233"/>
      <c r="E42" s="233"/>
      <c r="F42" s="242" t="s">
        <v>123</v>
      </c>
      <c r="G42" s="243"/>
      <c r="H42" s="244"/>
      <c r="I42" s="229">
        <v>100000</v>
      </c>
      <c r="J42" s="230"/>
      <c r="K42" s="231"/>
      <c r="L42" s="121"/>
      <c r="O42" s="24" t="s">
        <v>92</v>
      </c>
      <c r="P42" s="144">
        <v>100000</v>
      </c>
    </row>
    <row r="43" spans="1:16" ht="58.5" customHeight="1" x14ac:dyDescent="0.2">
      <c r="A43" s="232" t="s">
        <v>93</v>
      </c>
      <c r="B43" s="233"/>
      <c r="C43" s="233"/>
      <c r="D43" s="233"/>
      <c r="E43" s="233"/>
      <c r="F43" s="242" t="s">
        <v>124</v>
      </c>
      <c r="G43" s="243"/>
      <c r="H43" s="244"/>
      <c r="I43" s="229">
        <v>200000</v>
      </c>
      <c r="J43" s="230"/>
      <c r="K43" s="231"/>
      <c r="L43" s="121"/>
      <c r="O43" s="24" t="s">
        <v>93</v>
      </c>
      <c r="P43" s="144">
        <v>200000</v>
      </c>
    </row>
    <row r="44" spans="1:16" ht="58.5" customHeight="1" x14ac:dyDescent="0.2">
      <c r="A44" s="232" t="s">
        <v>94</v>
      </c>
      <c r="B44" s="233"/>
      <c r="C44" s="233"/>
      <c r="D44" s="233"/>
      <c r="E44" s="233"/>
      <c r="F44" s="242" t="s">
        <v>125</v>
      </c>
      <c r="G44" s="243"/>
      <c r="H44" s="244"/>
      <c r="I44" s="229">
        <v>100000</v>
      </c>
      <c r="J44" s="230"/>
      <c r="K44" s="231"/>
      <c r="L44" s="121"/>
      <c r="O44" s="24" t="s">
        <v>94</v>
      </c>
      <c r="P44" s="144">
        <v>100000</v>
      </c>
    </row>
    <row r="45" spans="1:16" ht="58.5" customHeight="1" x14ac:dyDescent="0.2">
      <c r="A45" s="232" t="s">
        <v>95</v>
      </c>
      <c r="B45" s="233"/>
      <c r="C45" s="233"/>
      <c r="D45" s="233"/>
      <c r="E45" s="233"/>
      <c r="F45" s="242" t="s">
        <v>126</v>
      </c>
      <c r="G45" s="243"/>
      <c r="H45" s="244"/>
      <c r="I45" s="229">
        <v>100000</v>
      </c>
      <c r="J45" s="230"/>
      <c r="K45" s="231"/>
      <c r="L45" s="121"/>
      <c r="O45" s="24" t="s">
        <v>95</v>
      </c>
      <c r="P45" s="144">
        <v>100000</v>
      </c>
    </row>
    <row r="46" spans="1:16" ht="58.5" customHeight="1" x14ac:dyDescent="0.2">
      <c r="A46" s="232" t="s">
        <v>96</v>
      </c>
      <c r="B46" s="233"/>
      <c r="C46" s="233"/>
      <c r="D46" s="233"/>
      <c r="E46" s="233"/>
      <c r="F46" s="242" t="s">
        <v>127</v>
      </c>
      <c r="G46" s="243"/>
      <c r="H46" s="244"/>
      <c r="I46" s="229">
        <v>300000</v>
      </c>
      <c r="J46" s="230"/>
      <c r="K46" s="231"/>
      <c r="L46" s="121"/>
      <c r="O46" s="24" t="s">
        <v>96</v>
      </c>
      <c r="P46" s="144">
        <v>300000</v>
      </c>
    </row>
    <row r="47" spans="1:16" ht="58.5" customHeight="1" x14ac:dyDescent="0.2">
      <c r="A47" s="232" t="s">
        <v>137</v>
      </c>
      <c r="B47" s="233"/>
      <c r="C47" s="233"/>
      <c r="D47" s="233"/>
      <c r="E47" s="233"/>
      <c r="F47" s="242" t="s">
        <v>128</v>
      </c>
      <c r="G47" s="243"/>
      <c r="H47" s="244"/>
      <c r="I47" s="229">
        <v>650000</v>
      </c>
      <c r="J47" s="230"/>
      <c r="K47" s="231"/>
      <c r="L47" s="121"/>
      <c r="O47" s="24" t="s">
        <v>137</v>
      </c>
      <c r="P47" s="144">
        <v>650000</v>
      </c>
    </row>
    <row r="48" spans="1:16" ht="58.5" customHeight="1" thickBot="1" x14ac:dyDescent="0.25">
      <c r="A48" s="235" t="s">
        <v>97</v>
      </c>
      <c r="B48" s="236"/>
      <c r="C48" s="236"/>
      <c r="D48" s="236"/>
      <c r="E48" s="236"/>
      <c r="F48" s="250" t="s">
        <v>129</v>
      </c>
      <c r="G48" s="251"/>
      <c r="H48" s="252"/>
      <c r="I48" s="229">
        <v>500000</v>
      </c>
      <c r="J48" s="230"/>
      <c r="K48" s="231"/>
      <c r="L48" s="121"/>
      <c r="O48" s="24" t="s">
        <v>97</v>
      </c>
      <c r="P48" s="144">
        <v>500000</v>
      </c>
    </row>
    <row r="49" spans="1:16" ht="58.5" customHeight="1" thickBot="1" x14ac:dyDescent="0.25">
      <c r="A49" s="245" t="s">
        <v>130</v>
      </c>
      <c r="B49" s="246"/>
      <c r="C49" s="246"/>
      <c r="D49" s="246"/>
      <c r="E49" s="246"/>
      <c r="F49" s="247" t="s">
        <v>131</v>
      </c>
      <c r="G49" s="248"/>
      <c r="H49" s="249"/>
      <c r="I49" s="234">
        <v>300000</v>
      </c>
      <c r="J49" s="230"/>
      <c r="K49" s="231"/>
      <c r="L49" s="121"/>
      <c r="O49" s="24" t="s">
        <v>130</v>
      </c>
      <c r="P49" s="144">
        <v>300000</v>
      </c>
    </row>
    <row r="50" spans="1:16" ht="58.5" customHeight="1" x14ac:dyDescent="0.2">
      <c r="A50" s="237" t="s">
        <v>132</v>
      </c>
      <c r="B50" s="238"/>
      <c r="C50" s="238"/>
      <c r="D50" s="238"/>
      <c r="E50" s="238"/>
      <c r="F50" s="239" t="s">
        <v>133</v>
      </c>
      <c r="G50" s="240"/>
      <c r="H50" s="241"/>
      <c r="I50" s="229">
        <v>100000</v>
      </c>
      <c r="J50" s="230"/>
      <c r="K50" s="231"/>
      <c r="L50" s="121"/>
      <c r="O50" s="24" t="s">
        <v>132</v>
      </c>
      <c r="P50" s="144">
        <v>100000</v>
      </c>
    </row>
    <row r="51" spans="1:16" ht="58.5" customHeight="1" x14ac:dyDescent="0.2">
      <c r="A51" s="232" t="s">
        <v>138</v>
      </c>
      <c r="B51" s="233"/>
      <c r="C51" s="233"/>
      <c r="D51" s="233"/>
      <c r="E51" s="233"/>
      <c r="F51" s="242" t="s">
        <v>139</v>
      </c>
      <c r="G51" s="243"/>
      <c r="H51" s="244"/>
      <c r="I51" s="229">
        <v>300000</v>
      </c>
      <c r="J51" s="230"/>
      <c r="K51" s="231"/>
      <c r="L51" s="121"/>
      <c r="O51" s="24" t="s">
        <v>138</v>
      </c>
      <c r="P51" s="144">
        <v>300000</v>
      </c>
    </row>
    <row r="52" spans="1:16" ht="58.5" customHeight="1" x14ac:dyDescent="0.2">
      <c r="A52" s="232" t="s">
        <v>98</v>
      </c>
      <c r="B52" s="233"/>
      <c r="C52" s="233"/>
      <c r="D52" s="233"/>
      <c r="E52" s="233"/>
      <c r="F52" s="242" t="s">
        <v>134</v>
      </c>
      <c r="G52" s="243"/>
      <c r="H52" s="244"/>
      <c r="I52" s="229">
        <v>1000000</v>
      </c>
      <c r="J52" s="230"/>
      <c r="K52" s="231"/>
      <c r="L52" s="121"/>
      <c r="O52" s="24" t="s">
        <v>98</v>
      </c>
      <c r="P52" s="144">
        <v>1000000</v>
      </c>
    </row>
    <row r="53" spans="1:16" ht="58.5" customHeight="1" x14ac:dyDescent="0.2">
      <c r="A53" s="232" t="s">
        <v>99</v>
      </c>
      <c r="B53" s="233"/>
      <c r="C53" s="233"/>
      <c r="D53" s="233"/>
      <c r="E53" s="233"/>
      <c r="F53" s="242" t="s">
        <v>135</v>
      </c>
      <c r="G53" s="243"/>
      <c r="H53" s="244"/>
      <c r="I53" s="229">
        <v>800000</v>
      </c>
      <c r="J53" s="230"/>
      <c r="K53" s="231"/>
      <c r="L53" s="121"/>
      <c r="O53" s="24" t="s">
        <v>99</v>
      </c>
      <c r="P53" s="144">
        <v>800000</v>
      </c>
    </row>
    <row r="54" spans="1:16" ht="58.5" customHeight="1" x14ac:dyDescent="0.2">
      <c r="A54" s="232" t="s">
        <v>100</v>
      </c>
      <c r="B54" s="233"/>
      <c r="C54" s="233"/>
      <c r="D54" s="233"/>
      <c r="E54" s="233"/>
      <c r="F54" s="242" t="s">
        <v>136</v>
      </c>
      <c r="G54" s="243"/>
      <c r="H54" s="244"/>
      <c r="I54" s="229">
        <v>500000</v>
      </c>
      <c r="J54" s="230"/>
      <c r="K54" s="231"/>
      <c r="L54" s="121"/>
      <c r="O54" s="24" t="s">
        <v>100</v>
      </c>
      <c r="P54" s="144">
        <v>500000</v>
      </c>
    </row>
    <row r="55" spans="1:16" ht="19.5" customHeight="1" x14ac:dyDescent="0.3">
      <c r="A55" s="49"/>
      <c r="B55" s="50"/>
      <c r="C55" s="50"/>
      <c r="D55" s="50"/>
      <c r="E55" s="50"/>
      <c r="F55" s="50"/>
      <c r="G55" s="50"/>
      <c r="H55" s="133"/>
      <c r="I55" s="50"/>
      <c r="J55" s="50"/>
      <c r="K55" s="134"/>
      <c r="L55" s="47"/>
    </row>
    <row r="56" spans="1:16" ht="28.5" customHeight="1" x14ac:dyDescent="0.3">
      <c r="A56" s="49"/>
      <c r="B56" s="50"/>
      <c r="C56" s="50"/>
      <c r="D56" s="50"/>
      <c r="E56" s="50"/>
      <c r="F56" s="50"/>
      <c r="G56" s="50"/>
      <c r="H56" s="50"/>
      <c r="I56" s="50"/>
      <c r="J56" s="50"/>
      <c r="K56" s="51"/>
      <c r="L56" s="47"/>
    </row>
    <row r="57" spans="1:16" ht="16.5" x14ac:dyDescent="0.3">
      <c r="A57" s="200">
        <f>+'GTOSGEN 2023'!E9</f>
        <v>0</v>
      </c>
      <c r="B57" s="201"/>
      <c r="C57" s="201"/>
      <c r="D57" s="201"/>
      <c r="E57" s="201"/>
      <c r="F57" s="201"/>
      <c r="G57" s="201"/>
      <c r="H57" s="224" t="s">
        <v>158</v>
      </c>
      <c r="I57" s="224"/>
      <c r="J57" s="224"/>
      <c r="K57" s="225"/>
      <c r="L57" s="47"/>
    </row>
    <row r="58" spans="1:16" ht="16.5" x14ac:dyDescent="0.3">
      <c r="A58" s="200" t="s">
        <v>102</v>
      </c>
      <c r="B58" s="201"/>
      <c r="C58" s="201"/>
      <c r="D58" s="201"/>
      <c r="E58" s="201"/>
      <c r="F58" s="201"/>
      <c r="G58" s="201"/>
      <c r="H58" s="201" t="s">
        <v>31</v>
      </c>
      <c r="I58" s="201"/>
      <c r="J58" s="201"/>
      <c r="K58" s="220"/>
      <c r="L58" s="47"/>
    </row>
    <row r="59" spans="1:16" ht="15.75" customHeight="1" thickBot="1" x14ac:dyDescent="0.35">
      <c r="A59" s="52"/>
      <c r="B59" s="48"/>
      <c r="C59" s="48"/>
      <c r="D59" s="48"/>
      <c r="E59" s="48"/>
      <c r="F59" s="48"/>
      <c r="G59" s="48"/>
      <c r="H59" s="48"/>
      <c r="I59" s="48"/>
      <c r="J59" s="48"/>
      <c r="K59" s="53"/>
      <c r="L59" s="53"/>
    </row>
    <row r="60" spans="1:16" x14ac:dyDescent="0.2">
      <c r="A60" s="31"/>
    </row>
  </sheetData>
  <mergeCells count="117">
    <mergeCell ref="I5:K5"/>
    <mergeCell ref="I6:K6"/>
    <mergeCell ref="A2:K2"/>
    <mergeCell ref="D3:K3"/>
    <mergeCell ref="D4:K4"/>
    <mergeCell ref="D5:G5"/>
    <mergeCell ref="D6:G6"/>
    <mergeCell ref="A54:E54"/>
    <mergeCell ref="F51:H51"/>
    <mergeCell ref="F52:H52"/>
    <mergeCell ref="F53:H53"/>
    <mergeCell ref="A27:K27"/>
    <mergeCell ref="F54:H54"/>
    <mergeCell ref="I46:K46"/>
    <mergeCell ref="I47:K47"/>
    <mergeCell ref="I52:K52"/>
    <mergeCell ref="F28:H28"/>
    <mergeCell ref="I32:K32"/>
    <mergeCell ref="I33:K33"/>
    <mergeCell ref="F34:H34"/>
    <mergeCell ref="F48:H48"/>
    <mergeCell ref="I41:K41"/>
    <mergeCell ref="I38:K38"/>
    <mergeCell ref="I48:K48"/>
    <mergeCell ref="A53:E53"/>
    <mergeCell ref="I51:K51"/>
    <mergeCell ref="F32:H32"/>
    <mergeCell ref="F33:H33"/>
    <mergeCell ref="I30:K30"/>
    <mergeCell ref="I36:K36"/>
    <mergeCell ref="I40:K40"/>
    <mergeCell ref="F37:H37"/>
    <mergeCell ref="I53:K53"/>
    <mergeCell ref="I54:K54"/>
    <mergeCell ref="F38:H38"/>
    <mergeCell ref="F40:H40"/>
    <mergeCell ref="F39:H39"/>
    <mergeCell ref="F41:H41"/>
    <mergeCell ref="I42:K42"/>
    <mergeCell ref="F44:H44"/>
    <mergeCell ref="I37:K37"/>
    <mergeCell ref="I29:K29"/>
    <mergeCell ref="F49:H49"/>
    <mergeCell ref="F35:H35"/>
    <mergeCell ref="F36:H36"/>
    <mergeCell ref="I39:K39"/>
    <mergeCell ref="I31:K31"/>
    <mergeCell ref="I35:K35"/>
    <mergeCell ref="F29:H29"/>
    <mergeCell ref="F30:H30"/>
    <mergeCell ref="F31:H31"/>
    <mergeCell ref="A44:E44"/>
    <mergeCell ref="A45:E45"/>
    <mergeCell ref="A48:E48"/>
    <mergeCell ref="A50:E50"/>
    <mergeCell ref="I45:K45"/>
    <mergeCell ref="A39:E39"/>
    <mergeCell ref="A40:E40"/>
    <mergeCell ref="A41:E41"/>
    <mergeCell ref="A42:E42"/>
    <mergeCell ref="F50:H50"/>
    <mergeCell ref="A46:E46"/>
    <mergeCell ref="A47:E47"/>
    <mergeCell ref="F45:H45"/>
    <mergeCell ref="F46:H46"/>
    <mergeCell ref="F47:H47"/>
    <mergeCell ref="A49:E49"/>
    <mergeCell ref="F42:H42"/>
    <mergeCell ref="F43:H43"/>
    <mergeCell ref="H57:K57"/>
    <mergeCell ref="A26:H26"/>
    <mergeCell ref="A21:H21"/>
    <mergeCell ref="I28:K28"/>
    <mergeCell ref="I34:K34"/>
    <mergeCell ref="A28:E28"/>
    <mergeCell ref="A57:G57"/>
    <mergeCell ref="A29:E29"/>
    <mergeCell ref="A35:E35"/>
    <mergeCell ref="A36:E36"/>
    <mergeCell ref="A37:E37"/>
    <mergeCell ref="A38:E38"/>
    <mergeCell ref="A30:E30"/>
    <mergeCell ref="A31:E31"/>
    <mergeCell ref="A32:E32"/>
    <mergeCell ref="A33:E33"/>
    <mergeCell ref="A34:E34"/>
    <mergeCell ref="A51:E51"/>
    <mergeCell ref="I43:K43"/>
    <mergeCell ref="I49:K49"/>
    <mergeCell ref="I50:K50"/>
    <mergeCell ref="I44:K44"/>
    <mergeCell ref="A52:E52"/>
    <mergeCell ref="A43:E43"/>
    <mergeCell ref="A1:XFD1"/>
    <mergeCell ref="A3:C3"/>
    <mergeCell ref="A4:C4"/>
    <mergeCell ref="A5:C5"/>
    <mergeCell ref="A6:C6"/>
    <mergeCell ref="A58:G58"/>
    <mergeCell ref="A13:H13"/>
    <mergeCell ref="A15:H15"/>
    <mergeCell ref="A8:L9"/>
    <mergeCell ref="A7:H7"/>
    <mergeCell ref="A11:H11"/>
    <mergeCell ref="A14:H14"/>
    <mergeCell ref="H58:K58"/>
    <mergeCell ref="A24:H24"/>
    <mergeCell ref="A12:H12"/>
    <mergeCell ref="A10:H10"/>
    <mergeCell ref="A25:H25"/>
    <mergeCell ref="A22:H22"/>
    <mergeCell ref="A23:H23"/>
    <mergeCell ref="A19:H19"/>
    <mergeCell ref="A16:H16"/>
    <mergeCell ref="A17:H17"/>
    <mergeCell ref="A18:H18"/>
    <mergeCell ref="A20:H20"/>
  </mergeCells>
  <phoneticPr fontId="4" type="noConversion"/>
  <printOptions horizontalCentered="1"/>
  <pageMargins left="0.25" right="0.25" top="0.75" bottom="0.75" header="0.3" footer="0.3"/>
  <pageSetup scale="57" orientation="portrait" r:id="rId1"/>
  <headerFooter alignWithMargins="0">
    <oddFooter>&amp;C&amp;G</oddFooter>
  </headerFooter>
  <rowBreaks count="2" manualBreakCount="2">
    <brk id="26" max="11" man="1"/>
    <brk id="46" max="11" man="1"/>
  </rowBreaks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00CE-6CBC-4CD6-8E8B-5A249A538FB4}">
  <sheetPr codeName="Hoja4"/>
  <dimension ref="A2:M38"/>
  <sheetViews>
    <sheetView zoomScaleNormal="100" workbookViewId="0">
      <selection activeCell="I34" sqref="I34:L34"/>
    </sheetView>
  </sheetViews>
  <sheetFormatPr baseColWidth="10" defaultRowHeight="15" x14ac:dyDescent="0.2"/>
  <cols>
    <col min="1" max="1" width="11.42578125" style="24"/>
    <col min="2" max="2" width="7.5703125" style="24" customWidth="1"/>
    <col min="3" max="3" width="9" style="24" bestFit="1" customWidth="1"/>
    <col min="4" max="5" width="6.42578125" style="24" customWidth="1"/>
    <col min="6" max="6" width="11.42578125" style="24"/>
    <col min="7" max="7" width="4.5703125" style="24" customWidth="1"/>
    <col min="8" max="8" width="0" style="24" hidden="1" customWidth="1"/>
    <col min="9" max="9" width="42.140625" style="24" customWidth="1"/>
    <col min="10" max="11" width="4.28515625" style="94" customWidth="1"/>
    <col min="12" max="12" width="25.42578125" style="24" customWidth="1"/>
    <col min="13" max="13" width="0.140625" style="24" customWidth="1"/>
    <col min="14" max="16384" width="11.42578125" style="24"/>
  </cols>
  <sheetData>
    <row r="2" spans="2:13" ht="15.75" thickBot="1" x14ac:dyDescent="0.25"/>
    <row r="3" spans="2:13" ht="28.5" thickBot="1" x14ac:dyDescent="0.45">
      <c r="B3" s="279" t="s">
        <v>53</v>
      </c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32"/>
    </row>
    <row r="4" spans="2:13" ht="21" thickBot="1" x14ac:dyDescent="0.35">
      <c r="B4" s="281" t="s">
        <v>51</v>
      </c>
      <c r="C4" s="282"/>
      <c r="D4" s="282"/>
      <c r="E4" s="282"/>
      <c r="F4" s="282"/>
      <c r="G4" s="282"/>
      <c r="H4" s="282"/>
      <c r="I4" s="282"/>
      <c r="J4" s="282"/>
      <c r="K4" s="282"/>
      <c r="L4" s="283"/>
      <c r="M4" s="26"/>
    </row>
    <row r="5" spans="2:13" ht="16.5" thickBot="1" x14ac:dyDescent="0.3">
      <c r="B5" s="284" t="s">
        <v>64</v>
      </c>
      <c r="C5" s="285"/>
      <c r="D5" s="285"/>
      <c r="E5" s="285"/>
      <c r="F5" s="285"/>
      <c r="G5" s="285"/>
      <c r="H5" s="285"/>
      <c r="I5" s="286"/>
      <c r="J5" s="287">
        <f ca="1">TODAY()</f>
        <v>46196</v>
      </c>
      <c r="K5" s="285"/>
      <c r="L5" s="286"/>
      <c r="M5" s="26"/>
    </row>
    <row r="6" spans="2:13" ht="15.75" customHeight="1" thickBot="1" x14ac:dyDescent="0.25">
      <c r="B6" s="273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5"/>
    </row>
    <row r="7" spans="2:13" ht="15.75" hidden="1" customHeight="1" thickBot="1" x14ac:dyDescent="0.25">
      <c r="B7" s="276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8"/>
    </row>
    <row r="8" spans="2:13" ht="41.25" customHeight="1" thickBot="1" x14ac:dyDescent="0.3">
      <c r="B8" s="270" t="s">
        <v>70</v>
      </c>
      <c r="C8" s="271"/>
      <c r="D8" s="271"/>
      <c r="E8" s="271"/>
      <c r="F8" s="271"/>
      <c r="G8" s="271"/>
      <c r="H8" s="271"/>
      <c r="I8" s="272"/>
      <c r="J8" s="95" t="s">
        <v>29</v>
      </c>
      <c r="K8" s="95" t="s">
        <v>30</v>
      </c>
      <c r="L8" s="43" t="s">
        <v>42</v>
      </c>
      <c r="M8" s="26"/>
    </row>
    <row r="9" spans="2:13" ht="27.75" customHeight="1" thickBot="1" x14ac:dyDescent="0.3">
      <c r="B9" s="262" t="s">
        <v>43</v>
      </c>
      <c r="C9" s="263"/>
      <c r="D9" s="263"/>
      <c r="E9" s="263"/>
      <c r="F9" s="263"/>
      <c r="G9" s="263"/>
      <c r="H9" s="263"/>
      <c r="I9" s="264"/>
      <c r="J9" s="96"/>
      <c r="K9" s="97" t="s">
        <v>68</v>
      </c>
      <c r="L9" s="35"/>
      <c r="M9" s="26"/>
    </row>
    <row r="10" spans="2:13" ht="39" customHeight="1" thickBot="1" x14ac:dyDescent="0.3">
      <c r="B10" s="258" t="s">
        <v>44</v>
      </c>
      <c r="C10" s="259"/>
      <c r="D10" s="259"/>
      <c r="E10" s="259"/>
      <c r="F10" s="259"/>
      <c r="G10" s="259"/>
      <c r="H10" s="259"/>
      <c r="I10" s="260"/>
      <c r="J10" s="96"/>
      <c r="K10" s="97" t="s">
        <v>68</v>
      </c>
      <c r="L10" s="35"/>
      <c r="M10" s="26"/>
    </row>
    <row r="11" spans="2:13" ht="25.5" customHeight="1" thickBot="1" x14ac:dyDescent="0.3">
      <c r="B11" s="258" t="s">
        <v>60</v>
      </c>
      <c r="C11" s="259"/>
      <c r="D11" s="259"/>
      <c r="E11" s="259"/>
      <c r="F11" s="259"/>
      <c r="G11" s="259"/>
      <c r="H11" s="259"/>
      <c r="I11" s="260"/>
      <c r="J11" s="96"/>
      <c r="K11" s="97" t="s">
        <v>68</v>
      </c>
      <c r="L11" s="35"/>
      <c r="M11" s="26"/>
    </row>
    <row r="12" spans="2:13" ht="35.25" customHeight="1" thickBot="1" x14ac:dyDescent="0.3">
      <c r="B12" s="258" t="s">
        <v>45</v>
      </c>
      <c r="C12" s="259"/>
      <c r="D12" s="259"/>
      <c r="E12" s="259"/>
      <c r="F12" s="259"/>
      <c r="G12" s="259"/>
      <c r="H12" s="259"/>
      <c r="I12" s="260"/>
      <c r="J12" s="96"/>
      <c r="K12" s="97" t="s">
        <v>68</v>
      </c>
      <c r="L12" s="35"/>
      <c r="M12" s="26"/>
    </row>
    <row r="13" spans="2:13" ht="21" customHeight="1" thickBot="1" x14ac:dyDescent="0.3">
      <c r="B13" s="258" t="s">
        <v>46</v>
      </c>
      <c r="C13" s="259"/>
      <c r="D13" s="259"/>
      <c r="E13" s="259"/>
      <c r="F13" s="259"/>
      <c r="G13" s="259"/>
      <c r="H13" s="259"/>
      <c r="I13" s="260"/>
      <c r="J13" s="96"/>
      <c r="K13" s="97" t="s">
        <v>68</v>
      </c>
      <c r="L13" s="35"/>
      <c r="M13" s="26"/>
    </row>
    <row r="14" spans="2:13" ht="24" customHeight="1" thickBot="1" x14ac:dyDescent="0.3">
      <c r="B14" s="258" t="s">
        <v>48</v>
      </c>
      <c r="C14" s="259"/>
      <c r="D14" s="259"/>
      <c r="E14" s="259"/>
      <c r="F14" s="259"/>
      <c r="G14" s="259"/>
      <c r="H14" s="259"/>
      <c r="I14" s="260"/>
      <c r="J14" s="96"/>
      <c r="K14" s="97" t="s">
        <v>68</v>
      </c>
      <c r="L14" s="35"/>
      <c r="M14" s="26"/>
    </row>
    <row r="15" spans="2:13" ht="27.75" customHeight="1" thickBot="1" x14ac:dyDescent="0.3">
      <c r="B15" s="258" t="s">
        <v>47</v>
      </c>
      <c r="C15" s="259"/>
      <c r="D15" s="259"/>
      <c r="E15" s="259"/>
      <c r="F15" s="259"/>
      <c r="G15" s="259"/>
      <c r="H15" s="259"/>
      <c r="I15" s="260"/>
      <c r="J15" s="96"/>
      <c r="K15" s="97" t="s">
        <v>68</v>
      </c>
      <c r="L15" s="35"/>
      <c r="M15" s="26"/>
    </row>
    <row r="16" spans="2:13" ht="42.75" customHeight="1" thickBot="1" x14ac:dyDescent="0.3">
      <c r="B16" s="258" t="s">
        <v>49</v>
      </c>
      <c r="C16" s="259"/>
      <c r="D16" s="259"/>
      <c r="E16" s="259"/>
      <c r="F16" s="259"/>
      <c r="G16" s="259"/>
      <c r="H16" s="259"/>
      <c r="I16" s="260"/>
      <c r="J16" s="96"/>
      <c r="K16" s="97" t="s">
        <v>68</v>
      </c>
      <c r="L16" s="35"/>
      <c r="M16" s="26"/>
    </row>
    <row r="17" spans="1:13" ht="48.75" customHeight="1" thickBot="1" x14ac:dyDescent="0.3">
      <c r="B17" s="258" t="s">
        <v>69</v>
      </c>
      <c r="C17" s="259"/>
      <c r="D17" s="259"/>
      <c r="E17" s="259"/>
      <c r="F17" s="259"/>
      <c r="G17" s="259"/>
      <c r="H17" s="259"/>
      <c r="I17" s="260"/>
      <c r="J17" s="96"/>
      <c r="K17" s="97" t="s">
        <v>68</v>
      </c>
      <c r="L17" s="35"/>
      <c r="M17" s="26"/>
    </row>
    <row r="18" spans="1:13" ht="46.5" customHeight="1" thickBot="1" x14ac:dyDescent="0.3">
      <c r="B18" s="258" t="s">
        <v>50</v>
      </c>
      <c r="C18" s="259"/>
      <c r="D18" s="259"/>
      <c r="E18" s="259"/>
      <c r="F18" s="259"/>
      <c r="G18" s="259"/>
      <c r="H18" s="259"/>
      <c r="I18" s="260"/>
      <c r="J18" s="96" t="s">
        <v>68</v>
      </c>
      <c r="K18" s="97"/>
      <c r="L18" s="35"/>
      <c r="M18" s="26"/>
    </row>
    <row r="19" spans="1:13" ht="34.5" customHeight="1" thickBot="1" x14ac:dyDescent="0.3">
      <c r="A19" s="24" t="s">
        <v>53</v>
      </c>
      <c r="B19" s="258" t="s">
        <v>54</v>
      </c>
      <c r="C19" s="259"/>
      <c r="D19" s="259"/>
      <c r="E19" s="259"/>
      <c r="F19" s="259"/>
      <c r="G19" s="259"/>
      <c r="H19" s="259"/>
      <c r="I19" s="260"/>
      <c r="J19" s="96" t="s">
        <v>68</v>
      </c>
      <c r="K19" s="97"/>
      <c r="L19" s="35"/>
      <c r="M19" s="26"/>
    </row>
    <row r="20" spans="1:13" ht="75" customHeight="1" thickBot="1" x14ac:dyDescent="0.3">
      <c r="B20" s="258" t="s">
        <v>55</v>
      </c>
      <c r="C20" s="259"/>
      <c r="D20" s="259"/>
      <c r="E20" s="259"/>
      <c r="F20" s="259"/>
      <c r="G20" s="259"/>
      <c r="H20" s="259"/>
      <c r="I20" s="260"/>
      <c r="J20" s="96" t="s">
        <v>68</v>
      </c>
      <c r="K20" s="97"/>
      <c r="L20" s="35"/>
      <c r="M20" s="26"/>
    </row>
    <row r="21" spans="1:13" ht="30.75" customHeight="1" thickBot="1" x14ac:dyDescent="0.3">
      <c r="B21" s="258" t="s">
        <v>56</v>
      </c>
      <c r="C21" s="259"/>
      <c r="D21" s="259"/>
      <c r="E21" s="259"/>
      <c r="F21" s="259"/>
      <c r="G21" s="259"/>
      <c r="H21" s="259"/>
      <c r="I21" s="260"/>
      <c r="J21" s="96" t="s">
        <v>68</v>
      </c>
      <c r="K21" s="97"/>
      <c r="L21" s="35"/>
      <c r="M21" s="26"/>
    </row>
    <row r="22" spans="1:13" ht="48" customHeight="1" thickBot="1" x14ac:dyDescent="0.3">
      <c r="B22" s="258" t="s">
        <v>57</v>
      </c>
      <c r="C22" s="259"/>
      <c r="D22" s="259"/>
      <c r="E22" s="259"/>
      <c r="F22" s="259"/>
      <c r="G22" s="259"/>
      <c r="H22" s="259"/>
      <c r="I22" s="260"/>
      <c r="J22" s="96" t="s">
        <v>68</v>
      </c>
      <c r="K22" s="97"/>
      <c r="L22" s="35"/>
      <c r="M22" s="26"/>
    </row>
    <row r="23" spans="1:13" ht="30.75" customHeight="1" thickBot="1" x14ac:dyDescent="0.3">
      <c r="B23" s="258" t="s">
        <v>58</v>
      </c>
      <c r="C23" s="259"/>
      <c r="D23" s="259"/>
      <c r="E23" s="259"/>
      <c r="F23" s="259"/>
      <c r="G23" s="259"/>
      <c r="H23" s="259"/>
      <c r="I23" s="260"/>
      <c r="J23" s="96" t="s">
        <v>68</v>
      </c>
      <c r="K23" s="97"/>
      <c r="L23" s="35"/>
      <c r="M23" s="26"/>
    </row>
    <row r="24" spans="1:13" ht="31.5" customHeight="1" thickBot="1" x14ac:dyDescent="0.3">
      <c r="B24" s="258" t="s">
        <v>59</v>
      </c>
      <c r="C24" s="259"/>
      <c r="D24" s="259"/>
      <c r="E24" s="259"/>
      <c r="F24" s="259"/>
      <c r="G24" s="259"/>
      <c r="H24" s="259"/>
      <c r="I24" s="260"/>
      <c r="J24" s="96" t="s">
        <v>68</v>
      </c>
      <c r="K24" s="97"/>
      <c r="L24" s="35"/>
      <c r="M24" s="26"/>
    </row>
    <row r="25" spans="1:13" ht="63" customHeight="1" thickBot="1" x14ac:dyDescent="0.3">
      <c r="B25" s="258" t="s">
        <v>73</v>
      </c>
      <c r="C25" s="259"/>
      <c r="D25" s="259"/>
      <c r="E25" s="259"/>
      <c r="F25" s="259"/>
      <c r="G25" s="259"/>
      <c r="H25" s="259"/>
      <c r="I25" s="260"/>
      <c r="J25" s="96" t="s">
        <v>68</v>
      </c>
      <c r="K25" s="97"/>
      <c r="L25" s="35"/>
      <c r="M25" s="26"/>
    </row>
    <row r="26" spans="1:13" ht="49.5" customHeight="1" thickBot="1" x14ac:dyDescent="0.3">
      <c r="B26" s="267" t="s">
        <v>72</v>
      </c>
      <c r="C26" s="268"/>
      <c r="D26" s="268"/>
      <c r="E26" s="268"/>
      <c r="F26" s="268"/>
      <c r="G26" s="268"/>
      <c r="H26" s="268"/>
      <c r="I26" s="269"/>
      <c r="J26" s="98" t="s">
        <v>68</v>
      </c>
      <c r="K26" s="99"/>
      <c r="L26" s="36"/>
      <c r="M26" s="26"/>
    </row>
    <row r="27" spans="1:13" ht="27.75" customHeight="1" thickBot="1" x14ac:dyDescent="0.3">
      <c r="B27" s="41" t="s">
        <v>34</v>
      </c>
      <c r="C27" s="37" t="s">
        <v>35</v>
      </c>
      <c r="D27" s="35" t="s">
        <v>36</v>
      </c>
      <c r="E27" s="37" t="s">
        <v>37</v>
      </c>
      <c r="F27" s="35" t="s">
        <v>38</v>
      </c>
      <c r="G27" s="38"/>
      <c r="H27" s="38"/>
      <c r="I27" s="35" t="s">
        <v>39</v>
      </c>
      <c r="J27" s="96"/>
      <c r="K27" s="100"/>
      <c r="L27" s="35" t="s">
        <v>40</v>
      </c>
      <c r="M27" s="26"/>
    </row>
    <row r="28" spans="1:13" ht="27.75" customHeight="1" thickBot="1" x14ac:dyDescent="0.3">
      <c r="B28" s="42" t="s">
        <v>65</v>
      </c>
      <c r="C28" s="29">
        <v>13</v>
      </c>
      <c r="D28" s="112" t="s">
        <v>67</v>
      </c>
      <c r="E28" s="29">
        <v>1000</v>
      </c>
      <c r="F28" s="44" t="s">
        <v>66</v>
      </c>
      <c r="G28" s="29"/>
      <c r="H28" s="29"/>
      <c r="I28" s="40" t="s">
        <v>41</v>
      </c>
      <c r="J28" s="101"/>
      <c r="K28" s="102"/>
      <c r="L28" s="39">
        <v>24218502</v>
      </c>
      <c r="M28" s="34"/>
    </row>
    <row r="29" spans="1:13" x14ac:dyDescent="0.2">
      <c r="B29" s="25"/>
      <c r="L29" s="33"/>
      <c r="M29" s="26"/>
    </row>
    <row r="30" spans="1:13" x14ac:dyDescent="0.2">
      <c r="B30" s="25"/>
      <c r="L30" s="33"/>
      <c r="M30" s="26"/>
    </row>
    <row r="31" spans="1:13" x14ac:dyDescent="0.2">
      <c r="B31" s="25"/>
      <c r="L31" s="33"/>
      <c r="M31" s="26"/>
    </row>
    <row r="32" spans="1:13" x14ac:dyDescent="0.2">
      <c r="B32" s="25"/>
      <c r="L32" s="33"/>
      <c r="M32" s="26"/>
    </row>
    <row r="33" spans="2:13" ht="15.75" x14ac:dyDescent="0.25">
      <c r="B33" s="265" t="str">
        <f>'CAP 2019'!F9</f>
        <v>Diego Antonio Garzón Castillo</v>
      </c>
      <c r="C33" s="261"/>
      <c r="D33" s="261"/>
      <c r="E33" s="261"/>
      <c r="F33" s="261"/>
      <c r="H33" s="27" t="s">
        <v>32</v>
      </c>
      <c r="I33" s="261" t="s">
        <v>79</v>
      </c>
      <c r="J33" s="261"/>
      <c r="K33" s="261"/>
      <c r="L33" s="266"/>
      <c r="M33" s="26"/>
    </row>
    <row r="34" spans="2:13" ht="15.75" customHeight="1" x14ac:dyDescent="0.25">
      <c r="B34" s="256" t="s">
        <v>33</v>
      </c>
      <c r="C34" s="257"/>
      <c r="D34" s="257"/>
      <c r="E34" s="257"/>
      <c r="F34" s="257"/>
      <c r="G34"/>
      <c r="H34"/>
      <c r="I34" s="261" t="s">
        <v>31</v>
      </c>
      <c r="J34" s="261"/>
      <c r="K34" s="261"/>
      <c r="L34" s="261"/>
      <c r="M34" s="26"/>
    </row>
    <row r="35" spans="2:13" ht="15.75" thickBot="1" x14ac:dyDescent="0.25">
      <c r="B35" s="28"/>
      <c r="C35" s="29"/>
      <c r="D35" s="29"/>
      <c r="E35" s="29"/>
      <c r="F35" s="29"/>
      <c r="G35" s="29"/>
      <c r="H35" s="29"/>
      <c r="I35" s="29"/>
      <c r="J35" s="103"/>
      <c r="K35" s="103"/>
      <c r="L35" s="29"/>
      <c r="M35" s="30"/>
    </row>
    <row r="36" spans="2:13" x14ac:dyDescent="0.2">
      <c r="B36" s="31"/>
    </row>
    <row r="38" spans="2:13" x14ac:dyDescent="0.2">
      <c r="I38" s="45"/>
    </row>
  </sheetData>
  <mergeCells count="28">
    <mergeCell ref="B8:I8"/>
    <mergeCell ref="B6:M7"/>
    <mergeCell ref="B3:L3"/>
    <mergeCell ref="B4:L4"/>
    <mergeCell ref="B5:I5"/>
    <mergeCell ref="J5:L5"/>
    <mergeCell ref="B15:I15"/>
    <mergeCell ref="B16:I16"/>
    <mergeCell ref="B17:I17"/>
    <mergeCell ref="B33:F33"/>
    <mergeCell ref="I33:L33"/>
    <mergeCell ref="B25:I25"/>
    <mergeCell ref="B26:I26"/>
    <mergeCell ref="B23:I23"/>
    <mergeCell ref="B24:I24"/>
    <mergeCell ref="B21:I21"/>
    <mergeCell ref="B9:I9"/>
    <mergeCell ref="B11:I11"/>
    <mergeCell ref="B12:I12"/>
    <mergeCell ref="B14:I14"/>
    <mergeCell ref="B10:I10"/>
    <mergeCell ref="B13:I13"/>
    <mergeCell ref="B34:F34"/>
    <mergeCell ref="B18:I18"/>
    <mergeCell ref="I34:L34"/>
    <mergeCell ref="B22:I22"/>
    <mergeCell ref="B20:I20"/>
    <mergeCell ref="B19:I19"/>
  </mergeCells>
  <phoneticPr fontId="4" type="noConversion"/>
  <printOptions horizontalCentered="1" verticalCentered="1"/>
  <pageMargins left="0.78740157480314965" right="0" top="0" bottom="0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CAP 2019</vt:lpstr>
      <vt:lpstr>GTOSGEN 2023</vt:lpstr>
      <vt:lpstr>ENCUESTA</vt:lpstr>
      <vt:lpstr>ENCUESTA (2)</vt:lpstr>
      <vt:lpstr>'CAP 2019'!Área_de_impresión</vt:lpstr>
      <vt:lpstr>ENCUESTA!Área_de_impresión</vt:lpstr>
      <vt:lpstr>'ENCUESTA (2)'!Área_de_impresión</vt:lpstr>
      <vt:lpstr>'GTOSGEN 2023'!Área_de_impresión</vt:lpstr>
      <vt:lpstr>ENCUESTA!Títulos_a_imprimir</vt:lpstr>
    </vt:vector>
  </TitlesOfParts>
  <Company>CONTADURIA GENERAL DE LA NACI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INFORMATICA</dc:creator>
  <cp:lastModifiedBy>David Santiago Arévalo Monroy - GIT de Planeacion</cp:lastModifiedBy>
  <cp:lastPrinted>2026-06-23T15:17:08Z</cp:lastPrinted>
  <dcterms:created xsi:type="dcterms:W3CDTF">2002-06-18T15:30:06Z</dcterms:created>
  <dcterms:modified xsi:type="dcterms:W3CDTF">2026-06-23T15:17:48Z</dcterms:modified>
</cp:coreProperties>
</file>