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riana\Documents\TrabajoCGN\2025\Documentos SGC\RecursosFinancieros\"/>
    </mc:Choice>
  </mc:AlternateContent>
  <xr:revisionPtr revIDLastSave="0" documentId="13_ncr:1_{460ABDC9-0B4E-478E-B1B8-DC64BD9B4467}" xr6:coauthVersionLast="47" xr6:coauthVersionMax="47" xr10:uidLastSave="{00000000-0000-0000-0000-000000000000}"/>
  <bookViews>
    <workbookView xWindow="-120" yWindow="-120" windowWidth="20730" windowHeight="11040" xr2:uid="{55717B0D-AD8D-42B9-AD77-0B9DD1B0E9D1}"/>
  </bookViews>
  <sheets>
    <sheet name="CONCILIACION" sheetId="1" r:id="rId1"/>
    <sheet name="Hoja1" sheetId="4" state="hidden" r:id="rId2"/>
    <sheet name="Aux contable x pci SIIF" sheetId="3" r:id="rId3"/>
    <sheet name="Intrucciones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70" i="1"/>
  <c r="E69" i="1" s="1"/>
  <c r="F70" i="1"/>
  <c r="F69" i="1" s="1"/>
  <c r="F68" i="1" s="1"/>
  <c r="E71" i="1"/>
  <c r="G71" i="1" s="1"/>
  <c r="G70" i="1" s="1"/>
  <c r="E72" i="1"/>
  <c r="F72" i="1"/>
  <c r="E73" i="1"/>
  <c r="G73" i="1" s="1"/>
  <c r="G72" i="1" s="1"/>
  <c r="E74" i="1"/>
  <c r="F74" i="1"/>
  <c r="E75" i="1"/>
  <c r="G75" i="1" s="1"/>
  <c r="G74" i="1" s="1"/>
  <c r="E76" i="1"/>
  <c r="F76" i="1"/>
  <c r="E77" i="1"/>
  <c r="G77" i="1" s="1"/>
  <c r="G76" i="1" s="1"/>
  <c r="F60" i="1"/>
  <c r="H60" i="1"/>
  <c r="E79" i="1"/>
  <c r="G79" i="1"/>
  <c r="G78" i="1" s="1"/>
  <c r="E80" i="1"/>
  <c r="F80" i="1"/>
  <c r="E81" i="1"/>
  <c r="G81" i="1" s="1"/>
  <c r="G80" i="1" s="1"/>
  <c r="E85" i="1"/>
  <c r="F85" i="1"/>
  <c r="F84" i="1" s="1"/>
  <c r="F83" i="1" s="1"/>
  <c r="E86" i="1"/>
  <c r="G86" i="1"/>
  <c r="G85" i="1" s="1"/>
  <c r="F87" i="1"/>
  <c r="E88" i="1"/>
  <c r="E87" i="1" s="1"/>
  <c r="G88" i="1"/>
  <c r="G87" i="1" s="1"/>
  <c r="E89" i="1"/>
  <c r="F89" i="1"/>
  <c r="E90" i="1"/>
  <c r="G90" i="1" s="1"/>
  <c r="G89" i="1" s="1"/>
  <c r="F91" i="1"/>
  <c r="E92" i="1"/>
  <c r="E91" i="1" s="1"/>
  <c r="E93" i="1"/>
  <c r="F93" i="1"/>
  <c r="E94" i="1"/>
  <c r="G94" i="1" s="1"/>
  <c r="G93" i="1" s="1"/>
  <c r="F95" i="1"/>
  <c r="E96" i="1"/>
  <c r="E95" i="1" s="1"/>
  <c r="F96" i="1"/>
  <c r="E97" i="1"/>
  <c r="G97" i="1"/>
  <c r="G96" i="1" s="1"/>
  <c r="G95" i="1" s="1"/>
  <c r="F41" i="1"/>
  <c r="E42" i="1"/>
  <c r="E43" i="1"/>
  <c r="F44" i="1"/>
  <c r="E45" i="1"/>
  <c r="G45" i="1" s="1"/>
  <c r="F46" i="1"/>
  <c r="E47" i="1"/>
  <c r="E46" i="1" s="1"/>
  <c r="G46" i="1" s="1"/>
  <c r="G47" i="1"/>
  <c r="F48" i="1"/>
  <c r="E49" i="1"/>
  <c r="G49" i="1" s="1"/>
  <c r="E50" i="1"/>
  <c r="G50" i="1" s="1"/>
  <c r="E51" i="1"/>
  <c r="G51" i="1" s="1"/>
  <c r="E52" i="1"/>
  <c r="G52" i="1" s="1"/>
  <c r="F53" i="1"/>
  <c r="E54" i="1"/>
  <c r="E53" i="1" s="1"/>
  <c r="G54" i="1"/>
  <c r="F55" i="1"/>
  <c r="E56" i="1"/>
  <c r="E55" i="1" s="1"/>
  <c r="G55" i="1" s="1"/>
  <c r="E60" i="1"/>
  <c r="F63" i="1"/>
  <c r="E64" i="1"/>
  <c r="G64" i="1" s="1"/>
  <c r="G63" i="1" s="1"/>
  <c r="E66" i="1"/>
  <c r="E37" i="1"/>
  <c r="E36" i="1"/>
  <c r="E35" i="1"/>
  <c r="E84" i="1" l="1"/>
  <c r="G92" i="1"/>
  <c r="G91" i="1" s="1"/>
  <c r="G56" i="1"/>
  <c r="G84" i="1"/>
  <c r="G83" i="1" s="1"/>
  <c r="E83" i="1"/>
  <c r="E68" i="1"/>
  <c r="G69" i="1"/>
  <c r="G68" i="1" s="1"/>
  <c r="E41" i="1"/>
  <c r="G41" i="1" s="1"/>
  <c r="G53" i="1"/>
  <c r="F40" i="1"/>
  <c r="F39" i="1" s="1"/>
  <c r="G42" i="1"/>
  <c r="E48" i="1"/>
  <c r="G48" i="1" s="1"/>
  <c r="E63" i="1"/>
  <c r="E44" i="1"/>
  <c r="G44" i="1" s="1"/>
  <c r="F33" i="1"/>
  <c r="F32" i="1" s="1"/>
  <c r="E65" i="1"/>
  <c r="G36" i="1"/>
  <c r="G34" i="1"/>
  <c r="F65" i="1"/>
  <c r="F62" i="1" s="1"/>
  <c r="F61" i="1" s="1"/>
  <c r="E40" i="1" l="1"/>
  <c r="E62" i="1"/>
  <c r="E39" i="1"/>
  <c r="G40" i="1"/>
  <c r="G39" i="1" s="1"/>
  <c r="G62" i="1"/>
  <c r="G61" i="1" s="1"/>
  <c r="E61" i="1"/>
  <c r="G33" i="1"/>
  <c r="G32" i="1" s="1"/>
  <c r="E33" i="1"/>
  <c r="E32" i="1" s="1"/>
  <c r="G66" i="1"/>
  <c r="G65" i="1" s="1"/>
</calcChain>
</file>

<file path=xl/sharedStrings.xml><?xml version="1.0" encoding="utf-8"?>
<sst xmlns="http://schemas.openxmlformats.org/spreadsheetml/2006/main" count="185" uniqueCount="129">
  <si>
    <t>GESTIÓN RECURSOS FINANCIEROS</t>
  </si>
  <si>
    <t>FECHA DE APROBACIÓN:</t>
  </si>
  <si>
    <t>VERSIÓN:</t>
  </si>
  <si>
    <t>PÁGINA:</t>
  </si>
  <si>
    <t>PROCESO</t>
  </si>
  <si>
    <t>PROCEDIMIENTO</t>
  </si>
  <si>
    <t>CODIGO:</t>
  </si>
  <si>
    <t>1 DE 1</t>
  </si>
  <si>
    <t>SEGUIMIENTO A LA INFORMACIÓN DE FINANCIERA</t>
  </si>
  <si>
    <t>Periodo conciliado</t>
  </si>
  <si>
    <t>Vigencia</t>
  </si>
  <si>
    <t xml:space="preserve">FECHA DE REALIZACION </t>
  </si>
  <si>
    <t>XX/XX/XXXX</t>
  </si>
  <si>
    <t>Rutas de generación :</t>
  </si>
  <si>
    <t>TERCERO</t>
  </si>
  <si>
    <t>PRETENSIONES ECONOMICAS</t>
  </si>
  <si>
    <t>CALIFICACION RIESGO PROCESAL</t>
  </si>
  <si>
    <t>PROVISIÓN CONTABLE</t>
  </si>
  <si>
    <t>CAMBIOS PARA EL MES</t>
  </si>
  <si>
    <t>N/A</t>
  </si>
  <si>
    <t>CONCILIACIÓN PRETENSIONES ECONÓMICAS ORIGINADAS EN LITIGIOS O MECANISMOS ALTERNATIVOS DE SOLUCIÓN DE CONFLICTOS</t>
  </si>
  <si>
    <t>METODOLOGIA PARA EL CÁLCULO DE LA PROVISIÓN CONTABLE</t>
  </si>
  <si>
    <t xml:space="preserve">ALTO: el riesgo de perder el proceso es alto si la valoración que hace el apoderado de la probabilidad de perderlo es superior al 50%.
</t>
  </si>
  <si>
    <t xml:space="preserve">
MEDIO: el riesgo de perder el proceso es medio si la valoración que hace el apoderado de la probabilidad de perderlo se encuentra
entre el 25% y el 50%.
</t>
  </si>
  <si>
    <t>BAJO: el riesgo de perder el proceso es bajo si la valoración que hace el apoderado de la probabilidad de perderlo es inferior al 25%</t>
  </si>
  <si>
    <t>Definición de rangos de calificación del riesgo procesal para determinar la probabilidad de pérdida de un proceso judicial</t>
  </si>
  <si>
    <t>RESUMEN</t>
  </si>
  <si>
    <t>Obligación probable</t>
  </si>
  <si>
    <t>Reconocimiento de provisión</t>
  </si>
  <si>
    <t>Obligación posible</t>
  </si>
  <si>
    <t>Revelación de pasivo contingente</t>
  </si>
  <si>
    <t>OBSERVACION PERIODO</t>
  </si>
  <si>
    <t xml:space="preserve">No se reconoce ni se revela </t>
  </si>
  <si>
    <t>CONTABILIDAD (CON)/Consultas/Saldos contables por subunidad/ Saldos y Movimientos Auxiliares Codigo Contable SubUnidad</t>
  </si>
  <si>
    <t>CUENTA</t>
  </si>
  <si>
    <t>SALDO CONTABLE</t>
  </si>
  <si>
    <t>SALDO INFORME ÁREAS JURÍDICAS</t>
  </si>
  <si>
    <t>DIFERENCIAS</t>
  </si>
  <si>
    <t>CUENTAS POR COBRAR</t>
  </si>
  <si>
    <t>SENTENCIAS, LAUDOS ARBITRALES Y CONCILIACIONES EXTRAJUDICIALES A FAVOR DE LA ENTIDAD</t>
  </si>
  <si>
    <t>SENTENCIAS</t>
  </si>
  <si>
    <t>LAUDOS ARBITRALES Y CONCILIACIONES EXTRAJUDICIALES</t>
  </si>
  <si>
    <t>ACTIVOS CONTINGENTES</t>
  </si>
  <si>
    <t>LITIGIOS Y MECANISMOS ALTERNATIVOS DE SOLUCIÓN DE CONFLICTOS</t>
  </si>
  <si>
    <t xml:space="preserve">CIVILES                                                     </t>
  </si>
  <si>
    <t xml:space="preserve">EN PROCESO ANTE AUTORIDAD COMPETENTE </t>
  </si>
  <si>
    <t xml:space="preserve">LABORALES                                                   </t>
  </si>
  <si>
    <t xml:space="preserve">PENALES                                                     </t>
  </si>
  <si>
    <t>812004 Y OTRAS</t>
  </si>
  <si>
    <t>ADMINISTRATIVAS</t>
  </si>
  <si>
    <t>OTROS DEUDORES</t>
  </si>
  <si>
    <t>PRESTACIÓN DE SERVICIOS</t>
  </si>
  <si>
    <t>OBLIGACIONES FISCALES</t>
  </si>
  <si>
    <t>OTROS LITIGIOS Y MECANISMOS ALTERNATIVOS DE SOLUCION DE CONFLICTOS</t>
  </si>
  <si>
    <t>OTROS LITIGIOS Y MECANISMOS ALTERNATIVOS DE SOLUCIÓN DE CONFLICTOS</t>
  </si>
  <si>
    <t>CUENTAS POR PAGAR</t>
  </si>
  <si>
    <t>CREDITOS JUDICIALES</t>
  </si>
  <si>
    <t>PROVISIONES</t>
  </si>
  <si>
    <t>LITIGIOS Y DEMANDAS</t>
  </si>
  <si>
    <t>PENALES</t>
  </si>
  <si>
    <t>OTROS LITIGIOS Y DEMANDAS</t>
  </si>
  <si>
    <t>MECANISMOS ALTERNATIVOS DE SOLUCIÓN DE CONFLICTOS</t>
  </si>
  <si>
    <t>PASIVOS CONTINGENTES</t>
  </si>
  <si>
    <t>CIVILES</t>
  </si>
  <si>
    <t xml:space="preserve">LABORALES        </t>
  </si>
  <si>
    <t xml:space="preserve">LABORALES   </t>
  </si>
  <si>
    <t xml:space="preserve">ADMINISTRATIVAS   </t>
  </si>
  <si>
    <t xml:space="preserve">OBLIGACIONES FISCALES                                       </t>
  </si>
  <si>
    <t>OTROS PASIVOS CONTINGENTES</t>
  </si>
  <si>
    <t>COBROS COACTIVOS</t>
  </si>
  <si>
    <t xml:space="preserve">
</t>
  </si>
  <si>
    <t>CONTABILIDAD (CON)/Consultas/Saldos contables por subunidad/Auxiliar Contable Por PCI</t>
  </si>
  <si>
    <t>Laborales</t>
  </si>
  <si>
    <t>Litigios y mecanismos alternativos de solución de conflictos</t>
  </si>
  <si>
    <t xml:space="preserve">SALDO FINAL SIIF </t>
  </si>
  <si>
    <t>VALOR INFORMADO POR JURIDICA</t>
  </si>
  <si>
    <t>PROCESOS Y TERCEROS</t>
  </si>
  <si>
    <t>FECHA PROB TERMINACION</t>
  </si>
  <si>
    <t>PROCESOS A FAVOR</t>
  </si>
  <si>
    <t>PROCESOS EN CONTRA</t>
  </si>
  <si>
    <t>Elaborado: _______________________</t>
  </si>
  <si>
    <t xml:space="preserve">Profesional Especializado con funciones de contador </t>
  </si>
  <si>
    <t>Firma: ___________________________</t>
  </si>
  <si>
    <t>Fecha elaboración: Día ___ Mes ___ Año _____</t>
  </si>
  <si>
    <t>Aprobó: ___________________________</t>
  </si>
  <si>
    <t>Firma: ________________________________________</t>
  </si>
  <si>
    <t xml:space="preserve">ENERO 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</si>
  <si>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</si>
  <si>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</si>
  <si>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</si>
  <si>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</si>
  <si>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</si>
  <si>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</si>
  <si>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</si>
  <si>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</si>
  <si>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</si>
  <si>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</si>
  <si>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</si>
  <si>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INSTRUCCIONES A TENER EN CUENTA SOBRE LA CONCILIACIÓN</t>
  </si>
  <si>
    <t xml:space="preserve">1. La CGN debe evaluar la probabilidad de pérdida del proceso para identificar si en las demandas interpuestas, existe una obligación remota, posible o probable. </t>
  </si>
  <si>
    <t>2. El GIT de jurídica, mediante comunicación interna, informa al área de contabilidad, mensualmente la actualización de los valores a causar por concepto de litigios y demandas interpuestas por terceros en contra de la entidad</t>
  </si>
  <si>
    <t>3. El funcionario debe elabora y carga comprobantes manuales en el SIIF Nación II, luego de verificar los saldos en las cuentas de orden y los contrasta con los documentos soporte (comunicación interna).</t>
  </si>
  <si>
    <t>Posibilidad de perdida</t>
  </si>
  <si>
    <t>Remota</t>
  </si>
  <si>
    <t>No reconocer contabilidad</t>
  </si>
  <si>
    <t xml:space="preserve">Menor </t>
  </si>
  <si>
    <t>Registrar pasivo contingente</t>
  </si>
  <si>
    <t>Probable</t>
  </si>
  <si>
    <t xml:space="preserve">Provisión </t>
  </si>
  <si>
    <t>Efecto presupuestal</t>
  </si>
  <si>
    <t>4. Se debe hacer revisión mínimo una vez en el periodo contable y si es el caso se ajustan para tener la mejor estimación posible.</t>
  </si>
  <si>
    <t>ORIENTACIÓN EN AFECTACIONES CONTABLES DE CICLOS NORMALES</t>
  </si>
  <si>
    <t>CONCEPTO</t>
  </si>
  <si>
    <t>xxx</t>
  </si>
  <si>
    <t>DÉBITO</t>
  </si>
  <si>
    <t>CRÉDITO</t>
  </si>
  <si>
    <t>Registro de pasivo contingente</t>
  </si>
  <si>
    <t xml:space="preserve">Reconocimiento de provisión </t>
  </si>
  <si>
    <t>Reporte de Jurídica</t>
  </si>
  <si>
    <t>Informe mensual estado de procesos judiciales de la U.A.E. Contaduría General de la Nación  – Contingencias litigiosas.</t>
  </si>
  <si>
    <t>RIESGO</t>
  </si>
  <si>
    <t xml:space="preserve">ALTA </t>
  </si>
  <si>
    <t xml:space="preserve">MEDIA </t>
  </si>
  <si>
    <t>BAJA</t>
  </si>
  <si>
    <t>CÓDIGO</t>
  </si>
  <si>
    <t xml:space="preserve">DESCRIPCIÓN </t>
  </si>
  <si>
    <t>Obligación  remota</t>
  </si>
  <si>
    <t>GFI09-FOR02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</si>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</sst>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[$$-240A]\ * #,##0.00_);_([$$-240A]\ * \(#,##0.00\);_([$$-240A]\ * &quot;-&quot;??_);_(@_)"/>
    <numFmt numFmtId="165" formatCode="_(&quot;$&quot;\ * #,##0.00_);_(&quot;$&quot;\ * \(#,##0.00\);_(&quot;$&quot;\ 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rgb="FF00000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6" fillId="0" borderId="0"/>
  </cellStyleXfs>
  <cellXfs count="1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2" fontId="3" fillId="0" borderId="11" xfId="3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2" fontId="3" fillId="2" borderId="11" xfId="3" applyFont="1" applyFill="1" applyBorder="1" applyAlignment="1" applyProtection="1">
      <alignment horizontal="left" vertical="center" wrapText="1"/>
      <protection locked="0"/>
    </xf>
    <xf numFmtId="42" fontId="3" fillId="0" borderId="11" xfId="3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1" fillId="0" borderId="17" xfId="0" applyFont="1" applyBorder="1"/>
    <xf numFmtId="0" fontId="0" fillId="0" borderId="5" xfId="0" applyBorder="1"/>
    <xf numFmtId="0" fontId="0" fillId="0" borderId="6" xfId="0" applyBorder="1"/>
    <xf numFmtId="0" fontId="5" fillId="0" borderId="18" xfId="0" applyFont="1" applyBorder="1" applyAlignment="1">
      <alignment wrapText="1"/>
    </xf>
    <xf numFmtId="49" fontId="5" fillId="0" borderId="18" xfId="0" applyNumberFormat="1" applyFont="1" applyBorder="1" applyAlignment="1">
      <alignment wrapText="1"/>
    </xf>
    <xf numFmtId="43" fontId="5" fillId="0" borderId="18" xfId="1" applyFont="1" applyBorder="1" applyAlignment="1">
      <alignment wrapText="1"/>
    </xf>
    <xf numFmtId="43" fontId="5" fillId="0" borderId="18" xfId="1" applyFont="1" applyBorder="1" applyAlignment="1">
      <alignment horizontal="right" wrapText="1"/>
    </xf>
    <xf numFmtId="43" fontId="0" fillId="0" borderId="0" xfId="1" applyFont="1"/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42" fontId="3" fillId="3" borderId="11" xfId="3" applyFont="1" applyFill="1" applyBorder="1" applyAlignment="1" applyProtection="1">
      <alignment horizontal="left" vertical="center" wrapText="1"/>
      <protection locked="0"/>
    </xf>
    <xf numFmtId="42" fontId="3" fillId="3" borderId="11" xfId="3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42" fontId="3" fillId="3" borderId="21" xfId="3" applyFont="1" applyFill="1" applyBorder="1" applyAlignment="1" applyProtection="1">
      <alignment horizontal="center" vertical="center" wrapText="1"/>
      <protection locked="0"/>
    </xf>
    <xf numFmtId="42" fontId="3" fillId="0" borderId="22" xfId="3" applyFont="1" applyFill="1" applyBorder="1" applyAlignment="1" applyProtection="1">
      <alignment horizontal="center" vertical="center" wrapText="1"/>
      <protection locked="0"/>
    </xf>
    <xf numFmtId="42" fontId="3" fillId="0" borderId="23" xfId="3" applyFont="1" applyFill="1" applyBorder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>
      <alignment horizontal="center" vertical="center"/>
    </xf>
    <xf numFmtId="42" fontId="3" fillId="3" borderId="21" xfId="3" applyFont="1" applyFill="1" applyBorder="1" applyAlignment="1" applyProtection="1">
      <alignment horizontal="center" vertical="justify" wrapText="1"/>
      <protection locked="0"/>
    </xf>
    <xf numFmtId="42" fontId="0" fillId="0" borderId="22" xfId="3" applyFont="1" applyFill="1" applyBorder="1" applyAlignment="1" applyProtection="1">
      <alignment horizontal="center" vertical="center" wrapText="1"/>
      <protection locked="0"/>
    </xf>
    <xf numFmtId="42" fontId="0" fillId="0" borderId="23" xfId="3" applyFont="1" applyFill="1" applyBorder="1" applyAlignment="1" applyProtection="1">
      <alignment horizontal="center" vertical="center" wrapText="1"/>
      <protection locked="0"/>
    </xf>
    <xf numFmtId="42" fontId="3" fillId="0" borderId="21" xfId="3" applyFont="1" applyFill="1" applyBorder="1" applyAlignment="1" applyProtection="1">
      <alignment horizontal="center" vertical="center" wrapText="1"/>
      <protection locked="0"/>
    </xf>
    <xf numFmtId="41" fontId="3" fillId="0" borderId="22" xfId="2" applyFont="1" applyFill="1" applyBorder="1" applyAlignment="1" applyProtection="1">
      <alignment horizontal="center" vertical="center" wrapText="1"/>
      <protection locked="0"/>
    </xf>
    <xf numFmtId="41" fontId="3" fillId="0" borderId="20" xfId="2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22" xfId="0" applyBorder="1" applyAlignment="1" applyProtection="1">
      <alignment horizontal="center" vertical="justify" wrapText="1"/>
      <protection locked="0"/>
    </xf>
    <xf numFmtId="0" fontId="0" fillId="0" borderId="23" xfId="0" applyBorder="1" applyAlignment="1" applyProtection="1">
      <alignment horizontal="center" vertical="justify" wrapText="1"/>
      <protection locked="0"/>
    </xf>
    <xf numFmtId="0" fontId="0" fillId="0" borderId="21" xfId="0" applyBorder="1" applyAlignment="1" applyProtection="1">
      <alignment horizontal="center" vertical="justify" wrapText="1"/>
      <protection locked="0"/>
    </xf>
    <xf numFmtId="0" fontId="3" fillId="0" borderId="21" xfId="0" applyFont="1" applyBorder="1" applyAlignment="1" applyProtection="1">
      <alignment horizontal="center" vertical="justify" wrapText="1"/>
      <protection locked="0"/>
    </xf>
    <xf numFmtId="42" fontId="3" fillId="0" borderId="21" xfId="3" applyFont="1" applyFill="1" applyBorder="1" applyAlignment="1" applyProtection="1">
      <alignment horizontal="center" vertical="justify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42" fontId="4" fillId="3" borderId="19" xfId="3" applyFont="1" applyFill="1" applyBorder="1" applyAlignment="1" applyProtection="1">
      <alignment horizontal="center" vertical="center" wrapText="1"/>
      <protection locked="0"/>
    </xf>
    <xf numFmtId="42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42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0" fillId="0" borderId="17" xfId="0" applyBorder="1"/>
    <xf numFmtId="0" fontId="0" fillId="0" borderId="27" xfId="0" applyBorder="1"/>
    <xf numFmtId="0" fontId="0" fillId="0" borderId="28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7" fillId="0" borderId="5" xfId="4" applyFont="1" applyBorder="1" applyAlignment="1">
      <alignment vertical="center" wrapText="1"/>
    </xf>
    <xf numFmtId="0" fontId="7" fillId="0" borderId="0" xfId="4" applyFont="1" applyAlignment="1">
      <alignment vertical="center" wrapText="1"/>
    </xf>
    <xf numFmtId="4" fontId="8" fillId="0" borderId="0" xfId="4" applyNumberFormat="1" applyFont="1"/>
    <xf numFmtId="0" fontId="3" fillId="0" borderId="0" xfId="0" applyFont="1"/>
    <xf numFmtId="0" fontId="7" fillId="0" borderId="6" xfId="4" applyFont="1" applyBorder="1"/>
    <xf numFmtId="0" fontId="8" fillId="0" borderId="0" xfId="4" applyFont="1"/>
    <xf numFmtId="4" fontId="9" fillId="0" borderId="0" xfId="4" applyNumberFormat="1" applyFont="1"/>
    <xf numFmtId="4" fontId="8" fillId="0" borderId="0" xfId="4" applyNumberFormat="1" applyFont="1" applyAlignment="1">
      <alignment horizontal="left"/>
    </xf>
    <xf numFmtId="0" fontId="7" fillId="0" borderId="0" xfId="4" applyFont="1"/>
    <xf numFmtId="0" fontId="3" fillId="0" borderId="6" xfId="0" applyFont="1" applyBorder="1"/>
    <xf numFmtId="4" fontId="7" fillId="0" borderId="0" xfId="4" applyNumberFormat="1" applyFont="1"/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2" fontId="3" fillId="0" borderId="12" xfId="3" applyFont="1" applyFill="1" applyBorder="1" applyAlignment="1" applyProtection="1">
      <alignment horizontal="center" vertical="center" wrapText="1"/>
      <protection locked="0"/>
    </xf>
    <xf numFmtId="42" fontId="3" fillId="0" borderId="13" xfId="3" applyFont="1" applyFill="1" applyBorder="1" applyAlignment="1" applyProtection="1">
      <alignment horizontal="center" vertical="center" wrapText="1"/>
      <protection locked="0"/>
    </xf>
    <xf numFmtId="42" fontId="3" fillId="2" borderId="12" xfId="3" applyFont="1" applyFill="1" applyBorder="1" applyAlignment="1" applyProtection="1">
      <alignment horizontal="center" vertical="center" wrapText="1"/>
      <protection locked="0"/>
    </xf>
    <xf numFmtId="42" fontId="3" fillId="2" borderId="13" xfId="3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6F6241D0-ECB1-4501-B0FF-444C0094B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1</xdr:row>
      <xdr:rowOff>0</xdr:rowOff>
    </xdr:from>
    <xdr:to>
      <xdr:col>7</xdr:col>
      <xdr:colOff>762000</xdr:colOff>
      <xdr:row>2</xdr:row>
      <xdr:rowOff>95250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1E80265-532A-479E-9F23-82AC6CAB9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96" b="22412"/>
        <a:stretch>
          <a:fillRect/>
        </a:stretch>
      </xdr:blipFill>
      <xdr:spPr bwMode="auto">
        <a:xfrm>
          <a:off x="4219575" y="514350"/>
          <a:ext cx="80486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676276</xdr:colOff>
      <xdr:row>0</xdr:row>
      <xdr:rowOff>95251</xdr:rowOff>
    </xdr:from>
    <xdr:to>
      <xdr:col>6</xdr:col>
      <xdr:colOff>1279427</xdr:colOff>
      <xdr:row>2</xdr:row>
      <xdr:rowOff>76201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053722E-6707-47E3-BEE4-7A2D1910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96" b="22412"/>
        <a:stretch>
          <a:fillRect/>
        </a:stretch>
      </xdr:blipFill>
      <xdr:spPr bwMode="auto">
        <a:xfrm>
          <a:off x="2895601" y="95251"/>
          <a:ext cx="5699026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CEB2-5BED-44C7-8415-F5B03B0D2D30}">
  <dimension ref="B1:L110"/>
  <sheetViews>
    <sheetView showGridLines="0" tabSelected="1" workbookViewId="0"/>
  </sheetViews>
  <sheetFormatPr baseColWidth="10" defaultRowHeight="15" x14ac:dyDescent="0.25"/>
  <cols>
    <col min="1" max="1" width="11.5703125" customWidth="1"/>
    <col min="2" max="2" width="27.140625" customWidth="1"/>
    <col min="3" max="3" width="26.85546875" customWidth="1"/>
    <col min="4" max="4" width="30" customWidth="1"/>
    <col min="5" max="5" width="30.85546875" customWidth="1"/>
    <col min="6" max="6" width="21.7109375" bestFit="1" customWidth="1"/>
    <col min="7" max="7" width="24.42578125" customWidth="1"/>
    <col min="8" max="8" width="26.5703125" style="13" customWidth="1"/>
    <col min="9" max="9" width="25" bestFit="1" customWidth="1"/>
    <col min="10" max="10" width="31.5703125" customWidth="1"/>
  </cols>
  <sheetData>
    <row r="1" spans="2:11" ht="40.5" customHeight="1" x14ac:dyDescent="0.25"/>
    <row r="2" spans="2:11" ht="86.25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</row>
    <row r="3" spans="2:11" ht="20.25" customHeight="1" x14ac:dyDescent="0.25">
      <c r="B3" s="123" t="s">
        <v>20</v>
      </c>
      <c r="C3" s="124"/>
      <c r="D3" s="124"/>
      <c r="E3" s="124"/>
      <c r="F3" s="124"/>
      <c r="G3" s="124"/>
      <c r="H3" s="124"/>
      <c r="I3" s="124"/>
      <c r="J3" s="125"/>
    </row>
    <row r="4" spans="2:11" x14ac:dyDescent="0.25">
      <c r="B4" s="118" t="s">
        <v>4</v>
      </c>
      <c r="C4" s="119"/>
      <c r="D4" s="120"/>
      <c r="E4" s="112" t="s">
        <v>0</v>
      </c>
      <c r="F4" s="112"/>
      <c r="G4" s="112"/>
      <c r="H4" s="112"/>
      <c r="I4" s="112"/>
      <c r="J4" s="112"/>
    </row>
    <row r="5" spans="2:11" x14ac:dyDescent="0.25">
      <c r="B5" s="118" t="s">
        <v>5</v>
      </c>
      <c r="C5" s="119"/>
      <c r="D5" s="120"/>
      <c r="E5" s="112" t="s">
        <v>8</v>
      </c>
      <c r="F5" s="112"/>
      <c r="G5" s="112"/>
      <c r="H5" s="112"/>
      <c r="I5" s="112"/>
      <c r="J5" s="112"/>
    </row>
    <row r="6" spans="2:11" x14ac:dyDescent="0.25">
      <c r="B6" s="118" t="s">
        <v>1</v>
      </c>
      <c r="C6" s="119"/>
      <c r="D6" s="120"/>
      <c r="E6" s="2" t="s">
        <v>6</v>
      </c>
      <c r="F6" s="118" t="s">
        <v>2</v>
      </c>
      <c r="G6" s="120"/>
      <c r="H6" s="121" t="s">
        <v>3</v>
      </c>
      <c r="I6" s="121"/>
      <c r="J6" s="121"/>
    </row>
    <row r="7" spans="2:11" x14ac:dyDescent="0.25">
      <c r="B7" s="107">
        <v>45687</v>
      </c>
      <c r="C7" s="108"/>
      <c r="D7" s="109"/>
      <c r="E7" s="1" t="s">
        <v>127</v>
      </c>
      <c r="F7" s="110" t="s">
        <v>128</v>
      </c>
      <c r="G7" s="111"/>
      <c r="H7" s="112" t="s">
        <v>7</v>
      </c>
      <c r="I7" s="112"/>
      <c r="J7" s="112"/>
    </row>
    <row r="8" spans="2:11" x14ac:dyDescent="0.25">
      <c r="B8" s="38"/>
      <c r="C8" s="3"/>
      <c r="D8" s="3"/>
      <c r="E8" s="3"/>
      <c r="F8" s="3"/>
      <c r="G8" s="3"/>
      <c r="H8" s="50"/>
      <c r="I8" s="3"/>
      <c r="J8" s="4"/>
    </row>
    <row r="9" spans="2:11" x14ac:dyDescent="0.25">
      <c r="B9" s="39" t="s">
        <v>9</v>
      </c>
      <c r="C9" t="s">
        <v>97</v>
      </c>
      <c r="E9" t="s">
        <v>10</v>
      </c>
      <c r="F9">
        <v>2024</v>
      </c>
      <c r="H9" s="13" t="s">
        <v>11</v>
      </c>
      <c r="I9" t="s">
        <v>12</v>
      </c>
      <c r="J9" s="40"/>
    </row>
    <row r="10" spans="2:11" x14ac:dyDescent="0.25">
      <c r="B10" s="39"/>
      <c r="J10" s="40"/>
    </row>
    <row r="11" spans="2:11" x14ac:dyDescent="0.25">
      <c r="B11" s="39" t="s">
        <v>13</v>
      </c>
      <c r="C11" t="s">
        <v>33</v>
      </c>
      <c r="J11" s="40"/>
    </row>
    <row r="12" spans="2:11" x14ac:dyDescent="0.25">
      <c r="B12" s="39"/>
      <c r="C12" t="s">
        <v>71</v>
      </c>
      <c r="J12" s="40"/>
    </row>
    <row r="13" spans="2:11" x14ac:dyDescent="0.25">
      <c r="B13" s="39"/>
      <c r="J13" s="40"/>
    </row>
    <row r="14" spans="2:11" x14ac:dyDescent="0.25">
      <c r="B14" s="39" t="s">
        <v>118</v>
      </c>
      <c r="C14" t="s">
        <v>119</v>
      </c>
      <c r="J14" s="40"/>
    </row>
    <row r="15" spans="2:11" x14ac:dyDescent="0.25">
      <c r="B15" s="39"/>
      <c r="J15" s="40"/>
    </row>
    <row r="16" spans="2:11" x14ac:dyDescent="0.25">
      <c r="B16" s="105" t="s">
        <v>21</v>
      </c>
      <c r="C16" s="102" t="s">
        <v>25</v>
      </c>
      <c r="D16" s="16" t="s">
        <v>22</v>
      </c>
      <c r="E16" s="16"/>
      <c r="F16" s="16"/>
      <c r="G16" s="16"/>
      <c r="H16" s="18"/>
      <c r="I16" s="17" t="s">
        <v>27</v>
      </c>
      <c r="J16" s="17" t="s">
        <v>28</v>
      </c>
      <c r="K16" s="14"/>
    </row>
    <row r="17" spans="2:12" x14ac:dyDescent="0.25">
      <c r="B17" s="105"/>
      <c r="C17" s="103"/>
      <c r="D17" s="16" t="s">
        <v>23</v>
      </c>
      <c r="E17" s="17"/>
      <c r="F17" s="17"/>
      <c r="G17" s="17"/>
      <c r="H17" s="51"/>
      <c r="I17" s="17" t="s">
        <v>29</v>
      </c>
      <c r="J17" s="17" t="s">
        <v>30</v>
      </c>
      <c r="K17" s="14"/>
    </row>
    <row r="18" spans="2:12" x14ac:dyDescent="0.25">
      <c r="B18" s="105"/>
      <c r="C18" s="104"/>
      <c r="D18" s="22" t="s">
        <v>24</v>
      </c>
      <c r="E18" s="19"/>
      <c r="F18" s="19"/>
      <c r="G18" s="19"/>
      <c r="H18" s="19"/>
      <c r="I18" s="10" t="s">
        <v>126</v>
      </c>
      <c r="J18" s="20" t="s">
        <v>32</v>
      </c>
      <c r="K18" s="15"/>
    </row>
    <row r="19" spans="2:12" x14ac:dyDescent="0.25">
      <c r="B19" s="39"/>
      <c r="J19" s="40"/>
    </row>
    <row r="20" spans="2:12" x14ac:dyDescent="0.25">
      <c r="B20" s="39"/>
      <c r="C20" s="106" t="s">
        <v>26</v>
      </c>
      <c r="D20" s="106"/>
      <c r="E20" s="106"/>
      <c r="F20" s="106"/>
      <c r="G20" s="106"/>
      <c r="H20" s="106"/>
      <c r="I20" s="106"/>
      <c r="J20" s="40"/>
    </row>
    <row r="21" spans="2:12" x14ac:dyDescent="0.25">
      <c r="B21" s="39"/>
      <c r="J21" s="40"/>
    </row>
    <row r="22" spans="2:12" x14ac:dyDescent="0.25">
      <c r="B22" s="39"/>
      <c r="C22" s="9" t="s">
        <v>14</v>
      </c>
      <c r="D22" s="9" t="s">
        <v>15</v>
      </c>
      <c r="E22" s="9" t="s">
        <v>16</v>
      </c>
      <c r="F22" s="9" t="s">
        <v>17</v>
      </c>
      <c r="G22" s="9" t="s">
        <v>18</v>
      </c>
      <c r="H22" s="9" t="s">
        <v>77</v>
      </c>
      <c r="I22" s="9" t="s">
        <v>31</v>
      </c>
      <c r="J22" s="40"/>
      <c r="K22" s="13"/>
      <c r="L22" s="13"/>
    </row>
    <row r="23" spans="2:12" x14ac:dyDescent="0.25">
      <c r="B23" s="39"/>
      <c r="C23" s="10"/>
      <c r="D23" s="11"/>
      <c r="E23" s="11"/>
      <c r="F23" s="11"/>
      <c r="G23" s="11"/>
      <c r="H23" s="11"/>
      <c r="I23" s="11"/>
      <c r="J23" s="40"/>
    </row>
    <row r="24" spans="2:12" x14ac:dyDescent="0.25">
      <c r="B24" s="39"/>
      <c r="C24" s="10"/>
      <c r="D24" s="12"/>
      <c r="E24" s="11"/>
      <c r="F24" s="12"/>
      <c r="G24" s="12"/>
      <c r="H24" s="11"/>
      <c r="I24" s="11"/>
      <c r="J24" s="40"/>
    </row>
    <row r="25" spans="2:12" x14ac:dyDescent="0.25">
      <c r="B25" s="39"/>
      <c r="C25" s="10"/>
      <c r="D25" s="12"/>
      <c r="E25" s="11"/>
      <c r="F25" s="11"/>
      <c r="G25" s="11"/>
      <c r="H25" s="11"/>
      <c r="I25" s="11"/>
      <c r="J25" s="40"/>
    </row>
    <row r="26" spans="2:12" x14ac:dyDescent="0.25">
      <c r="B26" s="39"/>
      <c r="C26" s="10"/>
      <c r="D26" s="12"/>
      <c r="E26" s="11"/>
      <c r="F26" s="11"/>
      <c r="G26" s="11"/>
      <c r="H26" s="11"/>
      <c r="I26" s="11"/>
      <c r="J26" s="40"/>
    </row>
    <row r="27" spans="2:12" x14ac:dyDescent="0.25">
      <c r="B27" s="39"/>
      <c r="C27" s="10"/>
      <c r="D27" s="12"/>
      <c r="E27" s="11"/>
      <c r="F27" s="11"/>
      <c r="G27" s="11"/>
      <c r="H27" s="11"/>
      <c r="I27" s="11"/>
      <c r="J27" s="40"/>
    </row>
    <row r="28" spans="2:12" x14ac:dyDescent="0.25">
      <c r="B28" s="39"/>
      <c r="I28" s="21"/>
      <c r="J28" s="40"/>
    </row>
    <row r="29" spans="2:12" x14ac:dyDescent="0.25">
      <c r="B29" s="39"/>
      <c r="J29" s="40"/>
    </row>
    <row r="30" spans="2:12" ht="30" x14ac:dyDescent="0.25">
      <c r="B30" s="39"/>
      <c r="C30" s="71" t="s">
        <v>124</v>
      </c>
      <c r="D30" s="72" t="s">
        <v>125</v>
      </c>
      <c r="E30" s="72" t="s">
        <v>74</v>
      </c>
      <c r="F30" s="72" t="s">
        <v>75</v>
      </c>
      <c r="G30" s="72" t="s">
        <v>37</v>
      </c>
      <c r="H30" s="73" t="s">
        <v>76</v>
      </c>
      <c r="J30" s="40"/>
    </row>
    <row r="31" spans="2:12" x14ac:dyDescent="0.25">
      <c r="B31" s="39"/>
      <c r="C31" s="117" t="s">
        <v>78</v>
      </c>
      <c r="D31" s="117"/>
      <c r="E31" s="72">
        <v>0</v>
      </c>
      <c r="F31" s="72">
        <v>0</v>
      </c>
      <c r="G31" s="72">
        <v>0</v>
      </c>
      <c r="H31" s="72"/>
      <c r="J31" s="40"/>
    </row>
    <row r="32" spans="2:12" x14ac:dyDescent="0.25">
      <c r="B32" s="39"/>
      <c r="C32" s="46">
        <v>13</v>
      </c>
      <c r="D32" s="47" t="s">
        <v>38</v>
      </c>
      <c r="E32" s="49">
        <f>+E33</f>
        <v>0</v>
      </c>
      <c r="F32" s="49">
        <f>+F33</f>
        <v>0</v>
      </c>
      <c r="G32" s="49">
        <f>+G33</f>
        <v>0</v>
      </c>
      <c r="H32" s="52"/>
      <c r="J32" s="40"/>
    </row>
    <row r="33" spans="2:10" ht="60" x14ac:dyDescent="0.25">
      <c r="B33" s="39"/>
      <c r="C33" s="46">
        <v>1338</v>
      </c>
      <c r="D33" s="47" t="s">
        <v>39</v>
      </c>
      <c r="E33" s="49">
        <f>+E34+E36</f>
        <v>0</v>
      </c>
      <c r="F33" s="49">
        <f t="shared" ref="F33:G33" si="0">+F34+F36</f>
        <v>0</v>
      </c>
      <c r="G33" s="49">
        <f t="shared" si="0"/>
        <v>0</v>
      </c>
      <c r="H33" s="53"/>
      <c r="J33" s="40"/>
    </row>
    <row r="34" spans="2:10" x14ac:dyDescent="0.25">
      <c r="B34" s="39"/>
      <c r="C34" s="23">
        <v>133801</v>
      </c>
      <c r="D34" s="24" t="s">
        <v>40</v>
      </c>
      <c r="E34" s="25">
        <f>+IFERROR(VLOOKUP(C34,'Aux contable x pci SIIF'!A:F,6,FALSE), )</f>
        <v>0</v>
      </c>
      <c r="F34" s="113"/>
      <c r="G34" s="113">
        <f>+E35-F34</f>
        <v>0</v>
      </c>
      <c r="H34" s="54"/>
      <c r="J34" s="40"/>
    </row>
    <row r="35" spans="2:10" x14ac:dyDescent="0.25">
      <c r="B35" s="39"/>
      <c r="C35" s="23">
        <v>13380101</v>
      </c>
      <c r="D35" s="24" t="s">
        <v>40</v>
      </c>
      <c r="E35" s="25">
        <f>+IFERROR(VLOOKUP(C35,'Aux contable x pci SIIF'!A:F,6,FALSE), )</f>
        <v>0</v>
      </c>
      <c r="F35" s="114"/>
      <c r="G35" s="114"/>
      <c r="H35" s="55"/>
      <c r="J35" s="40"/>
    </row>
    <row r="36" spans="2:10" ht="45" x14ac:dyDescent="0.25">
      <c r="B36" s="39"/>
      <c r="C36" s="23">
        <v>133802</v>
      </c>
      <c r="D36" s="24" t="s">
        <v>41</v>
      </c>
      <c r="E36" s="25">
        <f>+IFERROR(VLOOKUP(C36,'Aux contable x pci SIIF'!A:F,6,FALSE), )</f>
        <v>0</v>
      </c>
      <c r="F36" s="113"/>
      <c r="G36" s="113">
        <f>+E37-F36</f>
        <v>0</v>
      </c>
      <c r="H36" s="54"/>
      <c r="J36" s="40"/>
    </row>
    <row r="37" spans="2:10" ht="45" x14ac:dyDescent="0.25">
      <c r="B37" s="39"/>
      <c r="C37" s="23">
        <v>13380201</v>
      </c>
      <c r="D37" s="24" t="s">
        <v>41</v>
      </c>
      <c r="E37" s="25">
        <f>+IFERROR(VLOOKUP(C37,'Aux contable x pci SIIF'!A:F,6,FALSE), )</f>
        <v>0</v>
      </c>
      <c r="F37" s="114"/>
      <c r="G37" s="114"/>
      <c r="H37" s="55"/>
      <c r="J37" s="40"/>
    </row>
    <row r="38" spans="2:10" x14ac:dyDescent="0.25">
      <c r="B38" s="39"/>
      <c r="C38" s="26"/>
      <c r="D38" s="27"/>
      <c r="E38" s="28"/>
      <c r="F38" s="28"/>
      <c r="G38" s="28"/>
      <c r="H38" s="56"/>
      <c r="J38" s="40"/>
    </row>
    <row r="39" spans="2:10" x14ac:dyDescent="0.25">
      <c r="B39" s="39"/>
      <c r="C39" s="46">
        <v>81</v>
      </c>
      <c r="D39" s="47" t="s">
        <v>42</v>
      </c>
      <c r="E39" s="48">
        <f>E40</f>
        <v>0</v>
      </c>
      <c r="F39" s="48">
        <f>F40</f>
        <v>0</v>
      </c>
      <c r="G39" s="48">
        <f>G40</f>
        <v>0</v>
      </c>
      <c r="H39" s="73"/>
      <c r="J39" s="40"/>
    </row>
    <row r="40" spans="2:10" ht="45" x14ac:dyDescent="0.25">
      <c r="B40" s="39"/>
      <c r="C40" s="46">
        <v>8120</v>
      </c>
      <c r="D40" s="47" t="s">
        <v>43</v>
      </c>
      <c r="E40" s="48">
        <f>E41+E44+E46+E48+E53+E55</f>
        <v>0</v>
      </c>
      <c r="F40" s="48">
        <f>F41+F44+F46+F48+F53+F55</f>
        <v>0</v>
      </c>
      <c r="G40" s="48">
        <f>E40-F40</f>
        <v>0</v>
      </c>
      <c r="H40" s="57"/>
      <c r="J40" s="40"/>
    </row>
    <row r="41" spans="2:10" x14ac:dyDescent="0.25">
      <c r="B41" s="39"/>
      <c r="C41" s="46">
        <v>812001</v>
      </c>
      <c r="D41" s="47" t="s">
        <v>44</v>
      </c>
      <c r="E41" s="48">
        <f>+E42+E43</f>
        <v>0</v>
      </c>
      <c r="F41" s="48">
        <f>F42</f>
        <v>0</v>
      </c>
      <c r="G41" s="48">
        <f>E41-F41</f>
        <v>0</v>
      </c>
      <c r="H41" s="57"/>
      <c r="J41" s="40"/>
    </row>
    <row r="42" spans="2:10" x14ac:dyDescent="0.25">
      <c r="B42" s="39"/>
      <c r="C42" s="23">
        <v>81200101</v>
      </c>
      <c r="D42" s="24" t="s">
        <v>44</v>
      </c>
      <c r="E42" s="25">
        <f>+IFERROR(VLOOKUP(C42,'Aux contable x pci SIIF'!A:F,6,FALSE), )</f>
        <v>0</v>
      </c>
      <c r="F42" s="113"/>
      <c r="G42" s="115">
        <f>+E42+E43-F42</f>
        <v>0</v>
      </c>
      <c r="H42" s="58"/>
      <c r="J42" s="40"/>
    </row>
    <row r="43" spans="2:10" ht="30" x14ac:dyDescent="0.25">
      <c r="B43" s="39"/>
      <c r="C43" s="23">
        <v>83610201</v>
      </c>
      <c r="D43" s="24" t="s">
        <v>45</v>
      </c>
      <c r="E43" s="25">
        <f>+IFERROR(VLOOKUP(C43,'Aux contable x pci SIIF'!A:F,6,FALSE), )</f>
        <v>0</v>
      </c>
      <c r="F43" s="114"/>
      <c r="G43" s="116"/>
      <c r="H43" s="59"/>
      <c r="J43" s="40"/>
    </row>
    <row r="44" spans="2:10" x14ac:dyDescent="0.25">
      <c r="B44" s="39"/>
      <c r="C44" s="46">
        <v>812002</v>
      </c>
      <c r="D44" s="47" t="s">
        <v>46</v>
      </c>
      <c r="E44" s="48">
        <f>+E45</f>
        <v>0</v>
      </c>
      <c r="F44" s="48">
        <f>F45</f>
        <v>0</v>
      </c>
      <c r="G44" s="48">
        <f>E44-F44</f>
        <v>0</v>
      </c>
      <c r="H44" s="57"/>
      <c r="J44" s="40"/>
    </row>
    <row r="45" spans="2:10" x14ac:dyDescent="0.25">
      <c r="B45" s="39"/>
      <c r="C45" s="23">
        <v>81200201</v>
      </c>
      <c r="D45" s="24" t="s">
        <v>46</v>
      </c>
      <c r="E45" s="25">
        <f>+IFERROR(VLOOKUP(C45,'Aux contable x pci SIIF'!A:F,6,FALSE), )</f>
        <v>0</v>
      </c>
      <c r="F45" s="30"/>
      <c r="G45" s="29">
        <f>E45-F45</f>
        <v>0</v>
      </c>
      <c r="H45" s="60"/>
      <c r="J45" s="40"/>
    </row>
    <row r="46" spans="2:10" x14ac:dyDescent="0.25">
      <c r="B46" s="39"/>
      <c r="C46" s="46">
        <v>812003</v>
      </c>
      <c r="D46" s="47" t="s">
        <v>47</v>
      </c>
      <c r="E46" s="48">
        <f>E47</f>
        <v>0</v>
      </c>
      <c r="F46" s="48">
        <f>F47</f>
        <v>0</v>
      </c>
      <c r="G46" s="48">
        <f>E46-F46</f>
        <v>0</v>
      </c>
      <c r="H46" s="57"/>
      <c r="J46" s="40"/>
    </row>
    <row r="47" spans="2:10" x14ac:dyDescent="0.25">
      <c r="B47" s="39"/>
      <c r="C47" s="23">
        <v>81200301</v>
      </c>
      <c r="D47" s="24" t="s">
        <v>47</v>
      </c>
      <c r="E47" s="25">
        <f>+IFERROR(VLOOKUP(C47,'Aux contable x pci SIIF'!A:F,6,FALSE), )</f>
        <v>0</v>
      </c>
      <c r="F47" s="30"/>
      <c r="G47" s="29">
        <f>E47-F47</f>
        <v>0</v>
      </c>
      <c r="H47" s="60"/>
      <c r="J47" s="40"/>
    </row>
    <row r="48" spans="2:10" x14ac:dyDescent="0.25">
      <c r="B48" s="39"/>
      <c r="C48" s="46" t="s">
        <v>48</v>
      </c>
      <c r="D48" s="47" t="s">
        <v>49</v>
      </c>
      <c r="E48" s="48">
        <f>+SUM(E49:E52)</f>
        <v>0</v>
      </c>
      <c r="F48" s="48">
        <f>F49</f>
        <v>0</v>
      </c>
      <c r="G48" s="48">
        <f>+E48-F48</f>
        <v>0</v>
      </c>
      <c r="H48" s="57"/>
      <c r="J48" s="40"/>
    </row>
    <row r="49" spans="2:10" x14ac:dyDescent="0.25">
      <c r="B49" s="39"/>
      <c r="C49" s="31">
        <v>81200401</v>
      </c>
      <c r="D49" s="32" t="s">
        <v>49</v>
      </c>
      <c r="E49" s="25">
        <f>+IFERROR(VLOOKUP(C49,'Aux contable x pci SIIF'!A:F,6,FALSE), )</f>
        <v>0</v>
      </c>
      <c r="F49" s="25"/>
      <c r="G49" s="25">
        <f>+E49-F49</f>
        <v>0</v>
      </c>
      <c r="H49" s="61"/>
      <c r="J49" s="40"/>
    </row>
    <row r="50" spans="2:10" x14ac:dyDescent="0.25">
      <c r="B50" s="39"/>
      <c r="C50" s="23">
        <v>13859001</v>
      </c>
      <c r="D50" s="24" t="s">
        <v>50</v>
      </c>
      <c r="E50" s="25">
        <f>+IFERROR(VLOOKUP(C50,'Aux contable x pci SIIF'!A:F,6,FALSE), )</f>
        <v>0</v>
      </c>
      <c r="F50" s="25"/>
      <c r="G50" s="25">
        <f t="shared" ref="G50:G52" si="1">+E50-F50</f>
        <v>0</v>
      </c>
      <c r="H50" s="62"/>
      <c r="J50" s="40"/>
    </row>
    <row r="51" spans="2:10" x14ac:dyDescent="0.25">
      <c r="B51" s="39"/>
      <c r="C51" s="23">
        <v>13850201</v>
      </c>
      <c r="D51" s="24" t="s">
        <v>51</v>
      </c>
      <c r="E51" s="25">
        <f>+IFERROR(VLOOKUP(C51,'Aux contable x pci SIIF'!A:F,6,FALSE), )</f>
        <v>0</v>
      </c>
      <c r="F51" s="25"/>
      <c r="G51" s="25">
        <f t="shared" si="1"/>
        <v>0</v>
      </c>
      <c r="H51" s="62"/>
      <c r="J51" s="40"/>
    </row>
    <row r="52" spans="2:10" ht="30" x14ac:dyDescent="0.25">
      <c r="B52" s="39"/>
      <c r="C52" s="23">
        <v>83610201</v>
      </c>
      <c r="D52" s="24" t="s">
        <v>45</v>
      </c>
      <c r="E52" s="25">
        <f>+IFERROR(VLOOKUP(C52,'Aux contable x pci SIIF'!A:F,6,FALSE), )</f>
        <v>0</v>
      </c>
      <c r="F52" s="25"/>
      <c r="G52" s="25">
        <f t="shared" si="1"/>
        <v>0</v>
      </c>
      <c r="H52" s="62"/>
      <c r="J52" s="40"/>
    </row>
    <row r="53" spans="2:10" x14ac:dyDescent="0.25">
      <c r="B53" s="39"/>
      <c r="C53" s="46">
        <v>812005</v>
      </c>
      <c r="D53" s="47" t="s">
        <v>52</v>
      </c>
      <c r="E53" s="48">
        <f>E54</f>
        <v>0</v>
      </c>
      <c r="F53" s="48">
        <f>F54</f>
        <v>0</v>
      </c>
      <c r="G53" s="48">
        <f>+E53-F53</f>
        <v>0</v>
      </c>
      <c r="H53" s="57"/>
      <c r="J53" s="40"/>
    </row>
    <row r="54" spans="2:10" x14ac:dyDescent="0.25">
      <c r="B54" s="39"/>
      <c r="C54" s="23">
        <v>81200501</v>
      </c>
      <c r="D54" s="24" t="s">
        <v>52</v>
      </c>
      <c r="E54" s="25">
        <f>+IFERROR(VLOOKUP(C54,'Aux contable x pci SIIF'!A:F,6,FALSE), )</f>
        <v>0</v>
      </c>
      <c r="F54" s="30"/>
      <c r="G54" s="30">
        <f>+E54-F54</f>
        <v>0</v>
      </c>
      <c r="H54" s="60"/>
      <c r="J54" s="40"/>
    </row>
    <row r="55" spans="2:10" ht="45" x14ac:dyDescent="0.25">
      <c r="B55" s="39"/>
      <c r="C55" s="46">
        <v>812090</v>
      </c>
      <c r="D55" s="47" t="s">
        <v>53</v>
      </c>
      <c r="E55" s="48">
        <f>E56</f>
        <v>0</v>
      </c>
      <c r="F55" s="48">
        <f>F56</f>
        <v>0</v>
      </c>
      <c r="G55" s="48">
        <f>+E55-F55</f>
        <v>0</v>
      </c>
      <c r="H55" s="57"/>
      <c r="J55" s="40"/>
    </row>
    <row r="56" spans="2:10" ht="45" x14ac:dyDescent="0.25">
      <c r="B56" s="39"/>
      <c r="C56" s="23">
        <v>81209001</v>
      </c>
      <c r="D56" s="24" t="s">
        <v>54</v>
      </c>
      <c r="E56" s="25">
        <f>+IFERROR(VLOOKUP(C56,'Aux contable x pci SIIF'!A:F,6,FALSE), )</f>
        <v>0</v>
      </c>
      <c r="F56" s="30"/>
      <c r="G56" s="30">
        <f>+E56-F56</f>
        <v>0</v>
      </c>
      <c r="H56" s="60"/>
      <c r="J56" s="40"/>
    </row>
    <row r="57" spans="2:10" ht="27" customHeight="1" x14ac:dyDescent="0.25">
      <c r="B57" s="39"/>
      <c r="C57" s="33"/>
      <c r="D57" s="34"/>
      <c r="E57" s="35"/>
      <c r="F57" s="35"/>
      <c r="G57" s="35"/>
      <c r="H57" s="63"/>
      <c r="J57" s="40"/>
    </row>
    <row r="58" spans="2:10" ht="27" customHeight="1" x14ac:dyDescent="0.25">
      <c r="B58" s="39"/>
      <c r="C58" s="33"/>
      <c r="D58" s="34"/>
      <c r="E58" s="34"/>
      <c r="F58" s="34"/>
      <c r="G58" s="34"/>
      <c r="H58" s="64"/>
      <c r="J58" s="40"/>
    </row>
    <row r="59" spans="2:10" ht="30" customHeight="1" x14ac:dyDescent="0.25">
      <c r="B59" s="39"/>
      <c r="C59" s="71" t="s">
        <v>124</v>
      </c>
      <c r="D59" s="72" t="s">
        <v>125</v>
      </c>
      <c r="E59" s="72" t="s">
        <v>35</v>
      </c>
      <c r="F59" s="72" t="s">
        <v>36</v>
      </c>
      <c r="G59" s="72" t="s">
        <v>37</v>
      </c>
      <c r="H59" s="73" t="s">
        <v>76</v>
      </c>
      <c r="J59" s="40"/>
    </row>
    <row r="60" spans="2:10" ht="27" customHeight="1" x14ac:dyDescent="0.25">
      <c r="B60" s="39"/>
      <c r="C60" s="100" t="s">
        <v>79</v>
      </c>
      <c r="D60" s="101"/>
      <c r="E60" s="75">
        <f>+E78</f>
        <v>0</v>
      </c>
      <c r="F60" s="75">
        <f>+F78</f>
        <v>0</v>
      </c>
      <c r="G60" s="72"/>
      <c r="H60" s="76">
        <f>+H78</f>
        <v>0</v>
      </c>
      <c r="J60" s="40"/>
    </row>
    <row r="61" spans="2:10" ht="27" customHeight="1" x14ac:dyDescent="0.25">
      <c r="B61" s="39"/>
      <c r="C61" s="46">
        <v>24</v>
      </c>
      <c r="D61" s="47" t="s">
        <v>55</v>
      </c>
      <c r="E61" s="48">
        <f>E62</f>
        <v>0</v>
      </c>
      <c r="F61" s="48">
        <f>+F62</f>
        <v>0</v>
      </c>
      <c r="G61" s="48">
        <f>G62</f>
        <v>0</v>
      </c>
      <c r="H61" s="57"/>
      <c r="J61" s="40"/>
    </row>
    <row r="62" spans="2:10" ht="27" customHeight="1" x14ac:dyDescent="0.25">
      <c r="B62" s="39"/>
      <c r="C62" s="46">
        <v>2460</v>
      </c>
      <c r="D62" s="47" t="s">
        <v>56</v>
      </c>
      <c r="E62" s="48">
        <f>E63+E65</f>
        <v>0</v>
      </c>
      <c r="F62" s="48">
        <f>F63+F65</f>
        <v>0</v>
      </c>
      <c r="G62" s="48">
        <f>E62-F62</f>
        <v>0</v>
      </c>
      <c r="H62" s="57"/>
      <c r="J62" s="40"/>
    </row>
    <row r="63" spans="2:10" ht="27" customHeight="1" x14ac:dyDescent="0.25">
      <c r="B63" s="39"/>
      <c r="C63" s="46">
        <v>246002</v>
      </c>
      <c r="D63" s="47" t="s">
        <v>40</v>
      </c>
      <c r="E63" s="48">
        <f>E64</f>
        <v>0</v>
      </c>
      <c r="F63" s="48">
        <f>F64</f>
        <v>0</v>
      </c>
      <c r="G63" s="48">
        <f>G64</f>
        <v>0</v>
      </c>
      <c r="H63" s="57"/>
      <c r="J63" s="40"/>
    </row>
    <row r="64" spans="2:10" ht="27" customHeight="1" x14ac:dyDescent="0.25">
      <c r="B64" s="39"/>
      <c r="C64" s="23">
        <v>24600201</v>
      </c>
      <c r="D64" s="24" t="s">
        <v>40</v>
      </c>
      <c r="E64" s="25">
        <f>+IFERROR(VLOOKUP(C64,'Aux contable x pci SIIF'!A:F,6,FALSE), )</f>
        <v>0</v>
      </c>
      <c r="F64" s="30"/>
      <c r="G64" s="30">
        <f>E64-F64</f>
        <v>0</v>
      </c>
      <c r="H64" s="60"/>
      <c r="J64" s="40"/>
    </row>
    <row r="65" spans="2:10" ht="45" x14ac:dyDescent="0.25">
      <c r="B65" s="39"/>
      <c r="C65" s="46">
        <v>246003</v>
      </c>
      <c r="D65" s="47" t="s">
        <v>41</v>
      </c>
      <c r="E65" s="48">
        <f>E66</f>
        <v>0</v>
      </c>
      <c r="F65" s="48">
        <f>F66</f>
        <v>0</v>
      </c>
      <c r="G65" s="48">
        <f>G66</f>
        <v>0</v>
      </c>
      <c r="H65" s="57"/>
      <c r="J65" s="40"/>
    </row>
    <row r="66" spans="2:10" ht="45" x14ac:dyDescent="0.25">
      <c r="B66" s="39"/>
      <c r="C66" s="23">
        <v>24600301</v>
      </c>
      <c r="D66" s="24" t="s">
        <v>41</v>
      </c>
      <c r="E66" s="25">
        <f>+IFERROR(VLOOKUP(C66,'Aux contable x pci SIIF'!A:F,6,FALSE), )</f>
        <v>0</v>
      </c>
      <c r="F66" s="30"/>
      <c r="G66" s="30">
        <f>E66-F66</f>
        <v>0</v>
      </c>
      <c r="H66" s="60"/>
      <c r="J66" s="40"/>
    </row>
    <row r="67" spans="2:10" x14ac:dyDescent="0.25">
      <c r="B67" s="39"/>
      <c r="C67" s="26"/>
      <c r="D67" s="36"/>
      <c r="E67" s="37"/>
      <c r="F67" s="37"/>
      <c r="G67" s="37"/>
      <c r="H67" s="65"/>
      <c r="J67" s="40"/>
    </row>
    <row r="68" spans="2:10" x14ac:dyDescent="0.25">
      <c r="B68" s="39"/>
      <c r="C68" s="46">
        <v>27</v>
      </c>
      <c r="D68" s="47" t="s">
        <v>57</v>
      </c>
      <c r="E68" s="48">
        <f>E69</f>
        <v>0</v>
      </c>
      <c r="F68" s="48">
        <f>F69</f>
        <v>0</v>
      </c>
      <c r="G68" s="48">
        <f>G69</f>
        <v>0</v>
      </c>
      <c r="H68" s="74"/>
      <c r="J68" s="40"/>
    </row>
    <row r="69" spans="2:10" x14ac:dyDescent="0.25">
      <c r="B69" s="39"/>
      <c r="C69" s="46">
        <v>2701</v>
      </c>
      <c r="D69" s="47" t="s">
        <v>58</v>
      </c>
      <c r="E69" s="48">
        <f>E70+E72+E74+E76+E78+E80</f>
        <v>0</v>
      </c>
      <c r="F69" s="48">
        <f>F70+F72+F74+F76+F78+F80</f>
        <v>0</v>
      </c>
      <c r="G69" s="48">
        <f>E69-F69</f>
        <v>0</v>
      </c>
      <c r="H69" s="57"/>
      <c r="J69" s="40"/>
    </row>
    <row r="70" spans="2:10" x14ac:dyDescent="0.25">
      <c r="B70" s="39"/>
      <c r="C70" s="23">
        <v>270101</v>
      </c>
      <c r="D70" s="24" t="s">
        <v>44</v>
      </c>
      <c r="E70" s="25">
        <f>+IFERROR(VLOOKUP(C70,'Aux contable x pci SIIF'!A:F,6,FALSE), )</f>
        <v>0</v>
      </c>
      <c r="F70" s="30">
        <f>F71</f>
        <v>0</v>
      </c>
      <c r="G70" s="30">
        <f>+G71</f>
        <v>0</v>
      </c>
      <c r="H70" s="60"/>
      <c r="J70" s="40"/>
    </row>
    <row r="71" spans="2:10" x14ac:dyDescent="0.25">
      <c r="B71" s="39"/>
      <c r="C71" s="23">
        <v>27010101</v>
      </c>
      <c r="D71" s="24" t="s">
        <v>44</v>
      </c>
      <c r="E71" s="25">
        <f>+IFERROR(VLOOKUP(C71,'Aux contable x pci SIIF'!A:F,6,FALSE), )</f>
        <v>0</v>
      </c>
      <c r="F71" s="30"/>
      <c r="G71" s="30">
        <f>E71-F71</f>
        <v>0</v>
      </c>
      <c r="H71" s="60"/>
      <c r="J71" s="40"/>
    </row>
    <row r="72" spans="2:10" x14ac:dyDescent="0.25">
      <c r="B72" s="39"/>
      <c r="C72" s="23">
        <v>270102</v>
      </c>
      <c r="D72" s="24" t="s">
        <v>59</v>
      </c>
      <c r="E72" s="25">
        <f>+IFERROR(VLOOKUP(C72,'Aux contable x pci SIIF'!A:F,6,FALSE), )</f>
        <v>0</v>
      </c>
      <c r="F72" s="30">
        <f>F73</f>
        <v>0</v>
      </c>
      <c r="G72" s="30">
        <f>+G73</f>
        <v>0</v>
      </c>
      <c r="H72" s="60"/>
      <c r="J72" s="40"/>
    </row>
    <row r="73" spans="2:10" x14ac:dyDescent="0.25">
      <c r="B73" s="39"/>
      <c r="C73" s="23">
        <v>27010201</v>
      </c>
      <c r="D73" s="24" t="s">
        <v>59</v>
      </c>
      <c r="E73" s="25">
        <f>+IFERROR(VLOOKUP(C73,'Aux contable x pci SIIF'!A:F,6,FALSE), )</f>
        <v>0</v>
      </c>
      <c r="F73" s="30"/>
      <c r="G73" s="30">
        <f>E73-F73</f>
        <v>0</v>
      </c>
      <c r="H73" s="60"/>
      <c r="J73" s="40"/>
    </row>
    <row r="74" spans="2:10" x14ac:dyDescent="0.25">
      <c r="B74" s="39"/>
      <c r="C74" s="23">
        <v>270103</v>
      </c>
      <c r="D74" s="24" t="s">
        <v>49</v>
      </c>
      <c r="E74" s="25">
        <f>+IFERROR(VLOOKUP(C74,'Aux contable x pci SIIF'!A:F,6,FALSE), )</f>
        <v>0</v>
      </c>
      <c r="F74" s="30">
        <f>F75</f>
        <v>0</v>
      </c>
      <c r="G74" s="30">
        <f>+G75</f>
        <v>0</v>
      </c>
      <c r="H74" s="66"/>
      <c r="J74" s="40"/>
    </row>
    <row r="75" spans="2:10" x14ac:dyDescent="0.25">
      <c r="B75" s="39"/>
      <c r="C75" s="23">
        <v>27010301</v>
      </c>
      <c r="D75" s="24" t="s">
        <v>49</v>
      </c>
      <c r="E75" s="25">
        <f>+IFERROR(VLOOKUP(C75,'Aux contable x pci SIIF'!A:F,6,FALSE), )</f>
        <v>0</v>
      </c>
      <c r="F75" s="30"/>
      <c r="G75" s="30">
        <f>ROUNDDOWN(E75-F75,0)</f>
        <v>0</v>
      </c>
      <c r="H75" s="67"/>
      <c r="J75" s="40"/>
    </row>
    <row r="76" spans="2:10" x14ac:dyDescent="0.25">
      <c r="B76" s="39"/>
      <c r="C76" s="23">
        <v>270104</v>
      </c>
      <c r="D76" s="24" t="s">
        <v>52</v>
      </c>
      <c r="E76" s="25">
        <f>+IFERROR(VLOOKUP(C76,'Aux contable x pci SIIF'!A:F,6,FALSE), )</f>
        <v>0</v>
      </c>
      <c r="F76" s="30">
        <f>F77</f>
        <v>0</v>
      </c>
      <c r="G76" s="30">
        <f>+G77</f>
        <v>0</v>
      </c>
      <c r="H76" s="60"/>
      <c r="J76" s="40"/>
    </row>
    <row r="77" spans="2:10" x14ac:dyDescent="0.25">
      <c r="B77" s="39"/>
      <c r="C77" s="23">
        <v>27010401</v>
      </c>
      <c r="D77" s="24" t="s">
        <v>52</v>
      </c>
      <c r="E77" s="25">
        <f>+IFERROR(VLOOKUP(C77,'Aux contable x pci SIIF'!A:F,6,FALSE), )</f>
        <v>0</v>
      </c>
      <c r="F77" s="30"/>
      <c r="G77" s="30">
        <f>E77-F77</f>
        <v>0</v>
      </c>
      <c r="H77" s="60"/>
      <c r="J77" s="40"/>
    </row>
    <row r="78" spans="2:10" x14ac:dyDescent="0.25">
      <c r="B78" s="39"/>
      <c r="C78" s="23">
        <v>270105</v>
      </c>
      <c r="D78" s="24" t="s">
        <v>46</v>
      </c>
      <c r="E78" s="25"/>
      <c r="F78" s="30"/>
      <c r="G78" s="30">
        <f>+G79</f>
        <v>0</v>
      </c>
      <c r="H78" s="60"/>
      <c r="J78" s="40"/>
    </row>
    <row r="79" spans="2:10" x14ac:dyDescent="0.25">
      <c r="B79" s="39"/>
      <c r="C79" s="23">
        <v>27010501</v>
      </c>
      <c r="D79" s="24" t="s">
        <v>46</v>
      </c>
      <c r="E79" s="25">
        <f>+IFERROR(VLOOKUP(C79,'Aux contable x pci SIIF'!A:F,6,FALSE), )</f>
        <v>0</v>
      </c>
      <c r="F79" s="30"/>
      <c r="G79" s="30">
        <f>+E79-F79</f>
        <v>0</v>
      </c>
      <c r="H79" s="60"/>
      <c r="J79" s="40"/>
    </row>
    <row r="80" spans="2:10" x14ac:dyDescent="0.25">
      <c r="B80" s="39"/>
      <c r="C80" s="23">
        <v>279015</v>
      </c>
      <c r="D80" s="24" t="s">
        <v>60</v>
      </c>
      <c r="E80" s="25">
        <f>+IFERROR(VLOOKUP(C80,'Aux contable x pci SIIF'!A:F,6,FALSE), )</f>
        <v>0</v>
      </c>
      <c r="F80" s="30">
        <f>F81</f>
        <v>0</v>
      </c>
      <c r="G80" s="30">
        <f>G81</f>
        <v>0</v>
      </c>
      <c r="H80" s="60"/>
      <c r="J80" s="40"/>
    </row>
    <row r="81" spans="2:10" ht="30" x14ac:dyDescent="0.25">
      <c r="B81" s="39"/>
      <c r="C81" s="23">
        <v>27901501</v>
      </c>
      <c r="D81" s="24" t="s">
        <v>61</v>
      </c>
      <c r="E81" s="25">
        <f>+IFERROR(VLOOKUP(C81,'Aux contable x pci SIIF'!A:F,6,FALSE), )</f>
        <v>0</v>
      </c>
      <c r="F81" s="30"/>
      <c r="G81" s="30">
        <f>E81-F81</f>
        <v>0</v>
      </c>
      <c r="H81" s="60"/>
      <c r="J81" s="40"/>
    </row>
    <row r="82" spans="2:10" x14ac:dyDescent="0.25">
      <c r="B82" s="39"/>
      <c r="C82" s="33"/>
      <c r="D82" s="34"/>
      <c r="E82" s="37"/>
      <c r="F82" s="37"/>
      <c r="G82" s="37"/>
      <c r="H82" s="65"/>
      <c r="J82" s="40"/>
    </row>
    <row r="83" spans="2:10" x14ac:dyDescent="0.25">
      <c r="B83" s="39"/>
      <c r="C83" s="46">
        <v>91</v>
      </c>
      <c r="D83" s="47" t="s">
        <v>62</v>
      </c>
      <c r="E83" s="48">
        <f>E84+E95</f>
        <v>0</v>
      </c>
      <c r="F83" s="48">
        <f>F84+F95</f>
        <v>0</v>
      </c>
      <c r="G83" s="48">
        <f>+G84</f>
        <v>0</v>
      </c>
      <c r="H83" s="74"/>
      <c r="J83" s="40"/>
    </row>
    <row r="84" spans="2:10" ht="45" x14ac:dyDescent="0.25">
      <c r="B84" s="39"/>
      <c r="C84" s="46">
        <v>9120</v>
      </c>
      <c r="D84" s="47" t="s">
        <v>43</v>
      </c>
      <c r="E84" s="48">
        <f>+E85+E87+E89+E91+E93</f>
        <v>0</v>
      </c>
      <c r="F84" s="48">
        <f>+F85+F87+F89+F91+F93</f>
        <v>0</v>
      </c>
      <c r="G84" s="48">
        <f>ROUND(E84-F84,0)</f>
        <v>0</v>
      </c>
      <c r="H84" s="57"/>
      <c r="J84" s="40"/>
    </row>
    <row r="85" spans="2:10" x14ac:dyDescent="0.25">
      <c r="B85" s="39"/>
      <c r="C85" s="23">
        <v>912001</v>
      </c>
      <c r="D85" s="24" t="s">
        <v>44</v>
      </c>
      <c r="E85" s="25">
        <f>+IFERROR(VLOOKUP(C85,'Aux contable x pci SIIF'!A:F,6,FALSE), )</f>
        <v>0</v>
      </c>
      <c r="F85" s="30">
        <f>+F86</f>
        <v>0</v>
      </c>
      <c r="G85" s="30">
        <f>+G86</f>
        <v>0</v>
      </c>
      <c r="H85" s="60"/>
      <c r="J85" s="40"/>
    </row>
    <row r="86" spans="2:10" x14ac:dyDescent="0.25">
      <c r="B86" s="39"/>
      <c r="C86" s="23">
        <v>91200101</v>
      </c>
      <c r="D86" s="24" t="s">
        <v>63</v>
      </c>
      <c r="E86" s="25">
        <f>+IFERROR(VLOOKUP(C86,'Aux contable x pci SIIF'!A:F,6,FALSE), )</f>
        <v>0</v>
      </c>
      <c r="F86" s="30"/>
      <c r="G86" s="30">
        <f>+E86-F86</f>
        <v>0</v>
      </c>
      <c r="H86" s="60"/>
      <c r="J86" s="40"/>
    </row>
    <row r="87" spans="2:10" x14ac:dyDescent="0.25">
      <c r="B87" s="39"/>
      <c r="C87" s="46">
        <v>912002</v>
      </c>
      <c r="D87" s="47" t="s">
        <v>64</v>
      </c>
      <c r="E87" s="48">
        <f>+E88</f>
        <v>0</v>
      </c>
      <c r="F87" s="48">
        <f>+F88</f>
        <v>0</v>
      </c>
      <c r="G87" s="48">
        <f>+G88</f>
        <v>0</v>
      </c>
      <c r="H87" s="57"/>
      <c r="J87" s="40"/>
    </row>
    <row r="88" spans="2:10" x14ac:dyDescent="0.25">
      <c r="B88" s="39"/>
      <c r="C88" s="23">
        <v>91200201</v>
      </c>
      <c r="D88" s="24" t="s">
        <v>65</v>
      </c>
      <c r="E88" s="25">
        <f>+IFERROR(VLOOKUP(C88,'Aux contable x pci SIIF'!A:F,6,FALSE), )</f>
        <v>0</v>
      </c>
      <c r="F88" s="30"/>
      <c r="G88" s="30">
        <f>ROUND(+E88-F88,0)</f>
        <v>0</v>
      </c>
      <c r="H88" s="68"/>
      <c r="J88" s="40"/>
    </row>
    <row r="89" spans="2:10" x14ac:dyDescent="0.25">
      <c r="B89" s="39"/>
      <c r="C89" s="46">
        <v>912004</v>
      </c>
      <c r="D89" s="47" t="s">
        <v>66</v>
      </c>
      <c r="E89" s="48">
        <f>+E90</f>
        <v>0</v>
      </c>
      <c r="F89" s="48">
        <f>+F90</f>
        <v>0</v>
      </c>
      <c r="G89" s="48">
        <f>+G90</f>
        <v>0</v>
      </c>
      <c r="H89" s="57"/>
      <c r="J89" s="40"/>
    </row>
    <row r="90" spans="2:10" x14ac:dyDescent="0.25">
      <c r="B90" s="39"/>
      <c r="C90" s="23">
        <v>91200401</v>
      </c>
      <c r="D90" s="24" t="s">
        <v>49</v>
      </c>
      <c r="E90" s="25">
        <f>+IFERROR(VLOOKUP(C90,'Aux contable x pci SIIF'!A:F,6,FALSE), )</f>
        <v>0</v>
      </c>
      <c r="F90" s="30"/>
      <c r="G90" s="29">
        <f>+E90-F90</f>
        <v>0</v>
      </c>
      <c r="H90" s="69"/>
      <c r="J90" s="40"/>
    </row>
    <row r="91" spans="2:10" x14ac:dyDescent="0.25">
      <c r="B91" s="39"/>
      <c r="C91" s="46">
        <v>912005</v>
      </c>
      <c r="D91" s="47" t="s">
        <v>52</v>
      </c>
      <c r="E91" s="48">
        <f>+E92</f>
        <v>0</v>
      </c>
      <c r="F91" s="48">
        <f>+F92</f>
        <v>0</v>
      </c>
      <c r="G91" s="48">
        <f>+G92</f>
        <v>0</v>
      </c>
      <c r="H91" s="57"/>
      <c r="J91" s="40"/>
    </row>
    <row r="92" spans="2:10" x14ac:dyDescent="0.25">
      <c r="B92" s="39"/>
      <c r="C92" s="23">
        <v>91200501</v>
      </c>
      <c r="D92" s="24" t="s">
        <v>67</v>
      </c>
      <c r="E92" s="25">
        <f>+IFERROR(VLOOKUP(C92,'Aux contable x pci SIIF'!A:F,6,FALSE), )</f>
        <v>0</v>
      </c>
      <c r="F92" s="30">
        <v>0</v>
      </c>
      <c r="G92" s="30">
        <f>+E92-F92</f>
        <v>0</v>
      </c>
      <c r="H92" s="70"/>
      <c r="J92" s="40"/>
    </row>
    <row r="93" spans="2:10" ht="45" x14ac:dyDescent="0.25">
      <c r="B93" s="39"/>
      <c r="C93" s="23">
        <v>912090</v>
      </c>
      <c r="D93" s="24" t="s">
        <v>53</v>
      </c>
      <c r="E93" s="25">
        <f>+IFERROR(VLOOKUP(C93,'Aux contable x pci SIIF'!A:F,6,FALSE), )</f>
        <v>0</v>
      </c>
      <c r="F93" s="30">
        <f>+F94</f>
        <v>0</v>
      </c>
      <c r="G93" s="30">
        <f>+G94</f>
        <v>0</v>
      </c>
      <c r="H93" s="70"/>
      <c r="J93" s="40"/>
    </row>
    <row r="94" spans="2:10" ht="45" x14ac:dyDescent="0.25">
      <c r="B94" s="39"/>
      <c r="C94" s="23">
        <v>91209001</v>
      </c>
      <c r="D94" s="24" t="s">
        <v>53</v>
      </c>
      <c r="E94" s="25">
        <f>+IFERROR(VLOOKUP(C94,'Aux contable x pci SIIF'!A:F,6,FALSE), )</f>
        <v>0</v>
      </c>
      <c r="F94" s="30">
        <v>0</v>
      </c>
      <c r="G94" s="30">
        <f>+E94-F94</f>
        <v>0</v>
      </c>
      <c r="H94" s="70"/>
      <c r="J94" s="40"/>
    </row>
    <row r="95" spans="2:10" x14ac:dyDescent="0.25">
      <c r="B95" s="39"/>
      <c r="C95" s="46">
        <v>9190</v>
      </c>
      <c r="D95" s="47" t="s">
        <v>68</v>
      </c>
      <c r="E95" s="48">
        <f>+E96</f>
        <v>0</v>
      </c>
      <c r="F95" s="48">
        <f>+F96</f>
        <v>0</v>
      </c>
      <c r="G95" s="48">
        <f t="shared" ref="G95" si="2">+G96</f>
        <v>0</v>
      </c>
      <c r="H95" s="57"/>
      <c r="J95" s="40"/>
    </row>
    <row r="96" spans="2:10" x14ac:dyDescent="0.25">
      <c r="B96" s="39"/>
      <c r="C96" s="23">
        <v>919090</v>
      </c>
      <c r="D96" s="24" t="s">
        <v>68</v>
      </c>
      <c r="E96" s="25">
        <f>+IFERROR(VLOOKUP(C96,'Aux contable x pci SIIF'!A:F,6,FALSE), )</f>
        <v>0</v>
      </c>
      <c r="F96" s="30">
        <f>+F97</f>
        <v>0</v>
      </c>
      <c r="G96" s="30">
        <f>+G97</f>
        <v>0</v>
      </c>
      <c r="H96" s="70"/>
      <c r="J96" s="40"/>
    </row>
    <row r="97" spans="2:10" ht="15" customHeight="1" x14ac:dyDescent="0.25">
      <c r="B97" s="39"/>
      <c r="C97" s="23">
        <v>91909001</v>
      </c>
      <c r="D97" s="24" t="s">
        <v>69</v>
      </c>
      <c r="E97" s="25">
        <f>+IFERROR(VLOOKUP(C97,'Aux contable x pci SIIF'!A:F,6,FALSE), )</f>
        <v>0</v>
      </c>
      <c r="F97" s="30">
        <v>0</v>
      </c>
      <c r="G97" s="30">
        <f>+E97-F97</f>
        <v>0</v>
      </c>
      <c r="H97" s="69" t="s">
        <v>70</v>
      </c>
      <c r="J97" s="40"/>
    </row>
    <row r="98" spans="2:10" x14ac:dyDescent="0.25">
      <c r="B98" s="39"/>
      <c r="J98" s="40"/>
    </row>
    <row r="99" spans="2:10" x14ac:dyDescent="0.25">
      <c r="B99" s="89"/>
      <c r="C99" s="90"/>
      <c r="D99" s="90"/>
      <c r="E99" s="90"/>
      <c r="F99" s="90"/>
      <c r="G99" s="91"/>
      <c r="H99" s="91"/>
      <c r="I99" s="92"/>
      <c r="J99" s="93"/>
    </row>
    <row r="100" spans="2:10" x14ac:dyDescent="0.25">
      <c r="B100" s="89"/>
      <c r="C100" s="94" t="s">
        <v>80</v>
      </c>
      <c r="D100" s="94"/>
      <c r="E100" s="92"/>
      <c r="F100" s="92"/>
      <c r="G100" s="92"/>
      <c r="H100" s="94" t="s">
        <v>84</v>
      </c>
      <c r="I100" s="92"/>
      <c r="J100" s="93"/>
    </row>
    <row r="101" spans="2:10" x14ac:dyDescent="0.25">
      <c r="B101" s="89"/>
      <c r="C101" s="94"/>
      <c r="D101" s="94"/>
      <c r="E101" s="92"/>
      <c r="F101" s="92"/>
      <c r="G101" s="92"/>
      <c r="H101" s="95" t="s">
        <v>81</v>
      </c>
      <c r="I101" s="92"/>
      <c r="J101" s="93"/>
    </row>
    <row r="102" spans="2:10" x14ac:dyDescent="0.25">
      <c r="B102" s="89"/>
      <c r="C102" s="94"/>
      <c r="D102" s="94"/>
      <c r="E102" s="92"/>
      <c r="F102" s="92"/>
      <c r="G102" s="92"/>
      <c r="H102" s="95"/>
      <c r="I102" s="92"/>
      <c r="J102" s="93"/>
    </row>
    <row r="103" spans="2:10" x14ac:dyDescent="0.25">
      <c r="B103" s="89"/>
      <c r="C103" s="94"/>
      <c r="D103" s="94"/>
      <c r="E103" s="92"/>
      <c r="F103" s="92"/>
      <c r="G103" s="92"/>
      <c r="H103" s="95"/>
      <c r="I103" s="92"/>
      <c r="J103" s="93"/>
    </row>
    <row r="104" spans="2:10" x14ac:dyDescent="0.25">
      <c r="B104" s="89"/>
      <c r="C104" s="94"/>
      <c r="D104" s="94"/>
      <c r="E104" s="92"/>
      <c r="F104" s="92"/>
      <c r="G104" s="92"/>
      <c r="H104" s="95"/>
      <c r="I104" s="92"/>
      <c r="J104" s="93"/>
    </row>
    <row r="105" spans="2:10" x14ac:dyDescent="0.25">
      <c r="B105" s="89"/>
      <c r="C105" s="94"/>
      <c r="D105" s="94"/>
      <c r="E105" s="92"/>
      <c r="F105" s="92"/>
      <c r="G105" s="92"/>
      <c r="H105" s="95"/>
      <c r="I105" s="92"/>
      <c r="J105" s="93"/>
    </row>
    <row r="106" spans="2:10" x14ac:dyDescent="0.25">
      <c r="B106" s="89"/>
      <c r="C106" s="96" t="s">
        <v>82</v>
      </c>
      <c r="D106" s="97"/>
      <c r="E106" s="92"/>
      <c r="F106" s="92"/>
      <c r="G106" s="92"/>
      <c r="H106" s="96" t="s">
        <v>85</v>
      </c>
      <c r="I106" s="92"/>
      <c r="J106" s="98"/>
    </row>
    <row r="107" spans="2:10" x14ac:dyDescent="0.25">
      <c r="B107" s="89"/>
      <c r="C107" s="96"/>
      <c r="D107" s="97"/>
      <c r="E107" s="99"/>
      <c r="F107" s="99"/>
      <c r="G107" s="99"/>
      <c r="H107" s="99"/>
      <c r="I107" s="92"/>
      <c r="J107" s="98"/>
    </row>
    <row r="108" spans="2:10" x14ac:dyDescent="0.25">
      <c r="B108" s="89"/>
      <c r="C108" s="96" t="s">
        <v>83</v>
      </c>
      <c r="D108" s="97"/>
      <c r="E108" s="99"/>
      <c r="F108" s="99"/>
      <c r="G108" s="99"/>
      <c r="H108" s="99"/>
      <c r="I108" s="92"/>
      <c r="J108" s="98"/>
    </row>
    <row r="109" spans="2:10" x14ac:dyDescent="0.25">
      <c r="B109" s="77"/>
      <c r="C109" s="3"/>
      <c r="D109" s="3"/>
      <c r="E109" s="3"/>
      <c r="F109" s="3"/>
      <c r="G109" s="3"/>
      <c r="H109" s="3"/>
      <c r="J109" s="4"/>
    </row>
    <row r="110" spans="2:10" x14ac:dyDescent="0.25">
      <c r="B110" s="78"/>
      <c r="C110" s="79"/>
      <c r="D110" s="79"/>
      <c r="E110" s="79"/>
      <c r="F110" s="79"/>
      <c r="G110" s="79"/>
      <c r="H110" s="79"/>
      <c r="I110" s="79"/>
      <c r="J110" s="80"/>
    </row>
  </sheetData>
  <mergeCells count="23">
    <mergeCell ref="B6:D6"/>
    <mergeCell ref="F6:G6"/>
    <mergeCell ref="H6:J6"/>
    <mergeCell ref="B2:J2"/>
    <mergeCell ref="B4:D4"/>
    <mergeCell ref="E4:J4"/>
    <mergeCell ref="B5:D5"/>
    <mergeCell ref="E5:J5"/>
    <mergeCell ref="B3:J3"/>
    <mergeCell ref="C60:D60"/>
    <mergeCell ref="C16:C18"/>
    <mergeCell ref="B16:B18"/>
    <mergeCell ref="C20:I20"/>
    <mergeCell ref="B7:D7"/>
    <mergeCell ref="F7:G7"/>
    <mergeCell ref="H7:J7"/>
    <mergeCell ref="G34:G35"/>
    <mergeCell ref="G36:G37"/>
    <mergeCell ref="G42:G43"/>
    <mergeCell ref="F42:F43"/>
    <mergeCell ref="F36:F37"/>
    <mergeCell ref="F34:F35"/>
    <mergeCell ref="C31:D3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24737DD-9862-42DF-86CD-8D005024BEA4}">
          <x14:formula1>
            <xm:f>Hoja1!$A$2:$A$13</xm:f>
          </x14:formula1>
          <xm:sqref>C9</xm:sqref>
        </x14:dataValidation>
        <x14:dataValidation type="list" allowBlank="1" showInputMessage="1" showErrorMessage="1" xr:uid="{DC508A75-3472-4394-BF44-5E1E6146EA02}">
          <x14:formula1>
            <xm:f>Hoja1!$C$2:$C$5</xm:f>
          </x14:formula1>
          <xm:sqref>F9</xm:sqref>
        </x14:dataValidation>
        <x14:dataValidation type="list" allowBlank="1" showInputMessage="1" showErrorMessage="1" xr:uid="{123EE5DA-8052-4110-9E3A-303B7D45ADCB}">
          <x14:formula1>
            <xm:f>Hoja1!$E$2:$E$5</xm:f>
          </x14:formula1>
          <xm:sqref>E23:E27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79A3-8A4E-4590-AA4E-342091431BED}">
  <dimension ref="A1:E13"/>
  <sheetViews>
    <sheetView workbookViewId="0">
      <selection activeCell="E2" sqref="E2:E5"/>
    </sheetView>
  </sheetViews>
  <sheetFormatPr baseColWidth="10" defaultRowHeight="15" x14ac:dyDescent="0.25"/>
  <sheetData>
    <row r="1" spans="1:5" x14ac:dyDescent="0.25">
      <c r="A1" s="39" t="s">
        <v>9</v>
      </c>
      <c r="C1" t="s">
        <v>10</v>
      </c>
      <c r="E1" t="s">
        <v>120</v>
      </c>
    </row>
    <row r="2" spans="1:5" x14ac:dyDescent="0.25">
      <c r="A2" t="s">
        <v>86</v>
      </c>
      <c r="C2">
        <v>2024</v>
      </c>
      <c r="E2" t="s">
        <v>121</v>
      </c>
    </row>
    <row r="3" spans="1:5" x14ac:dyDescent="0.25">
      <c r="A3" t="s">
        <v>87</v>
      </c>
      <c r="C3">
        <v>2025</v>
      </c>
      <c r="E3" t="s">
        <v>122</v>
      </c>
    </row>
    <row r="4" spans="1:5" x14ac:dyDescent="0.25">
      <c r="A4" t="s">
        <v>88</v>
      </c>
      <c r="C4">
        <v>2026</v>
      </c>
      <c r="E4" t="s">
        <v>123</v>
      </c>
    </row>
    <row r="5" spans="1:5" x14ac:dyDescent="0.25">
      <c r="A5" t="s">
        <v>89</v>
      </c>
      <c r="C5">
        <v>2027</v>
      </c>
      <c r="E5" t="s">
        <v>19</v>
      </c>
    </row>
    <row r="6" spans="1:5" x14ac:dyDescent="0.25">
      <c r="A6" t="s">
        <v>90</v>
      </c>
    </row>
    <row r="7" spans="1:5" x14ac:dyDescent="0.25">
      <c r="A7" t="s">
        <v>91</v>
      </c>
    </row>
    <row r="8" spans="1:5" x14ac:dyDescent="0.25">
      <c r="A8" t="s">
        <v>92</v>
      </c>
    </row>
    <row r="9" spans="1:5" x14ac:dyDescent="0.25">
      <c r="A9" t="s">
        <v>93</v>
      </c>
    </row>
    <row r="10" spans="1:5" x14ac:dyDescent="0.25">
      <c r="A10" t="s">
        <v>94</v>
      </c>
    </row>
    <row r="11" spans="1:5" x14ac:dyDescent="0.25">
      <c r="A11" t="s">
        <v>95</v>
      </c>
    </row>
    <row r="12" spans="1:5" x14ac:dyDescent="0.25">
      <c r="A12" t="s">
        <v>96</v>
      </c>
    </row>
    <row r="13" spans="1:5" x14ac:dyDescent="0.25">
      <c r="A13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6CCA-90A5-4797-B9E5-D0383C10EAB8}">
  <dimension ref="A1:F501"/>
  <sheetViews>
    <sheetView showGridLines="0" workbookViewId="0">
      <selection activeCell="C14" sqref="C14"/>
    </sheetView>
  </sheetViews>
  <sheetFormatPr baseColWidth="10" defaultRowHeight="15" x14ac:dyDescent="0.25"/>
  <cols>
    <col min="2" max="2" width="47.42578125" customWidth="1"/>
    <col min="3" max="3" width="16.7109375" style="45" bestFit="1" customWidth="1"/>
    <col min="4" max="5" width="15.28515625" style="45" bestFit="1" customWidth="1"/>
    <col min="6" max="6" width="16.7109375" style="45" bestFit="1" customWidth="1"/>
  </cols>
  <sheetData>
    <row r="1" spans="1:6" x14ac:dyDescent="0.25">
      <c r="A1" s="41"/>
      <c r="B1" s="41"/>
      <c r="C1" s="43"/>
      <c r="D1" s="43"/>
      <c r="E1" s="43"/>
      <c r="F1" s="43"/>
    </row>
    <row r="2" spans="1:6" x14ac:dyDescent="0.25">
      <c r="A2" s="42"/>
      <c r="B2" s="42"/>
      <c r="C2" s="44"/>
      <c r="D2" s="44"/>
      <c r="E2" s="44"/>
      <c r="F2" s="44"/>
    </row>
    <row r="3" spans="1:6" x14ac:dyDescent="0.25">
      <c r="A3" s="42"/>
      <c r="B3" s="42"/>
      <c r="C3" s="44"/>
      <c r="D3" s="44"/>
      <c r="E3" s="44"/>
      <c r="F3" s="44"/>
    </row>
    <row r="4" spans="1:6" x14ac:dyDescent="0.25">
      <c r="A4" s="42"/>
      <c r="B4" s="42"/>
      <c r="C4" s="44"/>
      <c r="D4" s="44"/>
      <c r="E4" s="44"/>
      <c r="F4" s="44"/>
    </row>
    <row r="5" spans="1:6" x14ac:dyDescent="0.25">
      <c r="A5" s="42"/>
      <c r="B5" s="42"/>
      <c r="C5" s="44"/>
      <c r="D5" s="44"/>
      <c r="E5" s="44"/>
      <c r="F5" s="44"/>
    </row>
    <row r="6" spans="1:6" x14ac:dyDescent="0.25">
      <c r="A6" s="42"/>
      <c r="B6" s="42"/>
      <c r="C6" s="44"/>
      <c r="D6" s="44"/>
      <c r="E6" s="44"/>
      <c r="F6" s="44"/>
    </row>
    <row r="7" spans="1:6" x14ac:dyDescent="0.25">
      <c r="A7" s="42"/>
      <c r="B7" s="42"/>
      <c r="C7" s="44"/>
      <c r="D7" s="44"/>
      <c r="E7" s="44"/>
      <c r="F7" s="44"/>
    </row>
    <row r="8" spans="1:6" x14ac:dyDescent="0.25">
      <c r="A8" s="42"/>
      <c r="B8" s="42"/>
      <c r="C8" s="44"/>
      <c r="D8" s="44"/>
      <c r="E8" s="44"/>
      <c r="F8" s="44"/>
    </row>
    <row r="9" spans="1:6" x14ac:dyDescent="0.25">
      <c r="A9" s="42"/>
      <c r="B9" s="42"/>
      <c r="C9" s="44"/>
      <c r="D9" s="44"/>
      <c r="E9" s="44"/>
      <c r="F9" s="44"/>
    </row>
    <row r="10" spans="1:6" x14ac:dyDescent="0.25">
      <c r="A10" s="42"/>
      <c r="B10" s="42"/>
      <c r="C10" s="44"/>
      <c r="D10" s="44"/>
      <c r="E10" s="44"/>
      <c r="F10" s="44"/>
    </row>
    <row r="11" spans="1:6" x14ac:dyDescent="0.25">
      <c r="A11" s="42"/>
      <c r="B11" s="42"/>
      <c r="C11" s="44"/>
      <c r="D11" s="44"/>
      <c r="E11" s="44"/>
      <c r="F11" s="44"/>
    </row>
    <row r="12" spans="1:6" x14ac:dyDescent="0.25">
      <c r="A12" s="42"/>
      <c r="B12" s="42"/>
      <c r="C12" s="44"/>
      <c r="D12" s="44"/>
      <c r="E12" s="44"/>
      <c r="F12" s="44"/>
    </row>
    <row r="13" spans="1:6" x14ac:dyDescent="0.25">
      <c r="A13" s="42"/>
      <c r="B13" s="42"/>
      <c r="C13" s="44"/>
      <c r="D13" s="44"/>
      <c r="E13" s="44"/>
      <c r="F13" s="44"/>
    </row>
    <row r="14" spans="1:6" x14ac:dyDescent="0.25">
      <c r="A14" s="42"/>
      <c r="B14" s="42"/>
      <c r="C14" s="44"/>
      <c r="D14" s="44"/>
      <c r="E14" s="44"/>
      <c r="F14" s="44"/>
    </row>
    <row r="15" spans="1:6" x14ac:dyDescent="0.25">
      <c r="A15" s="42"/>
      <c r="B15" s="42"/>
      <c r="C15" s="44"/>
      <c r="D15" s="44"/>
      <c r="E15" s="44"/>
      <c r="F15" s="44"/>
    </row>
    <row r="16" spans="1:6" x14ac:dyDescent="0.25">
      <c r="A16" s="42"/>
      <c r="B16" s="42"/>
      <c r="C16" s="44"/>
      <c r="D16" s="44"/>
      <c r="E16" s="44"/>
      <c r="F16" s="44"/>
    </row>
    <row r="17" spans="1:6" x14ac:dyDescent="0.25">
      <c r="A17" s="42"/>
      <c r="B17" s="42"/>
      <c r="C17" s="44"/>
      <c r="D17" s="44"/>
      <c r="E17" s="44"/>
      <c r="F17" s="44"/>
    </row>
    <row r="18" spans="1:6" x14ac:dyDescent="0.25">
      <c r="A18" s="42"/>
      <c r="B18" s="42"/>
      <c r="C18" s="44"/>
      <c r="D18" s="44"/>
      <c r="E18" s="44"/>
      <c r="F18" s="44"/>
    </row>
    <row r="19" spans="1:6" x14ac:dyDescent="0.25">
      <c r="A19" s="42"/>
      <c r="B19" s="42"/>
      <c r="C19" s="44"/>
      <c r="D19" s="44"/>
      <c r="E19" s="44"/>
      <c r="F19" s="44"/>
    </row>
    <row r="20" spans="1:6" x14ac:dyDescent="0.25">
      <c r="A20" s="42"/>
      <c r="B20" s="42"/>
      <c r="C20" s="44"/>
      <c r="D20" s="44"/>
      <c r="E20" s="44"/>
      <c r="F20" s="44"/>
    </row>
    <row r="21" spans="1:6" x14ac:dyDescent="0.25">
      <c r="A21" s="42"/>
      <c r="B21" s="42"/>
      <c r="C21" s="44"/>
      <c r="D21" s="44"/>
      <c r="E21" s="44"/>
      <c r="F21" s="44"/>
    </row>
    <row r="22" spans="1:6" x14ac:dyDescent="0.25">
      <c r="A22" s="42"/>
      <c r="B22" s="42"/>
      <c r="C22" s="44"/>
      <c r="D22" s="44"/>
      <c r="E22" s="44"/>
      <c r="F22" s="44"/>
    </row>
    <row r="23" spans="1:6" x14ac:dyDescent="0.25">
      <c r="A23" s="42"/>
      <c r="B23" s="42"/>
      <c r="C23" s="44"/>
      <c r="D23" s="44"/>
      <c r="E23" s="44"/>
      <c r="F23" s="44"/>
    </row>
    <row r="24" spans="1:6" x14ac:dyDescent="0.25">
      <c r="A24" s="42"/>
      <c r="B24" s="42"/>
      <c r="C24" s="44"/>
      <c r="D24" s="44"/>
      <c r="E24" s="44"/>
      <c r="F24" s="44"/>
    </row>
    <row r="25" spans="1:6" x14ac:dyDescent="0.25">
      <c r="A25" s="42"/>
      <c r="B25" s="42"/>
      <c r="C25" s="44"/>
      <c r="D25" s="44"/>
      <c r="E25" s="44"/>
      <c r="F25" s="44"/>
    </row>
    <row r="26" spans="1:6" x14ac:dyDescent="0.25">
      <c r="A26" s="42"/>
      <c r="B26" s="42"/>
      <c r="C26" s="44"/>
      <c r="D26" s="44"/>
      <c r="E26" s="44"/>
      <c r="F26" s="44"/>
    </row>
    <row r="27" spans="1:6" x14ac:dyDescent="0.25">
      <c r="A27" s="42"/>
      <c r="B27" s="42"/>
      <c r="C27" s="44"/>
      <c r="D27" s="44"/>
      <c r="E27" s="44"/>
      <c r="F27" s="44"/>
    </row>
    <row r="28" spans="1:6" x14ac:dyDescent="0.25">
      <c r="A28" s="42"/>
      <c r="B28" s="42"/>
      <c r="C28" s="44"/>
      <c r="D28" s="44"/>
      <c r="E28" s="44"/>
      <c r="F28" s="44"/>
    </row>
    <row r="29" spans="1:6" x14ac:dyDescent="0.25">
      <c r="A29" s="42"/>
      <c r="B29" s="42"/>
      <c r="C29" s="44"/>
      <c r="D29" s="44"/>
      <c r="E29" s="44"/>
      <c r="F29" s="44"/>
    </row>
    <row r="30" spans="1:6" x14ac:dyDescent="0.25">
      <c r="A30" s="42"/>
      <c r="B30" s="42"/>
      <c r="C30" s="44"/>
      <c r="D30" s="44"/>
      <c r="E30" s="44"/>
      <c r="F30" s="44"/>
    </row>
    <row r="31" spans="1:6" x14ac:dyDescent="0.25">
      <c r="A31" s="42"/>
      <c r="B31" s="42"/>
      <c r="C31" s="44"/>
      <c r="D31" s="44"/>
      <c r="E31" s="44"/>
      <c r="F31" s="44"/>
    </row>
    <row r="32" spans="1:6" x14ac:dyDescent="0.25">
      <c r="A32" s="42"/>
      <c r="B32" s="42"/>
      <c r="C32" s="44"/>
      <c r="D32" s="44"/>
      <c r="E32" s="44"/>
      <c r="F32" s="44"/>
    </row>
    <row r="33" spans="1:6" x14ac:dyDescent="0.25">
      <c r="A33" s="42"/>
      <c r="B33" s="42"/>
      <c r="C33" s="44"/>
      <c r="D33" s="44"/>
      <c r="E33" s="44"/>
      <c r="F33" s="44"/>
    </row>
    <row r="34" spans="1:6" x14ac:dyDescent="0.25">
      <c r="A34" s="42"/>
      <c r="B34" s="42"/>
      <c r="C34" s="44"/>
      <c r="D34" s="44"/>
      <c r="E34" s="44"/>
      <c r="F34" s="44"/>
    </row>
    <row r="35" spans="1:6" x14ac:dyDescent="0.25">
      <c r="A35" s="42"/>
      <c r="B35" s="42"/>
      <c r="C35" s="44"/>
      <c r="D35" s="44"/>
      <c r="E35" s="44"/>
      <c r="F35" s="44"/>
    </row>
    <row r="36" spans="1:6" x14ac:dyDescent="0.25">
      <c r="A36" s="42"/>
      <c r="B36" s="42"/>
      <c r="C36" s="44"/>
      <c r="D36" s="44"/>
      <c r="E36" s="44"/>
      <c r="F36" s="44"/>
    </row>
    <row r="37" spans="1:6" x14ac:dyDescent="0.25">
      <c r="A37" s="42"/>
      <c r="B37" s="42"/>
      <c r="C37" s="44"/>
      <c r="D37" s="44"/>
      <c r="E37" s="44"/>
      <c r="F37" s="44"/>
    </row>
    <row r="38" spans="1:6" x14ac:dyDescent="0.25">
      <c r="A38" s="42"/>
      <c r="B38" s="42"/>
      <c r="C38" s="44"/>
      <c r="D38" s="44"/>
      <c r="E38" s="44"/>
      <c r="F38" s="44"/>
    </row>
    <row r="39" spans="1:6" x14ac:dyDescent="0.25">
      <c r="A39" s="42"/>
      <c r="B39" s="42"/>
      <c r="C39" s="44"/>
      <c r="D39" s="44"/>
      <c r="E39" s="44"/>
      <c r="F39" s="44"/>
    </row>
    <row r="40" spans="1:6" x14ac:dyDescent="0.25">
      <c r="A40" s="42"/>
      <c r="B40" s="42"/>
      <c r="C40" s="44"/>
      <c r="D40" s="44"/>
      <c r="E40" s="44"/>
      <c r="F40" s="44"/>
    </row>
    <row r="41" spans="1:6" x14ac:dyDescent="0.25">
      <c r="A41" s="42"/>
      <c r="B41" s="42"/>
      <c r="C41" s="44"/>
      <c r="D41" s="44"/>
      <c r="E41" s="44"/>
      <c r="F41" s="44"/>
    </row>
    <row r="42" spans="1:6" x14ac:dyDescent="0.25">
      <c r="A42" s="42"/>
      <c r="B42" s="42"/>
      <c r="C42" s="44"/>
      <c r="D42" s="44"/>
      <c r="E42" s="44"/>
      <c r="F42" s="44"/>
    </row>
    <row r="43" spans="1:6" x14ac:dyDescent="0.25">
      <c r="A43" s="42"/>
      <c r="B43" s="42"/>
      <c r="C43" s="44"/>
      <c r="D43" s="44"/>
      <c r="E43" s="44"/>
      <c r="F43" s="44"/>
    </row>
    <row r="44" spans="1:6" x14ac:dyDescent="0.25">
      <c r="A44" s="42"/>
      <c r="B44" s="42"/>
      <c r="C44" s="44"/>
      <c r="D44" s="44"/>
      <c r="E44" s="44"/>
      <c r="F44" s="44"/>
    </row>
    <row r="45" spans="1:6" x14ac:dyDescent="0.25">
      <c r="A45" s="42"/>
      <c r="B45" s="42"/>
      <c r="C45" s="44"/>
      <c r="D45" s="44"/>
      <c r="E45" s="44"/>
      <c r="F45" s="44"/>
    </row>
    <row r="46" spans="1:6" x14ac:dyDescent="0.25">
      <c r="A46" s="42"/>
      <c r="B46" s="42"/>
      <c r="C46" s="44"/>
      <c r="D46" s="44"/>
      <c r="E46" s="44"/>
      <c r="F46" s="44"/>
    </row>
    <row r="47" spans="1:6" x14ac:dyDescent="0.25">
      <c r="A47" s="42"/>
      <c r="B47" s="42"/>
      <c r="C47" s="44"/>
      <c r="D47" s="44"/>
      <c r="E47" s="44"/>
      <c r="F47" s="44"/>
    </row>
    <row r="48" spans="1:6" x14ac:dyDescent="0.25">
      <c r="A48" s="42"/>
      <c r="B48" s="42"/>
      <c r="C48" s="44"/>
      <c r="D48" s="44"/>
      <c r="E48" s="44"/>
      <c r="F48" s="44"/>
    </row>
    <row r="49" spans="1:6" x14ac:dyDescent="0.25">
      <c r="A49" s="42"/>
      <c r="B49" s="42"/>
      <c r="C49" s="44"/>
      <c r="D49" s="44"/>
      <c r="E49" s="44"/>
      <c r="F49" s="44"/>
    </row>
    <row r="50" spans="1:6" x14ac:dyDescent="0.25">
      <c r="A50" s="42"/>
      <c r="B50" s="42"/>
      <c r="C50" s="44"/>
      <c r="D50" s="44"/>
      <c r="E50" s="44"/>
      <c r="F50" s="44"/>
    </row>
    <row r="51" spans="1:6" x14ac:dyDescent="0.25">
      <c r="A51" s="42"/>
      <c r="B51" s="42"/>
      <c r="C51" s="44"/>
      <c r="D51" s="44"/>
      <c r="E51" s="44"/>
      <c r="F51" s="44"/>
    </row>
    <row r="52" spans="1:6" x14ac:dyDescent="0.25">
      <c r="A52" s="42"/>
      <c r="B52" s="42"/>
      <c r="C52" s="44"/>
      <c r="D52" s="44"/>
      <c r="E52" s="44"/>
      <c r="F52" s="44"/>
    </row>
    <row r="53" spans="1:6" x14ac:dyDescent="0.25">
      <c r="A53" s="42"/>
      <c r="B53" s="42"/>
      <c r="C53" s="44"/>
      <c r="D53" s="44"/>
      <c r="E53" s="44"/>
      <c r="F53" s="44"/>
    </row>
    <row r="54" spans="1:6" x14ac:dyDescent="0.25">
      <c r="A54" s="42"/>
      <c r="B54" s="42"/>
      <c r="C54" s="44"/>
      <c r="D54" s="44"/>
      <c r="E54" s="44"/>
      <c r="F54" s="44"/>
    </row>
    <row r="55" spans="1:6" x14ac:dyDescent="0.25">
      <c r="A55" s="42"/>
      <c r="B55" s="42"/>
      <c r="C55" s="44"/>
      <c r="D55" s="44"/>
      <c r="E55" s="44"/>
      <c r="F55" s="44"/>
    </row>
    <row r="56" spans="1:6" x14ac:dyDescent="0.25">
      <c r="A56" s="42"/>
      <c r="B56" s="42"/>
      <c r="C56" s="44"/>
      <c r="D56" s="44"/>
      <c r="E56" s="44"/>
      <c r="F56" s="44"/>
    </row>
    <row r="57" spans="1:6" x14ac:dyDescent="0.25">
      <c r="A57" s="42"/>
      <c r="B57" s="42"/>
      <c r="C57" s="44"/>
      <c r="D57" s="44"/>
      <c r="E57" s="44"/>
      <c r="F57" s="44"/>
    </row>
    <row r="58" spans="1:6" x14ac:dyDescent="0.25">
      <c r="A58" s="42"/>
      <c r="B58" s="42"/>
      <c r="C58" s="44"/>
      <c r="D58" s="44"/>
      <c r="E58" s="44"/>
      <c r="F58" s="44"/>
    </row>
    <row r="59" spans="1:6" x14ac:dyDescent="0.25">
      <c r="A59" s="42"/>
      <c r="B59" s="42"/>
      <c r="C59" s="44"/>
      <c r="D59" s="44"/>
      <c r="E59" s="44"/>
      <c r="F59" s="44"/>
    </row>
    <row r="60" spans="1:6" x14ac:dyDescent="0.25">
      <c r="A60" s="42"/>
      <c r="B60" s="42"/>
      <c r="C60" s="44"/>
      <c r="D60" s="44"/>
      <c r="E60" s="44"/>
      <c r="F60" s="44"/>
    </row>
    <row r="61" spans="1:6" x14ac:dyDescent="0.25">
      <c r="A61" s="42"/>
      <c r="B61" s="42"/>
      <c r="C61" s="44"/>
      <c r="D61" s="44"/>
      <c r="E61" s="44"/>
      <c r="F61" s="44"/>
    </row>
    <row r="62" spans="1:6" x14ac:dyDescent="0.25">
      <c r="A62" s="42"/>
      <c r="B62" s="42"/>
      <c r="C62" s="44"/>
      <c r="D62" s="44"/>
      <c r="E62" s="44"/>
      <c r="F62" s="44"/>
    </row>
    <row r="63" spans="1:6" x14ac:dyDescent="0.25">
      <c r="A63" s="42"/>
      <c r="B63" s="42"/>
      <c r="C63" s="44"/>
      <c r="D63" s="44"/>
      <c r="E63" s="44"/>
      <c r="F63" s="44"/>
    </row>
    <row r="64" spans="1:6" x14ac:dyDescent="0.25">
      <c r="A64" s="42"/>
      <c r="B64" s="42"/>
      <c r="C64" s="44"/>
      <c r="D64" s="44"/>
      <c r="E64" s="44"/>
      <c r="F64" s="44"/>
    </row>
    <row r="65" spans="1:6" x14ac:dyDescent="0.25">
      <c r="A65" s="42"/>
      <c r="B65" s="42"/>
      <c r="C65" s="44"/>
      <c r="D65" s="44"/>
      <c r="E65" s="44"/>
      <c r="F65" s="44"/>
    </row>
    <row r="66" spans="1:6" x14ac:dyDescent="0.25">
      <c r="A66" s="42"/>
      <c r="B66" s="42"/>
      <c r="C66" s="44"/>
      <c r="D66" s="44"/>
      <c r="E66" s="44"/>
      <c r="F66" s="44"/>
    </row>
    <row r="67" spans="1:6" x14ac:dyDescent="0.25">
      <c r="A67" s="42"/>
      <c r="B67" s="42"/>
      <c r="C67" s="44"/>
      <c r="D67" s="44"/>
      <c r="E67" s="44"/>
      <c r="F67" s="44"/>
    </row>
    <row r="68" spans="1:6" x14ac:dyDescent="0.25">
      <c r="A68" s="42"/>
      <c r="B68" s="42"/>
      <c r="C68" s="44"/>
      <c r="D68" s="44"/>
      <c r="E68" s="44"/>
      <c r="F68" s="44"/>
    </row>
    <row r="69" spans="1:6" x14ac:dyDescent="0.25">
      <c r="A69" s="42"/>
      <c r="B69" s="42"/>
      <c r="C69" s="44"/>
      <c r="D69" s="44"/>
      <c r="E69" s="44"/>
      <c r="F69" s="44"/>
    </row>
    <row r="70" spans="1:6" x14ac:dyDescent="0.25">
      <c r="A70" s="42"/>
      <c r="B70" s="42"/>
      <c r="C70" s="44"/>
      <c r="D70" s="44"/>
      <c r="E70" s="44"/>
      <c r="F70" s="44"/>
    </row>
    <row r="71" spans="1:6" x14ac:dyDescent="0.25">
      <c r="A71" s="42"/>
      <c r="B71" s="42"/>
      <c r="C71" s="44"/>
      <c r="D71" s="44"/>
      <c r="E71" s="44"/>
      <c r="F71" s="44"/>
    </row>
    <row r="72" spans="1:6" x14ac:dyDescent="0.25">
      <c r="A72" s="42"/>
      <c r="B72" s="42"/>
      <c r="C72" s="44"/>
      <c r="D72" s="44"/>
      <c r="E72" s="44"/>
      <c r="F72" s="44"/>
    </row>
    <row r="73" spans="1:6" x14ac:dyDescent="0.25">
      <c r="A73" s="42"/>
      <c r="B73" s="42"/>
      <c r="C73" s="44"/>
      <c r="D73" s="44"/>
      <c r="E73" s="44"/>
      <c r="F73" s="44"/>
    </row>
    <row r="74" spans="1:6" x14ac:dyDescent="0.25">
      <c r="A74" s="42"/>
      <c r="B74" s="42"/>
      <c r="C74" s="44"/>
      <c r="D74" s="44"/>
      <c r="E74" s="44"/>
      <c r="F74" s="44"/>
    </row>
    <row r="75" spans="1:6" x14ac:dyDescent="0.25">
      <c r="A75" s="42"/>
      <c r="B75" s="42"/>
      <c r="C75" s="44"/>
      <c r="D75" s="44"/>
      <c r="E75" s="44"/>
      <c r="F75" s="44"/>
    </row>
    <row r="76" spans="1:6" x14ac:dyDescent="0.25">
      <c r="A76" s="42"/>
      <c r="B76" s="42"/>
      <c r="C76" s="44"/>
      <c r="D76" s="44"/>
      <c r="E76" s="44"/>
      <c r="F76" s="44"/>
    </row>
    <row r="77" spans="1:6" x14ac:dyDescent="0.25">
      <c r="A77" s="42"/>
      <c r="B77" s="42"/>
      <c r="C77" s="44"/>
      <c r="D77" s="44"/>
      <c r="E77" s="44"/>
      <c r="F77" s="44"/>
    </row>
    <row r="78" spans="1:6" x14ac:dyDescent="0.25">
      <c r="A78" s="42"/>
      <c r="B78" s="42"/>
      <c r="C78" s="44"/>
      <c r="D78" s="44"/>
      <c r="E78" s="44"/>
      <c r="F78" s="44"/>
    </row>
    <row r="79" spans="1:6" x14ac:dyDescent="0.25">
      <c r="A79" s="42"/>
      <c r="B79" s="42"/>
      <c r="C79" s="44"/>
      <c r="D79" s="44"/>
      <c r="E79" s="44"/>
      <c r="F79" s="44"/>
    </row>
    <row r="80" spans="1:6" x14ac:dyDescent="0.25">
      <c r="A80" s="42"/>
      <c r="B80" s="42"/>
      <c r="C80" s="44"/>
      <c r="D80" s="44"/>
      <c r="E80" s="44"/>
      <c r="F80" s="44"/>
    </row>
    <row r="81" spans="1:6" x14ac:dyDescent="0.25">
      <c r="A81" s="42"/>
      <c r="B81" s="42"/>
      <c r="C81" s="44"/>
      <c r="D81" s="44"/>
      <c r="E81" s="44"/>
      <c r="F81" s="44"/>
    </row>
    <row r="82" spans="1:6" x14ac:dyDescent="0.25">
      <c r="A82" s="42"/>
      <c r="B82" s="42"/>
      <c r="C82" s="44"/>
      <c r="D82" s="44"/>
      <c r="E82" s="44"/>
      <c r="F82" s="44"/>
    </row>
    <row r="83" spans="1:6" x14ac:dyDescent="0.25">
      <c r="A83" s="42"/>
      <c r="B83" s="42"/>
      <c r="C83" s="44"/>
      <c r="D83" s="44"/>
      <c r="E83" s="44"/>
      <c r="F83" s="44"/>
    </row>
    <row r="84" spans="1:6" x14ac:dyDescent="0.25">
      <c r="A84" s="42"/>
      <c r="B84" s="42"/>
      <c r="C84" s="44"/>
      <c r="D84" s="44"/>
      <c r="E84" s="44"/>
      <c r="F84" s="44"/>
    </row>
    <row r="85" spans="1:6" x14ac:dyDescent="0.25">
      <c r="A85" s="42"/>
      <c r="B85" s="42"/>
      <c r="C85" s="44"/>
      <c r="D85" s="44"/>
      <c r="E85" s="44"/>
      <c r="F85" s="44"/>
    </row>
    <row r="86" spans="1:6" x14ac:dyDescent="0.25">
      <c r="A86" s="42"/>
      <c r="B86" s="42"/>
      <c r="C86" s="44"/>
      <c r="D86" s="44"/>
      <c r="E86" s="44"/>
      <c r="F86" s="44"/>
    </row>
    <row r="87" spans="1:6" x14ac:dyDescent="0.25">
      <c r="A87" s="42"/>
      <c r="B87" s="42"/>
      <c r="C87" s="44"/>
      <c r="D87" s="44"/>
      <c r="E87" s="44"/>
      <c r="F87" s="44"/>
    </row>
    <row r="88" spans="1:6" x14ac:dyDescent="0.25">
      <c r="A88" s="42"/>
      <c r="B88" s="42"/>
      <c r="C88" s="44"/>
      <c r="D88" s="44"/>
      <c r="E88" s="44"/>
      <c r="F88" s="44"/>
    </row>
    <row r="89" spans="1:6" x14ac:dyDescent="0.25">
      <c r="A89" s="42"/>
      <c r="B89" s="42"/>
      <c r="C89" s="44"/>
      <c r="D89" s="44"/>
      <c r="E89" s="44"/>
      <c r="F89" s="44"/>
    </row>
    <row r="90" spans="1:6" x14ac:dyDescent="0.25">
      <c r="A90" s="42"/>
      <c r="B90" s="42"/>
      <c r="C90" s="44"/>
      <c r="D90" s="44"/>
      <c r="E90" s="44"/>
      <c r="F90" s="44"/>
    </row>
    <row r="91" spans="1:6" x14ac:dyDescent="0.25">
      <c r="A91" s="42"/>
      <c r="B91" s="42"/>
      <c r="C91" s="44"/>
      <c r="D91" s="44"/>
      <c r="E91" s="44"/>
      <c r="F91" s="44"/>
    </row>
    <row r="92" spans="1:6" x14ac:dyDescent="0.25">
      <c r="A92" s="42"/>
      <c r="B92" s="42"/>
      <c r="C92" s="44"/>
      <c r="D92" s="44"/>
      <c r="E92" s="44"/>
      <c r="F92" s="44"/>
    </row>
    <row r="93" spans="1:6" x14ac:dyDescent="0.25">
      <c r="A93" s="42"/>
      <c r="B93" s="42"/>
      <c r="C93" s="44"/>
      <c r="D93" s="44"/>
      <c r="E93" s="44"/>
      <c r="F93" s="44"/>
    </row>
    <row r="94" spans="1:6" x14ac:dyDescent="0.25">
      <c r="A94" s="42"/>
      <c r="B94" s="42"/>
      <c r="C94" s="44"/>
      <c r="D94" s="44"/>
      <c r="E94" s="44"/>
      <c r="F94" s="44"/>
    </row>
    <row r="95" spans="1:6" x14ac:dyDescent="0.25">
      <c r="A95" s="42"/>
      <c r="B95" s="42"/>
      <c r="C95" s="44"/>
      <c r="D95" s="44"/>
      <c r="E95" s="44"/>
      <c r="F95" s="44"/>
    </row>
    <row r="96" spans="1:6" x14ac:dyDescent="0.25">
      <c r="A96" s="42"/>
      <c r="B96" s="42"/>
      <c r="C96" s="44"/>
      <c r="D96" s="44"/>
      <c r="E96" s="44"/>
      <c r="F96" s="44"/>
    </row>
    <row r="97" spans="1:6" x14ac:dyDescent="0.25">
      <c r="A97" s="42"/>
      <c r="B97" s="42"/>
      <c r="C97" s="44"/>
      <c r="D97" s="44"/>
      <c r="E97" s="44"/>
      <c r="F97" s="44"/>
    </row>
    <row r="98" spans="1:6" x14ac:dyDescent="0.25">
      <c r="A98" s="42"/>
      <c r="B98" s="42"/>
      <c r="C98" s="44"/>
      <c r="D98" s="44"/>
      <c r="E98" s="44"/>
      <c r="F98" s="44"/>
    </row>
    <row r="99" spans="1:6" x14ac:dyDescent="0.25">
      <c r="A99" s="42"/>
      <c r="B99" s="42"/>
      <c r="C99" s="44"/>
      <c r="D99" s="44"/>
      <c r="E99" s="44"/>
      <c r="F99" s="44"/>
    </row>
    <row r="100" spans="1:6" x14ac:dyDescent="0.25">
      <c r="A100" s="42"/>
      <c r="B100" s="42"/>
      <c r="C100" s="44"/>
      <c r="D100" s="44"/>
      <c r="E100" s="44"/>
      <c r="F100" s="44"/>
    </row>
    <row r="101" spans="1:6" x14ac:dyDescent="0.25">
      <c r="A101" s="42"/>
      <c r="B101" s="42"/>
      <c r="C101" s="44"/>
      <c r="D101" s="44"/>
      <c r="E101" s="44"/>
      <c r="F101" s="44"/>
    </row>
    <row r="102" spans="1:6" x14ac:dyDescent="0.25">
      <c r="A102" s="42"/>
      <c r="B102" s="42"/>
      <c r="C102" s="44"/>
      <c r="D102" s="44"/>
      <c r="E102" s="44"/>
      <c r="F102" s="44"/>
    </row>
    <row r="103" spans="1:6" x14ac:dyDescent="0.25">
      <c r="A103" s="42"/>
      <c r="B103" s="42"/>
      <c r="C103" s="44"/>
      <c r="D103" s="44"/>
      <c r="E103" s="44"/>
      <c r="F103" s="44"/>
    </row>
    <row r="104" spans="1:6" x14ac:dyDescent="0.25">
      <c r="A104" s="42"/>
      <c r="B104" s="42"/>
      <c r="C104" s="44"/>
      <c r="D104" s="44"/>
      <c r="E104" s="44"/>
      <c r="F104" s="44"/>
    </row>
    <row r="105" spans="1:6" x14ac:dyDescent="0.25">
      <c r="A105" s="42"/>
      <c r="B105" s="42"/>
      <c r="C105" s="44"/>
      <c r="D105" s="44"/>
      <c r="E105" s="44"/>
      <c r="F105" s="44"/>
    </row>
    <row r="106" spans="1:6" x14ac:dyDescent="0.25">
      <c r="A106" s="42"/>
      <c r="B106" s="42"/>
      <c r="C106" s="44"/>
      <c r="D106" s="44"/>
      <c r="E106" s="44"/>
      <c r="F106" s="44"/>
    </row>
    <row r="107" spans="1:6" x14ac:dyDescent="0.25">
      <c r="A107" s="42"/>
      <c r="B107" s="42"/>
      <c r="C107" s="44"/>
      <c r="D107" s="44"/>
      <c r="E107" s="44"/>
      <c r="F107" s="44"/>
    </row>
    <row r="108" spans="1:6" x14ac:dyDescent="0.25">
      <c r="A108" s="42"/>
      <c r="B108" s="42"/>
      <c r="C108" s="44"/>
      <c r="D108" s="44"/>
      <c r="E108" s="44"/>
      <c r="F108" s="44"/>
    </row>
    <row r="109" spans="1:6" x14ac:dyDescent="0.25">
      <c r="A109" s="42"/>
      <c r="B109" s="42"/>
      <c r="C109" s="44"/>
      <c r="D109" s="44"/>
      <c r="E109" s="44"/>
      <c r="F109" s="44"/>
    </row>
    <row r="110" spans="1:6" x14ac:dyDescent="0.25">
      <c r="A110" s="42"/>
      <c r="B110" s="42"/>
      <c r="C110" s="44"/>
      <c r="D110" s="44"/>
      <c r="E110" s="44"/>
      <c r="F110" s="44"/>
    </row>
    <row r="111" spans="1:6" x14ac:dyDescent="0.25">
      <c r="A111" s="42"/>
      <c r="B111" s="42"/>
      <c r="C111" s="44"/>
      <c r="D111" s="44"/>
      <c r="E111" s="44"/>
      <c r="F111" s="44"/>
    </row>
    <row r="112" spans="1:6" x14ac:dyDescent="0.25">
      <c r="A112" s="42"/>
      <c r="B112" s="42"/>
      <c r="C112" s="44"/>
      <c r="D112" s="44"/>
      <c r="E112" s="44"/>
      <c r="F112" s="44"/>
    </row>
    <row r="113" spans="1:6" x14ac:dyDescent="0.25">
      <c r="A113" s="42"/>
      <c r="B113" s="42"/>
      <c r="C113" s="44"/>
      <c r="D113" s="44"/>
      <c r="E113" s="44"/>
      <c r="F113" s="44"/>
    </row>
    <row r="114" spans="1:6" x14ac:dyDescent="0.25">
      <c r="A114" s="42"/>
      <c r="B114" s="42"/>
      <c r="C114" s="44"/>
      <c r="D114" s="44"/>
      <c r="E114" s="44"/>
      <c r="F114" s="44"/>
    </row>
    <row r="115" spans="1:6" x14ac:dyDescent="0.25">
      <c r="A115" s="42"/>
      <c r="B115" s="42"/>
      <c r="C115" s="44"/>
      <c r="D115" s="44"/>
      <c r="E115" s="44"/>
      <c r="F115" s="44"/>
    </row>
    <row r="116" spans="1:6" x14ac:dyDescent="0.25">
      <c r="A116" s="42"/>
      <c r="B116" s="42"/>
      <c r="C116" s="44"/>
      <c r="D116" s="44"/>
      <c r="E116" s="44"/>
      <c r="F116" s="44"/>
    </row>
    <row r="117" spans="1:6" x14ac:dyDescent="0.25">
      <c r="A117" s="42"/>
      <c r="B117" s="42"/>
      <c r="C117" s="44"/>
      <c r="D117" s="44"/>
      <c r="E117" s="44"/>
      <c r="F117" s="44"/>
    </row>
    <row r="118" spans="1:6" x14ac:dyDescent="0.25">
      <c r="A118" s="42"/>
      <c r="B118" s="42"/>
      <c r="C118" s="44"/>
      <c r="D118" s="44"/>
      <c r="E118" s="44"/>
      <c r="F118" s="44"/>
    </row>
    <row r="119" spans="1:6" x14ac:dyDescent="0.25">
      <c r="A119" s="42"/>
      <c r="B119" s="42"/>
      <c r="C119" s="44"/>
      <c r="D119" s="44"/>
      <c r="E119" s="44"/>
      <c r="F119" s="44"/>
    </row>
    <row r="120" spans="1:6" x14ac:dyDescent="0.25">
      <c r="A120" s="42"/>
      <c r="B120" s="42"/>
      <c r="C120" s="44"/>
      <c r="D120" s="44"/>
      <c r="E120" s="44"/>
      <c r="F120" s="44"/>
    </row>
    <row r="121" spans="1:6" x14ac:dyDescent="0.25">
      <c r="A121" s="42"/>
      <c r="B121" s="42"/>
      <c r="C121" s="44"/>
      <c r="D121" s="44"/>
      <c r="E121" s="44"/>
      <c r="F121" s="44"/>
    </row>
    <row r="122" spans="1:6" x14ac:dyDescent="0.25">
      <c r="A122" s="42"/>
      <c r="B122" s="42"/>
      <c r="C122" s="44"/>
      <c r="D122" s="44"/>
      <c r="E122" s="44"/>
      <c r="F122" s="44"/>
    </row>
    <row r="123" spans="1:6" x14ac:dyDescent="0.25">
      <c r="A123" s="42"/>
      <c r="B123" s="42"/>
      <c r="C123" s="44"/>
      <c r="D123" s="44"/>
      <c r="E123" s="44"/>
      <c r="F123" s="44"/>
    </row>
    <row r="124" spans="1:6" x14ac:dyDescent="0.25">
      <c r="A124" s="42"/>
      <c r="B124" s="42"/>
      <c r="C124" s="44"/>
      <c r="D124" s="44"/>
      <c r="E124" s="44"/>
      <c r="F124" s="44"/>
    </row>
    <row r="125" spans="1:6" x14ac:dyDescent="0.25">
      <c r="A125" s="42"/>
      <c r="B125" s="42"/>
      <c r="C125" s="44"/>
      <c r="D125" s="44"/>
      <c r="E125" s="44"/>
      <c r="F125" s="44"/>
    </row>
    <row r="126" spans="1:6" x14ac:dyDescent="0.25">
      <c r="A126" s="42"/>
      <c r="B126" s="42"/>
      <c r="C126" s="44"/>
      <c r="D126" s="44"/>
      <c r="E126" s="44"/>
      <c r="F126" s="44"/>
    </row>
    <row r="127" spans="1:6" x14ac:dyDescent="0.25">
      <c r="A127" s="42"/>
      <c r="B127" s="42"/>
      <c r="C127" s="44"/>
      <c r="D127" s="44"/>
      <c r="E127" s="44"/>
      <c r="F127" s="44"/>
    </row>
    <row r="128" spans="1:6" x14ac:dyDescent="0.25">
      <c r="A128" s="42"/>
      <c r="B128" s="42"/>
      <c r="C128" s="44"/>
      <c r="D128" s="44"/>
      <c r="E128" s="44"/>
      <c r="F128" s="44"/>
    </row>
    <row r="129" spans="1:6" x14ac:dyDescent="0.25">
      <c r="A129" s="42"/>
      <c r="B129" s="42"/>
      <c r="C129" s="44"/>
      <c r="D129" s="44"/>
      <c r="E129" s="44"/>
      <c r="F129" s="44"/>
    </row>
    <row r="130" spans="1:6" x14ac:dyDescent="0.25">
      <c r="A130" s="42"/>
      <c r="B130" s="42"/>
      <c r="C130" s="44"/>
      <c r="D130" s="44"/>
      <c r="E130" s="44"/>
      <c r="F130" s="44"/>
    </row>
    <row r="131" spans="1:6" x14ac:dyDescent="0.25">
      <c r="A131" s="42"/>
      <c r="B131" s="42"/>
      <c r="C131" s="44"/>
      <c r="D131" s="44"/>
      <c r="E131" s="44"/>
      <c r="F131" s="44"/>
    </row>
    <row r="132" spans="1:6" x14ac:dyDescent="0.25">
      <c r="A132" s="42"/>
      <c r="B132" s="42"/>
      <c r="C132" s="44"/>
      <c r="D132" s="44"/>
      <c r="E132" s="44"/>
      <c r="F132" s="44"/>
    </row>
    <row r="133" spans="1:6" x14ac:dyDescent="0.25">
      <c r="A133" s="42"/>
      <c r="B133" s="42"/>
      <c r="C133" s="44"/>
      <c r="D133" s="44"/>
      <c r="E133" s="44"/>
      <c r="F133" s="44"/>
    </row>
    <row r="134" spans="1:6" x14ac:dyDescent="0.25">
      <c r="A134" s="42"/>
      <c r="B134" s="42"/>
      <c r="C134" s="44"/>
      <c r="D134" s="44"/>
      <c r="E134" s="44"/>
      <c r="F134" s="44"/>
    </row>
    <row r="135" spans="1:6" x14ac:dyDescent="0.25">
      <c r="A135" s="42"/>
      <c r="B135" s="42"/>
      <c r="C135" s="44"/>
      <c r="D135" s="44"/>
      <c r="E135" s="44"/>
      <c r="F135" s="44"/>
    </row>
    <row r="136" spans="1:6" x14ac:dyDescent="0.25">
      <c r="A136" s="42"/>
      <c r="B136" s="42"/>
      <c r="C136" s="44"/>
      <c r="D136" s="44"/>
      <c r="E136" s="44"/>
      <c r="F136" s="44"/>
    </row>
    <row r="137" spans="1:6" x14ac:dyDescent="0.25">
      <c r="A137" s="42"/>
      <c r="B137" s="42"/>
      <c r="C137" s="44"/>
      <c r="D137" s="44"/>
      <c r="E137" s="44"/>
      <c r="F137" s="44"/>
    </row>
    <row r="138" spans="1:6" x14ac:dyDescent="0.25">
      <c r="A138" s="42"/>
      <c r="B138" s="42"/>
      <c r="C138" s="44"/>
      <c r="D138" s="44"/>
      <c r="E138" s="44"/>
      <c r="F138" s="44"/>
    </row>
    <row r="139" spans="1:6" x14ac:dyDescent="0.25">
      <c r="A139" s="42"/>
      <c r="B139" s="42"/>
      <c r="C139" s="44"/>
      <c r="D139" s="44"/>
      <c r="E139" s="44"/>
      <c r="F139" s="44"/>
    </row>
    <row r="140" spans="1:6" x14ac:dyDescent="0.25">
      <c r="A140" s="42"/>
      <c r="B140" s="42"/>
      <c r="C140" s="44"/>
      <c r="D140" s="44"/>
      <c r="E140" s="44"/>
      <c r="F140" s="44"/>
    </row>
    <row r="141" spans="1:6" x14ac:dyDescent="0.25">
      <c r="A141" s="42"/>
      <c r="B141" s="42"/>
      <c r="C141" s="44"/>
      <c r="D141" s="44"/>
      <c r="E141" s="44"/>
      <c r="F141" s="44"/>
    </row>
    <row r="142" spans="1:6" x14ac:dyDescent="0.25">
      <c r="A142" s="42"/>
      <c r="B142" s="42"/>
      <c r="C142" s="44"/>
      <c r="D142" s="44"/>
      <c r="E142" s="44"/>
      <c r="F142" s="44"/>
    </row>
    <row r="143" spans="1:6" x14ac:dyDescent="0.25">
      <c r="A143" s="42"/>
      <c r="B143" s="42"/>
      <c r="C143" s="44"/>
      <c r="D143" s="44"/>
      <c r="E143" s="44"/>
      <c r="F143" s="44"/>
    </row>
    <row r="144" spans="1:6" x14ac:dyDescent="0.25">
      <c r="A144" s="42"/>
      <c r="B144" s="42"/>
      <c r="C144" s="44"/>
      <c r="D144" s="44"/>
      <c r="E144" s="44"/>
      <c r="F144" s="44"/>
    </row>
    <row r="145" spans="1:6" x14ac:dyDescent="0.25">
      <c r="A145" s="42"/>
      <c r="B145" s="42"/>
      <c r="C145" s="44"/>
      <c r="D145" s="44"/>
      <c r="E145" s="44"/>
      <c r="F145" s="44"/>
    </row>
    <row r="146" spans="1:6" x14ac:dyDescent="0.25">
      <c r="A146" s="42"/>
      <c r="B146" s="42"/>
      <c r="C146" s="44"/>
      <c r="D146" s="44"/>
      <c r="E146" s="44"/>
      <c r="F146" s="44"/>
    </row>
    <row r="147" spans="1:6" x14ac:dyDescent="0.25">
      <c r="A147" s="42"/>
      <c r="B147" s="42"/>
      <c r="C147" s="44"/>
      <c r="D147" s="44"/>
      <c r="E147" s="44"/>
      <c r="F147" s="44"/>
    </row>
    <row r="148" spans="1:6" x14ac:dyDescent="0.25">
      <c r="A148" s="42"/>
      <c r="B148" s="42"/>
      <c r="C148" s="44"/>
      <c r="D148" s="44"/>
      <c r="E148" s="44"/>
      <c r="F148" s="44"/>
    </row>
    <row r="149" spans="1:6" x14ac:dyDescent="0.25">
      <c r="A149" s="42"/>
      <c r="B149" s="42"/>
      <c r="C149" s="44"/>
      <c r="D149" s="44"/>
      <c r="E149" s="44"/>
      <c r="F149" s="44"/>
    </row>
    <row r="150" spans="1:6" x14ac:dyDescent="0.25">
      <c r="A150" s="42"/>
      <c r="B150" s="42"/>
      <c r="C150" s="44"/>
      <c r="D150" s="44"/>
      <c r="E150" s="44"/>
      <c r="F150" s="44"/>
    </row>
    <row r="151" spans="1:6" x14ac:dyDescent="0.25">
      <c r="A151" s="42"/>
      <c r="B151" s="42"/>
      <c r="C151" s="44"/>
      <c r="D151" s="44"/>
      <c r="E151" s="44"/>
      <c r="F151" s="44"/>
    </row>
    <row r="152" spans="1:6" x14ac:dyDescent="0.25">
      <c r="A152" s="42"/>
      <c r="B152" s="42"/>
      <c r="C152" s="44"/>
      <c r="D152" s="44"/>
      <c r="E152" s="44"/>
      <c r="F152" s="44"/>
    </row>
    <row r="153" spans="1:6" x14ac:dyDescent="0.25">
      <c r="A153" s="42"/>
      <c r="B153" s="42"/>
      <c r="C153" s="44"/>
      <c r="D153" s="44"/>
      <c r="E153" s="44"/>
      <c r="F153" s="44"/>
    </row>
    <row r="154" spans="1:6" x14ac:dyDescent="0.25">
      <c r="A154" s="42"/>
      <c r="B154" s="42"/>
      <c r="C154" s="44"/>
      <c r="D154" s="44"/>
      <c r="E154" s="44"/>
      <c r="F154" s="44"/>
    </row>
    <row r="155" spans="1:6" x14ac:dyDescent="0.25">
      <c r="A155" s="42"/>
      <c r="B155" s="42"/>
      <c r="C155" s="44"/>
      <c r="D155" s="44"/>
      <c r="E155" s="44"/>
      <c r="F155" s="44"/>
    </row>
    <row r="156" spans="1:6" x14ac:dyDescent="0.25">
      <c r="A156" s="42"/>
      <c r="B156" s="42"/>
      <c r="C156" s="44"/>
      <c r="D156" s="44"/>
      <c r="E156" s="44"/>
      <c r="F156" s="44"/>
    </row>
    <row r="157" spans="1:6" x14ac:dyDescent="0.25">
      <c r="A157" s="42"/>
      <c r="B157" s="42"/>
      <c r="C157" s="44"/>
      <c r="D157" s="44"/>
      <c r="E157" s="44"/>
      <c r="F157" s="44"/>
    </row>
    <row r="158" spans="1:6" x14ac:dyDescent="0.25">
      <c r="A158" s="42"/>
      <c r="B158" s="42"/>
      <c r="C158" s="44"/>
      <c r="D158" s="44"/>
      <c r="E158" s="44"/>
      <c r="F158" s="44"/>
    </row>
    <row r="159" spans="1:6" x14ac:dyDescent="0.25">
      <c r="A159" s="42"/>
      <c r="B159" s="42"/>
      <c r="C159" s="44"/>
      <c r="D159" s="44"/>
      <c r="E159" s="44"/>
      <c r="F159" s="44"/>
    </row>
    <row r="160" spans="1:6" x14ac:dyDescent="0.25">
      <c r="A160" s="42"/>
      <c r="B160" s="42"/>
      <c r="C160" s="44"/>
      <c r="D160" s="44"/>
      <c r="E160" s="44"/>
      <c r="F160" s="44"/>
    </row>
    <row r="161" spans="1:6" x14ac:dyDescent="0.25">
      <c r="A161" s="42"/>
      <c r="B161" s="42"/>
      <c r="C161" s="44"/>
      <c r="D161" s="44"/>
      <c r="E161" s="44"/>
      <c r="F161" s="44"/>
    </row>
    <row r="162" spans="1:6" x14ac:dyDescent="0.25">
      <c r="A162" s="42"/>
      <c r="B162" s="42"/>
      <c r="C162" s="44"/>
      <c r="D162" s="44"/>
      <c r="E162" s="44"/>
      <c r="F162" s="44"/>
    </row>
    <row r="163" spans="1:6" x14ac:dyDescent="0.25">
      <c r="A163" s="42"/>
      <c r="B163" s="42"/>
      <c r="C163" s="44"/>
      <c r="D163" s="44"/>
      <c r="E163" s="44"/>
      <c r="F163" s="44"/>
    </row>
    <row r="164" spans="1:6" x14ac:dyDescent="0.25">
      <c r="A164" s="42"/>
      <c r="B164" s="42"/>
      <c r="C164" s="44"/>
      <c r="D164" s="44"/>
      <c r="E164" s="44"/>
      <c r="F164" s="44"/>
    </row>
    <row r="165" spans="1:6" x14ac:dyDescent="0.25">
      <c r="A165" s="42"/>
      <c r="B165" s="42"/>
      <c r="C165" s="44"/>
      <c r="D165" s="44"/>
      <c r="E165" s="44"/>
      <c r="F165" s="44"/>
    </row>
    <row r="166" spans="1:6" x14ac:dyDescent="0.25">
      <c r="A166" s="42"/>
      <c r="B166" s="42"/>
      <c r="C166" s="44"/>
      <c r="D166" s="44"/>
      <c r="E166" s="44"/>
      <c r="F166" s="44"/>
    </row>
    <row r="167" spans="1:6" x14ac:dyDescent="0.25">
      <c r="A167" s="42"/>
      <c r="B167" s="42"/>
      <c r="C167" s="44"/>
      <c r="D167" s="44"/>
      <c r="E167" s="44"/>
      <c r="F167" s="44"/>
    </row>
    <row r="168" spans="1:6" x14ac:dyDescent="0.25">
      <c r="A168" s="42"/>
      <c r="B168" s="42"/>
      <c r="C168" s="44"/>
      <c r="D168" s="44"/>
      <c r="E168" s="44"/>
      <c r="F168" s="44"/>
    </row>
    <row r="169" spans="1:6" x14ac:dyDescent="0.25">
      <c r="A169" s="42"/>
      <c r="B169" s="42"/>
      <c r="C169" s="44"/>
      <c r="D169" s="44"/>
      <c r="E169" s="44"/>
      <c r="F169" s="44"/>
    </row>
    <row r="170" spans="1:6" x14ac:dyDescent="0.25">
      <c r="A170" s="42"/>
      <c r="B170" s="42"/>
      <c r="C170" s="44"/>
      <c r="D170" s="44"/>
      <c r="E170" s="44"/>
      <c r="F170" s="44"/>
    </row>
    <row r="171" spans="1:6" x14ac:dyDescent="0.25">
      <c r="A171" s="42"/>
      <c r="B171" s="42"/>
      <c r="C171" s="44"/>
      <c r="D171" s="44"/>
      <c r="E171" s="44"/>
      <c r="F171" s="44"/>
    </row>
    <row r="172" spans="1:6" x14ac:dyDescent="0.25">
      <c r="A172" s="42"/>
      <c r="B172" s="42"/>
      <c r="C172" s="44"/>
      <c r="D172" s="44"/>
      <c r="E172" s="44"/>
      <c r="F172" s="44"/>
    </row>
    <row r="173" spans="1:6" x14ac:dyDescent="0.25">
      <c r="A173" s="42"/>
      <c r="B173" s="42"/>
      <c r="C173" s="44"/>
      <c r="D173" s="44"/>
      <c r="E173" s="44"/>
      <c r="F173" s="44"/>
    </row>
    <row r="174" spans="1:6" x14ac:dyDescent="0.25">
      <c r="A174" s="42"/>
      <c r="B174" s="42"/>
      <c r="C174" s="44"/>
      <c r="D174" s="44"/>
      <c r="E174" s="44"/>
      <c r="F174" s="44"/>
    </row>
    <row r="175" spans="1:6" x14ac:dyDescent="0.25">
      <c r="A175" s="42"/>
      <c r="B175" s="42"/>
      <c r="C175" s="44"/>
      <c r="D175" s="44"/>
      <c r="E175" s="44"/>
      <c r="F175" s="44"/>
    </row>
    <row r="176" spans="1:6" x14ac:dyDescent="0.25">
      <c r="A176" s="42"/>
      <c r="B176" s="42"/>
      <c r="C176" s="44"/>
      <c r="D176" s="44"/>
      <c r="E176" s="44"/>
      <c r="F176" s="44"/>
    </row>
    <row r="177" spans="1:6" x14ac:dyDescent="0.25">
      <c r="A177" s="42"/>
      <c r="B177" s="42"/>
      <c r="C177" s="44"/>
      <c r="D177" s="44"/>
      <c r="E177" s="44"/>
      <c r="F177" s="44"/>
    </row>
    <row r="178" spans="1:6" x14ac:dyDescent="0.25">
      <c r="A178" s="42"/>
      <c r="B178" s="42"/>
      <c r="C178" s="44"/>
      <c r="D178" s="44"/>
      <c r="E178" s="44"/>
      <c r="F178" s="44"/>
    </row>
    <row r="179" spans="1:6" x14ac:dyDescent="0.25">
      <c r="A179" s="42"/>
      <c r="B179" s="42"/>
      <c r="C179" s="44"/>
      <c r="D179" s="44"/>
      <c r="E179" s="44"/>
      <c r="F179" s="44"/>
    </row>
    <row r="180" spans="1:6" x14ac:dyDescent="0.25">
      <c r="A180" s="42"/>
      <c r="B180" s="42"/>
      <c r="C180" s="44"/>
      <c r="D180" s="44"/>
      <c r="E180" s="44"/>
      <c r="F180" s="44"/>
    </row>
    <row r="181" spans="1:6" x14ac:dyDescent="0.25">
      <c r="A181" s="42"/>
      <c r="B181" s="42"/>
      <c r="C181" s="44"/>
      <c r="D181" s="44"/>
      <c r="E181" s="44"/>
      <c r="F181" s="44"/>
    </row>
    <row r="182" spans="1:6" x14ac:dyDescent="0.25">
      <c r="A182" s="42"/>
      <c r="B182" s="42"/>
      <c r="C182" s="44"/>
      <c r="D182" s="44"/>
      <c r="E182" s="44"/>
      <c r="F182" s="44"/>
    </row>
    <row r="183" spans="1:6" x14ac:dyDescent="0.25">
      <c r="A183" s="42"/>
      <c r="B183" s="42"/>
      <c r="C183" s="44"/>
      <c r="D183" s="44"/>
      <c r="E183" s="44"/>
      <c r="F183" s="44"/>
    </row>
    <row r="184" spans="1:6" x14ac:dyDescent="0.25">
      <c r="A184" s="42"/>
      <c r="B184" s="42"/>
      <c r="C184" s="44"/>
      <c r="D184" s="44"/>
      <c r="E184" s="44"/>
      <c r="F184" s="44"/>
    </row>
    <row r="185" spans="1:6" x14ac:dyDescent="0.25">
      <c r="A185" s="42"/>
      <c r="B185" s="42"/>
      <c r="C185" s="44"/>
      <c r="D185" s="44"/>
      <c r="E185" s="44"/>
      <c r="F185" s="44"/>
    </row>
    <row r="186" spans="1:6" x14ac:dyDescent="0.25">
      <c r="A186" s="42"/>
      <c r="B186" s="42"/>
      <c r="C186" s="44"/>
      <c r="D186" s="44"/>
      <c r="E186" s="44"/>
      <c r="F186" s="44"/>
    </row>
    <row r="187" spans="1:6" x14ac:dyDescent="0.25">
      <c r="A187" s="42"/>
      <c r="B187" s="42"/>
      <c r="C187" s="44"/>
      <c r="D187" s="44"/>
      <c r="E187" s="44"/>
      <c r="F187" s="44"/>
    </row>
    <row r="188" spans="1:6" x14ac:dyDescent="0.25">
      <c r="A188" s="42"/>
      <c r="B188" s="42"/>
      <c r="C188" s="44"/>
      <c r="D188" s="44"/>
      <c r="E188" s="44"/>
      <c r="F188" s="44"/>
    </row>
    <row r="189" spans="1:6" x14ac:dyDescent="0.25">
      <c r="A189" s="42"/>
      <c r="B189" s="42"/>
      <c r="C189" s="44"/>
      <c r="D189" s="44"/>
      <c r="E189" s="44"/>
      <c r="F189" s="44"/>
    </row>
    <row r="190" spans="1:6" x14ac:dyDescent="0.25">
      <c r="A190" s="42"/>
      <c r="B190" s="42"/>
      <c r="C190" s="44"/>
      <c r="D190" s="44"/>
      <c r="E190" s="44"/>
      <c r="F190" s="44"/>
    </row>
    <row r="191" spans="1:6" x14ac:dyDescent="0.25">
      <c r="A191" s="42"/>
      <c r="B191" s="42"/>
      <c r="C191" s="44"/>
      <c r="D191" s="44"/>
      <c r="E191" s="44"/>
      <c r="F191" s="44"/>
    </row>
    <row r="192" spans="1:6" x14ac:dyDescent="0.25">
      <c r="A192" s="42"/>
      <c r="B192" s="42"/>
      <c r="C192" s="44"/>
      <c r="D192" s="44"/>
      <c r="E192" s="44"/>
      <c r="F192" s="44"/>
    </row>
    <row r="193" spans="1:6" x14ac:dyDescent="0.25">
      <c r="A193" s="42"/>
      <c r="B193" s="42"/>
      <c r="C193" s="44"/>
      <c r="D193" s="44"/>
      <c r="E193" s="44"/>
      <c r="F193" s="44"/>
    </row>
    <row r="194" spans="1:6" x14ac:dyDescent="0.25">
      <c r="A194" s="42"/>
      <c r="B194" s="42"/>
      <c r="C194" s="44"/>
      <c r="D194" s="44"/>
      <c r="E194" s="44"/>
      <c r="F194" s="44"/>
    </row>
    <row r="195" spans="1:6" x14ac:dyDescent="0.25">
      <c r="A195" s="42"/>
      <c r="B195" s="42"/>
      <c r="C195" s="44"/>
      <c r="D195" s="44"/>
      <c r="E195" s="44"/>
      <c r="F195" s="44"/>
    </row>
    <row r="196" spans="1:6" x14ac:dyDescent="0.25">
      <c r="A196" s="42"/>
      <c r="B196" s="42"/>
      <c r="C196" s="44"/>
      <c r="D196" s="44"/>
      <c r="E196" s="44"/>
      <c r="F196" s="44"/>
    </row>
    <row r="197" spans="1:6" x14ac:dyDescent="0.25">
      <c r="A197" s="42"/>
      <c r="B197" s="42"/>
      <c r="C197" s="44"/>
      <c r="D197" s="44"/>
      <c r="E197" s="44"/>
      <c r="F197" s="44"/>
    </row>
    <row r="198" spans="1:6" x14ac:dyDescent="0.25">
      <c r="A198" s="42"/>
      <c r="B198" s="42"/>
      <c r="C198" s="44"/>
      <c r="D198" s="44"/>
      <c r="E198" s="44"/>
      <c r="F198" s="44"/>
    </row>
    <row r="199" spans="1:6" x14ac:dyDescent="0.25">
      <c r="A199" s="42"/>
      <c r="B199" s="42"/>
      <c r="C199" s="44"/>
      <c r="D199" s="44"/>
      <c r="E199" s="44"/>
      <c r="F199" s="44"/>
    </row>
    <row r="200" spans="1:6" x14ac:dyDescent="0.25">
      <c r="A200" s="42"/>
      <c r="B200" s="42"/>
      <c r="C200" s="44"/>
      <c r="D200" s="44"/>
      <c r="E200" s="44"/>
      <c r="F200" s="44"/>
    </row>
    <row r="201" spans="1:6" x14ac:dyDescent="0.25">
      <c r="A201" s="42"/>
      <c r="B201" s="42"/>
      <c r="C201" s="44"/>
      <c r="D201" s="44"/>
      <c r="E201" s="44"/>
      <c r="F201" s="44"/>
    </row>
    <row r="202" spans="1:6" x14ac:dyDescent="0.25">
      <c r="A202" s="42"/>
      <c r="B202" s="42"/>
      <c r="C202" s="44"/>
      <c r="D202" s="44"/>
      <c r="E202" s="44"/>
      <c r="F202" s="44"/>
    </row>
    <row r="203" spans="1:6" x14ac:dyDescent="0.25">
      <c r="A203" s="42"/>
      <c r="B203" s="42"/>
      <c r="C203" s="44"/>
      <c r="D203" s="44"/>
      <c r="E203" s="44"/>
      <c r="F203" s="44"/>
    </row>
    <row r="204" spans="1:6" x14ac:dyDescent="0.25">
      <c r="A204" s="42"/>
      <c r="B204" s="42"/>
      <c r="C204" s="44"/>
      <c r="D204" s="44"/>
      <c r="E204" s="44"/>
      <c r="F204" s="44"/>
    </row>
    <row r="205" spans="1:6" x14ac:dyDescent="0.25">
      <c r="A205" s="42"/>
      <c r="B205" s="42"/>
      <c r="C205" s="44"/>
      <c r="D205" s="44"/>
      <c r="E205" s="44"/>
      <c r="F205" s="44"/>
    </row>
    <row r="206" spans="1:6" x14ac:dyDescent="0.25">
      <c r="A206" s="42"/>
      <c r="B206" s="42"/>
      <c r="C206" s="44"/>
      <c r="D206" s="44"/>
      <c r="E206" s="44"/>
      <c r="F206" s="44"/>
    </row>
    <row r="207" spans="1:6" x14ac:dyDescent="0.25">
      <c r="A207" s="42"/>
      <c r="B207" s="42"/>
      <c r="C207" s="44"/>
      <c r="D207" s="44"/>
      <c r="E207" s="44"/>
      <c r="F207" s="44"/>
    </row>
    <row r="208" spans="1:6" x14ac:dyDescent="0.25">
      <c r="A208" s="42"/>
      <c r="B208" s="42"/>
      <c r="C208" s="44"/>
      <c r="D208" s="44"/>
      <c r="E208" s="44"/>
      <c r="F208" s="44"/>
    </row>
    <row r="209" spans="1:6" x14ac:dyDescent="0.25">
      <c r="A209" s="42"/>
      <c r="B209" s="42"/>
      <c r="C209" s="44"/>
      <c r="D209" s="44"/>
      <c r="E209" s="44"/>
      <c r="F209" s="44"/>
    </row>
    <row r="210" spans="1:6" x14ac:dyDescent="0.25">
      <c r="A210" s="42"/>
      <c r="B210" s="42"/>
      <c r="C210" s="44"/>
      <c r="D210" s="44"/>
      <c r="E210" s="44"/>
      <c r="F210" s="44"/>
    </row>
    <row r="211" spans="1:6" x14ac:dyDescent="0.25">
      <c r="A211" s="42"/>
      <c r="B211" s="42"/>
      <c r="C211" s="44"/>
      <c r="D211" s="44"/>
      <c r="E211" s="44"/>
      <c r="F211" s="44"/>
    </row>
    <row r="212" spans="1:6" x14ac:dyDescent="0.25">
      <c r="A212" s="42"/>
      <c r="B212" s="42"/>
      <c r="C212" s="44"/>
      <c r="D212" s="44"/>
      <c r="E212" s="44"/>
      <c r="F212" s="44"/>
    </row>
    <row r="213" spans="1:6" x14ac:dyDescent="0.25">
      <c r="A213" s="42"/>
      <c r="B213" s="42"/>
      <c r="C213" s="44"/>
      <c r="D213" s="44"/>
      <c r="E213" s="44"/>
      <c r="F213" s="44"/>
    </row>
    <row r="214" spans="1:6" x14ac:dyDescent="0.25">
      <c r="A214" s="42"/>
      <c r="B214" s="42"/>
      <c r="C214" s="44"/>
      <c r="D214" s="44"/>
      <c r="E214" s="44"/>
      <c r="F214" s="44"/>
    </row>
    <row r="215" spans="1:6" x14ac:dyDescent="0.25">
      <c r="A215" s="42"/>
      <c r="B215" s="42"/>
      <c r="C215" s="44"/>
      <c r="D215" s="44"/>
      <c r="E215" s="44"/>
      <c r="F215" s="44"/>
    </row>
    <row r="216" spans="1:6" x14ac:dyDescent="0.25">
      <c r="A216" s="42"/>
      <c r="B216" s="42"/>
      <c r="C216" s="44"/>
      <c r="D216" s="44"/>
      <c r="E216" s="44"/>
      <c r="F216" s="44"/>
    </row>
    <row r="217" spans="1:6" x14ac:dyDescent="0.25">
      <c r="A217" s="42"/>
      <c r="B217" s="42"/>
      <c r="C217" s="44"/>
      <c r="D217" s="44"/>
      <c r="E217" s="44"/>
      <c r="F217" s="44"/>
    </row>
    <row r="218" spans="1:6" x14ac:dyDescent="0.25">
      <c r="A218" s="42"/>
      <c r="B218" s="42"/>
      <c r="C218" s="44"/>
      <c r="D218" s="44"/>
      <c r="E218" s="44"/>
      <c r="F218" s="44"/>
    </row>
    <row r="219" spans="1:6" x14ac:dyDescent="0.25">
      <c r="A219" s="42"/>
      <c r="B219" s="42"/>
      <c r="C219" s="44"/>
      <c r="D219" s="44"/>
      <c r="E219" s="44"/>
      <c r="F219" s="44"/>
    </row>
    <row r="220" spans="1:6" x14ac:dyDescent="0.25">
      <c r="A220" s="42"/>
      <c r="B220" s="42"/>
      <c r="C220" s="44"/>
      <c r="D220" s="44"/>
      <c r="E220" s="44"/>
      <c r="F220" s="44"/>
    </row>
    <row r="221" spans="1:6" x14ac:dyDescent="0.25">
      <c r="A221" s="42"/>
      <c r="B221" s="42"/>
      <c r="C221" s="44"/>
      <c r="D221" s="44"/>
      <c r="E221" s="44"/>
      <c r="F221" s="44"/>
    </row>
    <row r="222" spans="1:6" x14ac:dyDescent="0.25">
      <c r="A222" s="42"/>
      <c r="B222" s="42"/>
      <c r="C222" s="44"/>
      <c r="D222" s="44"/>
      <c r="E222" s="44"/>
      <c r="F222" s="44"/>
    </row>
    <row r="223" spans="1:6" x14ac:dyDescent="0.25">
      <c r="A223" s="42"/>
      <c r="B223" s="42"/>
      <c r="C223" s="44"/>
      <c r="D223" s="44"/>
      <c r="E223" s="44"/>
      <c r="F223" s="44"/>
    </row>
    <row r="224" spans="1:6" x14ac:dyDescent="0.25">
      <c r="A224" s="42"/>
      <c r="B224" s="42"/>
      <c r="C224" s="44"/>
      <c r="D224" s="44"/>
      <c r="E224" s="44"/>
      <c r="F224" s="44"/>
    </row>
    <row r="225" spans="1:6" x14ac:dyDescent="0.25">
      <c r="A225" s="42"/>
      <c r="B225" s="42"/>
      <c r="C225" s="44"/>
      <c r="D225" s="44"/>
      <c r="E225" s="44"/>
      <c r="F225" s="44"/>
    </row>
    <row r="226" spans="1:6" x14ac:dyDescent="0.25">
      <c r="A226" s="42"/>
      <c r="B226" s="42"/>
      <c r="C226" s="44"/>
      <c r="D226" s="44"/>
      <c r="E226" s="44"/>
      <c r="F226" s="44"/>
    </row>
    <row r="227" spans="1:6" x14ac:dyDescent="0.25">
      <c r="A227" s="42"/>
      <c r="B227" s="42"/>
      <c r="C227" s="44"/>
      <c r="D227" s="44"/>
      <c r="E227" s="44"/>
      <c r="F227" s="44"/>
    </row>
    <row r="228" spans="1:6" x14ac:dyDescent="0.25">
      <c r="A228" s="42"/>
      <c r="B228" s="42"/>
      <c r="C228" s="44"/>
      <c r="D228" s="44"/>
      <c r="E228" s="44"/>
      <c r="F228" s="44"/>
    </row>
    <row r="229" spans="1:6" x14ac:dyDescent="0.25">
      <c r="A229" s="42"/>
      <c r="B229" s="42"/>
      <c r="C229" s="44"/>
      <c r="D229" s="44"/>
      <c r="E229" s="44"/>
      <c r="F229" s="44"/>
    </row>
    <row r="230" spans="1:6" x14ac:dyDescent="0.25">
      <c r="A230" s="42"/>
      <c r="B230" s="42"/>
      <c r="C230" s="44"/>
      <c r="D230" s="44"/>
      <c r="E230" s="44"/>
      <c r="F230" s="44"/>
    </row>
    <row r="231" spans="1:6" x14ac:dyDescent="0.25">
      <c r="A231" s="42"/>
      <c r="B231" s="42"/>
      <c r="C231" s="44"/>
      <c r="D231" s="44"/>
      <c r="E231" s="44"/>
      <c r="F231" s="44"/>
    </row>
    <row r="232" spans="1:6" x14ac:dyDescent="0.25">
      <c r="A232" s="42"/>
      <c r="B232" s="42"/>
      <c r="C232" s="44"/>
      <c r="D232" s="44"/>
      <c r="E232" s="44"/>
      <c r="F232" s="44"/>
    </row>
    <row r="233" spans="1:6" x14ac:dyDescent="0.25">
      <c r="A233" s="42"/>
      <c r="B233" s="42"/>
      <c r="C233" s="44"/>
      <c r="D233" s="44"/>
      <c r="E233" s="44"/>
      <c r="F233" s="44"/>
    </row>
    <row r="234" spans="1:6" x14ac:dyDescent="0.25">
      <c r="A234" s="42"/>
      <c r="B234" s="42"/>
      <c r="C234" s="44"/>
      <c r="D234" s="44"/>
      <c r="E234" s="44"/>
      <c r="F234" s="44"/>
    </row>
    <row r="235" spans="1:6" x14ac:dyDescent="0.25">
      <c r="A235" s="42"/>
      <c r="B235" s="42"/>
      <c r="C235" s="44"/>
      <c r="D235" s="44"/>
      <c r="E235" s="44"/>
      <c r="F235" s="44"/>
    </row>
    <row r="236" spans="1:6" x14ac:dyDescent="0.25">
      <c r="A236" s="42"/>
      <c r="B236" s="42"/>
      <c r="C236" s="44"/>
      <c r="D236" s="44"/>
      <c r="E236" s="44"/>
      <c r="F236" s="44"/>
    </row>
    <row r="237" spans="1:6" x14ac:dyDescent="0.25">
      <c r="A237" s="42"/>
      <c r="B237" s="42"/>
      <c r="C237" s="44"/>
      <c r="D237" s="44"/>
      <c r="E237" s="44"/>
      <c r="F237" s="44"/>
    </row>
    <row r="238" spans="1:6" x14ac:dyDescent="0.25">
      <c r="A238" s="42"/>
      <c r="B238" s="42"/>
      <c r="C238" s="44"/>
      <c r="D238" s="44"/>
      <c r="E238" s="44"/>
      <c r="F238" s="44"/>
    </row>
    <row r="239" spans="1:6" x14ac:dyDescent="0.25">
      <c r="A239" s="42"/>
      <c r="B239" s="42"/>
      <c r="C239" s="44"/>
      <c r="D239" s="44"/>
      <c r="E239" s="44"/>
      <c r="F239" s="44"/>
    </row>
    <row r="240" spans="1:6" x14ac:dyDescent="0.25">
      <c r="A240" s="42"/>
      <c r="B240" s="42"/>
      <c r="C240" s="44"/>
      <c r="D240" s="44"/>
      <c r="E240" s="44"/>
      <c r="F240" s="44"/>
    </row>
    <row r="241" spans="1:6" x14ac:dyDescent="0.25">
      <c r="A241" s="42"/>
      <c r="B241" s="42"/>
      <c r="C241" s="44"/>
      <c r="D241" s="44"/>
      <c r="E241" s="44"/>
      <c r="F241" s="44"/>
    </row>
    <row r="242" spans="1:6" x14ac:dyDescent="0.25">
      <c r="A242" s="42"/>
      <c r="B242" s="42"/>
      <c r="C242" s="44"/>
      <c r="D242" s="44"/>
      <c r="E242" s="44"/>
      <c r="F242" s="44"/>
    </row>
    <row r="243" spans="1:6" x14ac:dyDescent="0.25">
      <c r="A243" s="42"/>
      <c r="B243" s="42"/>
      <c r="C243" s="44"/>
      <c r="D243" s="44"/>
      <c r="E243" s="44"/>
      <c r="F243" s="44"/>
    </row>
    <row r="244" spans="1:6" x14ac:dyDescent="0.25">
      <c r="A244" s="42"/>
      <c r="B244" s="42"/>
      <c r="C244" s="44"/>
      <c r="D244" s="44"/>
      <c r="E244" s="44"/>
      <c r="F244" s="44"/>
    </row>
    <row r="245" spans="1:6" x14ac:dyDescent="0.25">
      <c r="A245" s="42"/>
      <c r="B245" s="42"/>
      <c r="C245" s="44"/>
      <c r="D245" s="44"/>
      <c r="E245" s="44"/>
      <c r="F245" s="44"/>
    </row>
    <row r="246" spans="1:6" x14ac:dyDescent="0.25">
      <c r="A246" s="42"/>
      <c r="B246" s="42"/>
      <c r="C246" s="44"/>
      <c r="D246" s="44"/>
      <c r="E246" s="44"/>
      <c r="F246" s="44"/>
    </row>
    <row r="247" spans="1:6" x14ac:dyDescent="0.25">
      <c r="A247" s="42"/>
      <c r="B247" s="42"/>
      <c r="C247" s="44"/>
      <c r="D247" s="44"/>
      <c r="E247" s="44"/>
      <c r="F247" s="44"/>
    </row>
    <row r="248" spans="1:6" x14ac:dyDescent="0.25">
      <c r="A248" s="42"/>
      <c r="B248" s="42"/>
      <c r="C248" s="44"/>
      <c r="D248" s="44"/>
      <c r="E248" s="44"/>
      <c r="F248" s="44"/>
    </row>
    <row r="249" spans="1:6" x14ac:dyDescent="0.25">
      <c r="A249" s="42"/>
      <c r="B249" s="42"/>
      <c r="C249" s="44"/>
      <c r="D249" s="44"/>
      <c r="E249" s="44"/>
      <c r="F249" s="44"/>
    </row>
    <row r="250" spans="1:6" x14ac:dyDescent="0.25">
      <c r="A250" s="42"/>
      <c r="B250" s="42"/>
      <c r="C250" s="44"/>
      <c r="D250" s="44"/>
      <c r="E250" s="44"/>
      <c r="F250" s="44"/>
    </row>
    <row r="251" spans="1:6" x14ac:dyDescent="0.25">
      <c r="A251" s="42"/>
      <c r="B251" s="42"/>
      <c r="C251" s="44"/>
      <c r="D251" s="44"/>
      <c r="E251" s="44"/>
      <c r="F251" s="44"/>
    </row>
    <row r="252" spans="1:6" x14ac:dyDescent="0.25">
      <c r="A252" s="42"/>
      <c r="B252" s="42"/>
      <c r="C252" s="44"/>
      <c r="D252" s="44"/>
      <c r="E252" s="44"/>
      <c r="F252" s="44"/>
    </row>
    <row r="253" spans="1:6" x14ac:dyDescent="0.25">
      <c r="A253" s="42"/>
      <c r="B253" s="42"/>
      <c r="C253" s="44"/>
      <c r="D253" s="44"/>
      <c r="E253" s="44"/>
      <c r="F253" s="44"/>
    </row>
    <row r="254" spans="1:6" x14ac:dyDescent="0.25">
      <c r="A254" s="42"/>
      <c r="B254" s="42"/>
      <c r="C254" s="44"/>
      <c r="D254" s="44"/>
      <c r="E254" s="44"/>
      <c r="F254" s="44"/>
    </row>
    <row r="255" spans="1:6" x14ac:dyDescent="0.25">
      <c r="A255" s="42"/>
      <c r="B255" s="42"/>
      <c r="C255" s="44"/>
      <c r="D255" s="44"/>
      <c r="E255" s="44"/>
      <c r="F255" s="44"/>
    </row>
    <row r="256" spans="1:6" x14ac:dyDescent="0.25">
      <c r="A256" s="42"/>
      <c r="B256" s="42"/>
      <c r="C256" s="44"/>
      <c r="D256" s="44"/>
      <c r="E256" s="44"/>
      <c r="F256" s="44"/>
    </row>
    <row r="257" spans="1:6" x14ac:dyDescent="0.25">
      <c r="A257" s="42"/>
      <c r="B257" s="42"/>
      <c r="C257" s="44"/>
      <c r="D257" s="44"/>
      <c r="E257" s="44"/>
      <c r="F257" s="44"/>
    </row>
    <row r="258" spans="1:6" x14ac:dyDescent="0.25">
      <c r="A258" s="42"/>
      <c r="B258" s="42"/>
      <c r="C258" s="44"/>
      <c r="D258" s="44"/>
      <c r="E258" s="44"/>
      <c r="F258" s="44"/>
    </row>
    <row r="259" spans="1:6" x14ac:dyDescent="0.25">
      <c r="A259" s="42"/>
      <c r="B259" s="42"/>
      <c r="C259" s="44"/>
      <c r="D259" s="44"/>
      <c r="E259" s="44"/>
      <c r="F259" s="44"/>
    </row>
    <row r="260" spans="1:6" x14ac:dyDescent="0.25">
      <c r="A260" s="42"/>
      <c r="B260" s="42"/>
      <c r="C260" s="44"/>
      <c r="D260" s="44"/>
      <c r="E260" s="44"/>
      <c r="F260" s="44"/>
    </row>
    <row r="261" spans="1:6" x14ac:dyDescent="0.25">
      <c r="A261" s="42"/>
      <c r="B261" s="42"/>
      <c r="C261" s="44"/>
      <c r="D261" s="44"/>
      <c r="E261" s="44"/>
      <c r="F261" s="44"/>
    </row>
    <row r="262" spans="1:6" x14ac:dyDescent="0.25">
      <c r="A262" s="42"/>
      <c r="B262" s="42"/>
      <c r="C262" s="44"/>
      <c r="D262" s="44"/>
      <c r="E262" s="44"/>
      <c r="F262" s="44"/>
    </row>
    <row r="263" spans="1:6" x14ac:dyDescent="0.25">
      <c r="A263" s="42"/>
      <c r="B263" s="42"/>
      <c r="C263" s="44"/>
      <c r="D263" s="44"/>
      <c r="E263" s="44"/>
      <c r="F263" s="44"/>
    </row>
    <row r="264" spans="1:6" x14ac:dyDescent="0.25">
      <c r="A264" s="42"/>
      <c r="B264" s="42"/>
      <c r="C264" s="44"/>
      <c r="D264" s="44"/>
      <c r="E264" s="44"/>
      <c r="F264" s="44"/>
    </row>
    <row r="265" spans="1:6" x14ac:dyDescent="0.25">
      <c r="A265" s="42"/>
      <c r="B265" s="42"/>
      <c r="C265" s="44"/>
      <c r="D265" s="44"/>
      <c r="E265" s="44"/>
      <c r="F265" s="44"/>
    </row>
    <row r="266" spans="1:6" x14ac:dyDescent="0.25">
      <c r="A266" s="42"/>
      <c r="B266" s="42"/>
      <c r="C266" s="44"/>
      <c r="D266" s="44"/>
      <c r="E266" s="44"/>
      <c r="F266" s="44"/>
    </row>
    <row r="267" spans="1:6" x14ac:dyDescent="0.25">
      <c r="A267" s="42"/>
      <c r="B267" s="42"/>
      <c r="C267" s="44"/>
      <c r="D267" s="44"/>
      <c r="E267" s="44"/>
      <c r="F267" s="44"/>
    </row>
    <row r="268" spans="1:6" x14ac:dyDescent="0.25">
      <c r="A268" s="42"/>
      <c r="B268" s="42"/>
      <c r="C268" s="44"/>
      <c r="D268" s="44"/>
      <c r="E268" s="44"/>
      <c r="F268" s="44"/>
    </row>
    <row r="269" spans="1:6" x14ac:dyDescent="0.25">
      <c r="A269" s="42"/>
      <c r="B269" s="42"/>
      <c r="C269" s="44"/>
      <c r="D269" s="44"/>
      <c r="E269" s="44"/>
      <c r="F269" s="44"/>
    </row>
    <row r="270" spans="1:6" x14ac:dyDescent="0.25">
      <c r="A270" s="42"/>
      <c r="B270" s="42"/>
      <c r="C270" s="44"/>
      <c r="D270" s="44"/>
      <c r="E270" s="44"/>
      <c r="F270" s="44"/>
    </row>
    <row r="271" spans="1:6" x14ac:dyDescent="0.25">
      <c r="A271" s="42"/>
      <c r="B271" s="42"/>
      <c r="C271" s="44"/>
      <c r="D271" s="44"/>
      <c r="E271" s="44"/>
      <c r="F271" s="44"/>
    </row>
    <row r="272" spans="1:6" x14ac:dyDescent="0.25">
      <c r="A272" s="42"/>
      <c r="B272" s="42"/>
      <c r="C272" s="44"/>
      <c r="D272" s="44"/>
      <c r="E272" s="44"/>
      <c r="F272" s="44"/>
    </row>
    <row r="273" spans="1:6" x14ac:dyDescent="0.25">
      <c r="A273" s="42"/>
      <c r="B273" s="42"/>
      <c r="C273" s="44"/>
      <c r="D273" s="44"/>
      <c r="E273" s="44"/>
      <c r="F273" s="44"/>
    </row>
    <row r="274" spans="1:6" x14ac:dyDescent="0.25">
      <c r="A274" s="42"/>
      <c r="B274" s="42"/>
      <c r="C274" s="44"/>
      <c r="D274" s="44"/>
      <c r="E274" s="44"/>
      <c r="F274" s="44"/>
    </row>
    <row r="275" spans="1:6" x14ac:dyDescent="0.25">
      <c r="A275" s="42"/>
      <c r="B275" s="42"/>
      <c r="C275" s="44"/>
      <c r="D275" s="44"/>
      <c r="E275" s="44"/>
      <c r="F275" s="44"/>
    </row>
    <row r="276" spans="1:6" x14ac:dyDescent="0.25">
      <c r="A276" s="42"/>
      <c r="B276" s="42"/>
      <c r="C276" s="44"/>
      <c r="D276" s="44"/>
      <c r="E276" s="44"/>
      <c r="F276" s="44"/>
    </row>
    <row r="277" spans="1:6" x14ac:dyDescent="0.25">
      <c r="A277" s="42"/>
      <c r="B277" s="42"/>
      <c r="C277" s="44"/>
      <c r="D277" s="44"/>
      <c r="E277" s="44"/>
      <c r="F277" s="44"/>
    </row>
    <row r="278" spans="1:6" x14ac:dyDescent="0.25">
      <c r="A278" s="42"/>
      <c r="B278" s="42"/>
      <c r="C278" s="44"/>
      <c r="D278" s="44"/>
      <c r="E278" s="44"/>
      <c r="F278" s="44"/>
    </row>
    <row r="279" spans="1:6" x14ac:dyDescent="0.25">
      <c r="A279" s="42"/>
      <c r="B279" s="42"/>
      <c r="C279" s="44"/>
      <c r="D279" s="44"/>
      <c r="E279" s="44"/>
      <c r="F279" s="44"/>
    </row>
    <row r="280" spans="1:6" x14ac:dyDescent="0.25">
      <c r="A280" s="42"/>
      <c r="B280" s="42"/>
      <c r="C280" s="44"/>
      <c r="D280" s="44"/>
      <c r="E280" s="44"/>
      <c r="F280" s="44"/>
    </row>
    <row r="281" spans="1:6" x14ac:dyDescent="0.25">
      <c r="A281" s="42"/>
      <c r="B281" s="42"/>
      <c r="C281" s="44"/>
      <c r="D281" s="44"/>
      <c r="E281" s="44"/>
      <c r="F281" s="44"/>
    </row>
    <row r="282" spans="1:6" x14ac:dyDescent="0.25">
      <c r="A282" s="42"/>
      <c r="B282" s="42"/>
      <c r="C282" s="44"/>
      <c r="D282" s="44"/>
      <c r="E282" s="44"/>
      <c r="F282" s="44"/>
    </row>
    <row r="283" spans="1:6" x14ac:dyDescent="0.25">
      <c r="A283" s="42"/>
      <c r="B283" s="42"/>
      <c r="C283" s="44"/>
      <c r="D283" s="44"/>
      <c r="E283" s="44"/>
      <c r="F283" s="44"/>
    </row>
    <row r="284" spans="1:6" x14ac:dyDescent="0.25">
      <c r="A284" s="42"/>
      <c r="B284" s="42"/>
      <c r="C284" s="44"/>
      <c r="D284" s="44"/>
      <c r="E284" s="44"/>
      <c r="F284" s="44"/>
    </row>
    <row r="285" spans="1:6" x14ac:dyDescent="0.25">
      <c r="A285" s="42"/>
      <c r="B285" s="42"/>
      <c r="C285" s="44"/>
      <c r="D285" s="44"/>
      <c r="E285" s="44"/>
      <c r="F285" s="44"/>
    </row>
    <row r="286" spans="1:6" x14ac:dyDescent="0.25">
      <c r="A286" s="42"/>
      <c r="B286" s="42"/>
      <c r="C286" s="44"/>
      <c r="D286" s="44"/>
      <c r="E286" s="44"/>
      <c r="F286" s="44"/>
    </row>
    <row r="287" spans="1:6" x14ac:dyDescent="0.25">
      <c r="A287" s="42"/>
      <c r="B287" s="42"/>
      <c r="C287" s="44"/>
      <c r="D287" s="44"/>
      <c r="E287" s="44"/>
      <c r="F287" s="44"/>
    </row>
    <row r="288" spans="1:6" x14ac:dyDescent="0.25">
      <c r="A288" s="42"/>
      <c r="B288" s="42"/>
      <c r="C288" s="44"/>
      <c r="D288" s="44"/>
      <c r="E288" s="44"/>
      <c r="F288" s="44"/>
    </row>
    <row r="289" spans="1:6" x14ac:dyDescent="0.25">
      <c r="A289" s="42"/>
      <c r="B289" s="42"/>
      <c r="C289" s="44"/>
      <c r="D289" s="44"/>
      <c r="E289" s="44"/>
      <c r="F289" s="44"/>
    </row>
    <row r="290" spans="1:6" x14ac:dyDescent="0.25">
      <c r="A290" s="42"/>
      <c r="B290" s="42"/>
      <c r="C290" s="44"/>
      <c r="D290" s="44"/>
      <c r="E290" s="44"/>
      <c r="F290" s="44"/>
    </row>
    <row r="291" spans="1:6" x14ac:dyDescent="0.25">
      <c r="A291" s="42"/>
      <c r="B291" s="42"/>
      <c r="C291" s="44"/>
      <c r="D291" s="44"/>
      <c r="E291" s="44"/>
      <c r="F291" s="44"/>
    </row>
    <row r="292" spans="1:6" x14ac:dyDescent="0.25">
      <c r="A292" s="42"/>
      <c r="B292" s="42"/>
      <c r="C292" s="44"/>
      <c r="D292" s="44"/>
      <c r="E292" s="44"/>
      <c r="F292" s="44"/>
    </row>
    <row r="293" spans="1:6" x14ac:dyDescent="0.25">
      <c r="A293" s="42"/>
      <c r="B293" s="42"/>
      <c r="C293" s="44"/>
      <c r="D293" s="44"/>
      <c r="E293" s="44"/>
      <c r="F293" s="44"/>
    </row>
    <row r="294" spans="1:6" x14ac:dyDescent="0.25">
      <c r="A294" s="42"/>
      <c r="B294" s="42"/>
      <c r="C294" s="44"/>
      <c r="D294" s="44"/>
      <c r="E294" s="44"/>
      <c r="F294" s="44"/>
    </row>
    <row r="295" spans="1:6" x14ac:dyDescent="0.25">
      <c r="A295" s="42"/>
      <c r="B295" s="42"/>
      <c r="C295" s="44"/>
      <c r="D295" s="44"/>
      <c r="E295" s="44"/>
      <c r="F295" s="44"/>
    </row>
    <row r="296" spans="1:6" x14ac:dyDescent="0.25">
      <c r="A296" s="42"/>
      <c r="B296" s="42"/>
      <c r="C296" s="44"/>
      <c r="D296" s="44"/>
      <c r="E296" s="44"/>
      <c r="F296" s="44"/>
    </row>
    <row r="297" spans="1:6" x14ac:dyDescent="0.25">
      <c r="A297" s="42"/>
      <c r="B297" s="42"/>
      <c r="C297" s="44"/>
      <c r="D297" s="44"/>
      <c r="E297" s="44"/>
      <c r="F297" s="44"/>
    </row>
    <row r="298" spans="1:6" x14ac:dyDescent="0.25">
      <c r="A298" s="42"/>
      <c r="B298" s="42"/>
      <c r="C298" s="44"/>
      <c r="D298" s="44"/>
      <c r="E298" s="44"/>
      <c r="F298" s="44"/>
    </row>
    <row r="299" spans="1:6" x14ac:dyDescent="0.25">
      <c r="A299" s="42"/>
      <c r="B299" s="42"/>
      <c r="C299" s="44"/>
      <c r="D299" s="44"/>
      <c r="E299" s="44"/>
      <c r="F299" s="44"/>
    </row>
    <row r="300" spans="1:6" x14ac:dyDescent="0.25">
      <c r="A300" s="42"/>
      <c r="B300" s="42"/>
      <c r="C300" s="44"/>
      <c r="D300" s="44"/>
      <c r="E300" s="44"/>
      <c r="F300" s="44"/>
    </row>
    <row r="301" spans="1:6" x14ac:dyDescent="0.25">
      <c r="A301" s="42"/>
      <c r="B301" s="42"/>
      <c r="C301" s="44"/>
      <c r="D301" s="44"/>
      <c r="E301" s="44"/>
      <c r="F301" s="44"/>
    </row>
    <row r="302" spans="1:6" x14ac:dyDescent="0.25">
      <c r="A302" s="42"/>
      <c r="B302" s="42"/>
      <c r="C302" s="44"/>
      <c r="D302" s="44"/>
      <c r="E302" s="44"/>
      <c r="F302" s="44"/>
    </row>
    <row r="303" spans="1:6" x14ac:dyDescent="0.25">
      <c r="A303" s="42"/>
      <c r="B303" s="42"/>
      <c r="C303" s="44"/>
      <c r="D303" s="44"/>
      <c r="E303" s="44"/>
      <c r="F303" s="44"/>
    </row>
    <row r="304" spans="1:6" x14ac:dyDescent="0.25">
      <c r="A304" s="42"/>
      <c r="B304" s="42"/>
      <c r="C304" s="44"/>
      <c r="D304" s="44"/>
      <c r="E304" s="44"/>
      <c r="F304" s="44"/>
    </row>
    <row r="305" spans="1:6" x14ac:dyDescent="0.25">
      <c r="A305" s="42"/>
      <c r="B305" s="42"/>
      <c r="C305" s="44"/>
      <c r="D305" s="44"/>
      <c r="E305" s="44"/>
      <c r="F305" s="44"/>
    </row>
    <row r="306" spans="1:6" x14ac:dyDescent="0.25">
      <c r="A306" s="42"/>
      <c r="B306" s="42"/>
      <c r="C306" s="44"/>
      <c r="D306" s="44"/>
      <c r="E306" s="44"/>
      <c r="F306" s="44"/>
    </row>
    <row r="307" spans="1:6" x14ac:dyDescent="0.25">
      <c r="A307" s="42"/>
      <c r="B307" s="42"/>
      <c r="C307" s="44"/>
      <c r="D307" s="44"/>
      <c r="E307" s="44"/>
      <c r="F307" s="44"/>
    </row>
    <row r="308" spans="1:6" x14ac:dyDescent="0.25">
      <c r="A308" s="42"/>
      <c r="B308" s="42"/>
      <c r="C308" s="44"/>
      <c r="D308" s="44"/>
      <c r="E308" s="44"/>
      <c r="F308" s="44"/>
    </row>
    <row r="309" spans="1:6" x14ac:dyDescent="0.25">
      <c r="A309" s="42"/>
      <c r="B309" s="42"/>
      <c r="C309" s="44"/>
      <c r="D309" s="44"/>
      <c r="E309" s="44"/>
      <c r="F309" s="44"/>
    </row>
    <row r="310" spans="1:6" x14ac:dyDescent="0.25">
      <c r="A310" s="42"/>
      <c r="B310" s="42"/>
      <c r="C310" s="44"/>
      <c r="D310" s="44"/>
      <c r="E310" s="44"/>
      <c r="F310" s="44"/>
    </row>
    <row r="311" spans="1:6" x14ac:dyDescent="0.25">
      <c r="A311" s="42"/>
      <c r="B311" s="42"/>
      <c r="C311" s="44"/>
      <c r="D311" s="44"/>
      <c r="E311" s="44"/>
      <c r="F311" s="44"/>
    </row>
    <row r="312" spans="1:6" x14ac:dyDescent="0.25">
      <c r="A312" s="42"/>
      <c r="B312" s="42"/>
      <c r="C312" s="44"/>
      <c r="D312" s="44"/>
      <c r="E312" s="44"/>
      <c r="F312" s="44"/>
    </row>
    <row r="313" spans="1:6" x14ac:dyDescent="0.25">
      <c r="A313" s="42"/>
      <c r="B313" s="42"/>
      <c r="C313" s="44"/>
      <c r="D313" s="44"/>
      <c r="E313" s="44"/>
      <c r="F313" s="44"/>
    </row>
    <row r="314" spans="1:6" x14ac:dyDescent="0.25">
      <c r="A314" s="42"/>
      <c r="B314" s="42"/>
      <c r="C314" s="44"/>
      <c r="D314" s="44"/>
      <c r="E314" s="44"/>
      <c r="F314" s="44"/>
    </row>
    <row r="315" spans="1:6" x14ac:dyDescent="0.25">
      <c r="A315" s="42"/>
      <c r="B315" s="42"/>
      <c r="C315" s="44"/>
      <c r="D315" s="44"/>
      <c r="E315" s="44"/>
      <c r="F315" s="44"/>
    </row>
    <row r="316" spans="1:6" x14ac:dyDescent="0.25">
      <c r="A316" s="42"/>
      <c r="B316" s="42"/>
      <c r="C316" s="44"/>
      <c r="D316" s="44"/>
      <c r="E316" s="44"/>
      <c r="F316" s="44"/>
    </row>
    <row r="317" spans="1:6" x14ac:dyDescent="0.25">
      <c r="A317" s="42"/>
      <c r="B317" s="42"/>
      <c r="C317" s="44"/>
      <c r="D317" s="44"/>
      <c r="E317" s="44"/>
      <c r="F317" s="44"/>
    </row>
    <row r="318" spans="1:6" x14ac:dyDescent="0.25">
      <c r="A318" s="42"/>
      <c r="B318" s="42"/>
      <c r="C318" s="44"/>
      <c r="D318" s="44"/>
      <c r="E318" s="44"/>
      <c r="F318" s="44"/>
    </row>
    <row r="319" spans="1:6" x14ac:dyDescent="0.25">
      <c r="A319" s="42"/>
      <c r="B319" s="42"/>
      <c r="C319" s="44"/>
      <c r="D319" s="44"/>
      <c r="E319" s="44"/>
      <c r="F319" s="44"/>
    </row>
    <row r="320" spans="1:6" x14ac:dyDescent="0.25">
      <c r="A320" s="42"/>
      <c r="B320" s="42"/>
      <c r="C320" s="44"/>
      <c r="D320" s="44"/>
      <c r="E320" s="44"/>
      <c r="F320" s="44"/>
    </row>
    <row r="321" spans="1:6" x14ac:dyDescent="0.25">
      <c r="A321" s="42"/>
      <c r="B321" s="42"/>
      <c r="C321" s="44"/>
      <c r="D321" s="44"/>
      <c r="E321" s="44"/>
      <c r="F321" s="44"/>
    </row>
    <row r="322" spans="1:6" x14ac:dyDescent="0.25">
      <c r="A322" s="42"/>
      <c r="B322" s="42"/>
      <c r="C322" s="44"/>
      <c r="D322" s="44"/>
      <c r="E322" s="44"/>
      <c r="F322" s="44"/>
    </row>
    <row r="323" spans="1:6" x14ac:dyDescent="0.25">
      <c r="A323" s="42"/>
      <c r="B323" s="42"/>
      <c r="C323" s="44"/>
      <c r="D323" s="44"/>
      <c r="E323" s="44"/>
      <c r="F323" s="44"/>
    </row>
    <row r="324" spans="1:6" x14ac:dyDescent="0.25">
      <c r="A324" s="42"/>
      <c r="B324" s="42"/>
      <c r="C324" s="44"/>
      <c r="D324" s="44"/>
      <c r="E324" s="44"/>
      <c r="F324" s="44"/>
    </row>
    <row r="325" spans="1:6" x14ac:dyDescent="0.25">
      <c r="A325" s="42"/>
      <c r="B325" s="42"/>
      <c r="C325" s="44"/>
      <c r="D325" s="44"/>
      <c r="E325" s="44"/>
      <c r="F325" s="44"/>
    </row>
    <row r="326" spans="1:6" x14ac:dyDescent="0.25">
      <c r="A326" s="42"/>
      <c r="B326" s="42"/>
      <c r="C326" s="44"/>
      <c r="D326" s="44"/>
      <c r="E326" s="44"/>
      <c r="F326" s="44"/>
    </row>
    <row r="327" spans="1:6" x14ac:dyDescent="0.25">
      <c r="A327" s="42"/>
      <c r="B327" s="42"/>
      <c r="C327" s="44"/>
      <c r="D327" s="44"/>
      <c r="E327" s="44"/>
      <c r="F327" s="44"/>
    </row>
    <row r="328" spans="1:6" x14ac:dyDescent="0.25">
      <c r="A328" s="42"/>
      <c r="B328" s="42"/>
      <c r="C328" s="44"/>
      <c r="D328" s="44"/>
      <c r="E328" s="44"/>
      <c r="F328" s="44"/>
    </row>
    <row r="329" spans="1:6" x14ac:dyDescent="0.25">
      <c r="A329" s="42"/>
      <c r="B329" s="42"/>
      <c r="C329" s="44"/>
      <c r="D329" s="44"/>
      <c r="E329" s="44"/>
      <c r="F329" s="44"/>
    </row>
    <row r="330" spans="1:6" x14ac:dyDescent="0.25">
      <c r="A330" s="42"/>
      <c r="B330" s="42"/>
      <c r="C330" s="44"/>
      <c r="D330" s="44"/>
      <c r="E330" s="44"/>
      <c r="F330" s="44"/>
    </row>
    <row r="331" spans="1:6" x14ac:dyDescent="0.25">
      <c r="A331" s="42"/>
      <c r="B331" s="42"/>
      <c r="C331" s="44"/>
      <c r="D331" s="44"/>
      <c r="E331" s="44"/>
      <c r="F331" s="44"/>
    </row>
    <row r="332" spans="1:6" x14ac:dyDescent="0.25">
      <c r="A332" s="42"/>
      <c r="B332" s="42"/>
      <c r="C332" s="44"/>
      <c r="D332" s="44"/>
      <c r="E332" s="44"/>
      <c r="F332" s="44"/>
    </row>
    <row r="333" spans="1:6" x14ac:dyDescent="0.25">
      <c r="A333" s="42"/>
      <c r="B333" s="42"/>
      <c r="C333" s="44"/>
      <c r="D333" s="44"/>
      <c r="E333" s="44"/>
      <c r="F333" s="44"/>
    </row>
    <row r="334" spans="1:6" x14ac:dyDescent="0.25">
      <c r="A334" s="42"/>
      <c r="B334" s="42"/>
      <c r="C334" s="44"/>
      <c r="D334" s="44"/>
      <c r="E334" s="44"/>
      <c r="F334" s="44"/>
    </row>
    <row r="335" spans="1:6" x14ac:dyDescent="0.25">
      <c r="A335" s="42"/>
      <c r="B335" s="42"/>
      <c r="C335" s="44"/>
      <c r="D335" s="44"/>
      <c r="E335" s="44"/>
      <c r="F335" s="44"/>
    </row>
    <row r="336" spans="1:6" x14ac:dyDescent="0.25">
      <c r="A336" s="42"/>
      <c r="B336" s="42"/>
      <c r="C336" s="44"/>
      <c r="D336" s="44"/>
      <c r="E336" s="44"/>
      <c r="F336" s="44"/>
    </row>
    <row r="337" spans="1:6" x14ac:dyDescent="0.25">
      <c r="A337" s="42"/>
      <c r="B337" s="42"/>
      <c r="C337" s="44"/>
      <c r="D337" s="44"/>
      <c r="E337" s="44"/>
      <c r="F337" s="44"/>
    </row>
    <row r="338" spans="1:6" x14ac:dyDescent="0.25">
      <c r="A338" s="42"/>
      <c r="B338" s="42"/>
      <c r="C338" s="44"/>
      <c r="D338" s="44"/>
      <c r="E338" s="44"/>
      <c r="F338" s="44"/>
    </row>
    <row r="339" spans="1:6" x14ac:dyDescent="0.25">
      <c r="A339" s="42"/>
      <c r="B339" s="42"/>
      <c r="C339" s="44"/>
      <c r="D339" s="44"/>
      <c r="E339" s="44"/>
      <c r="F339" s="44"/>
    </row>
    <row r="340" spans="1:6" x14ac:dyDescent="0.25">
      <c r="A340" s="42"/>
      <c r="B340" s="42"/>
      <c r="C340" s="44"/>
      <c r="D340" s="44"/>
      <c r="E340" s="44"/>
      <c r="F340" s="44"/>
    </row>
    <row r="341" spans="1:6" x14ac:dyDescent="0.25">
      <c r="A341" s="42"/>
      <c r="B341" s="42"/>
      <c r="C341" s="44"/>
      <c r="D341" s="44"/>
      <c r="E341" s="44"/>
      <c r="F341" s="44"/>
    </row>
    <row r="342" spans="1:6" x14ac:dyDescent="0.25">
      <c r="A342" s="42"/>
      <c r="B342" s="42"/>
      <c r="C342" s="44"/>
      <c r="D342" s="44"/>
      <c r="E342" s="44"/>
      <c r="F342" s="44"/>
    </row>
    <row r="343" spans="1:6" x14ac:dyDescent="0.25">
      <c r="A343" s="42"/>
      <c r="B343" s="42"/>
      <c r="C343" s="44"/>
      <c r="D343" s="44"/>
      <c r="E343" s="44"/>
      <c r="F343" s="44"/>
    </row>
    <row r="344" spans="1:6" x14ac:dyDescent="0.25">
      <c r="A344" s="42"/>
      <c r="B344" s="42"/>
      <c r="C344" s="44"/>
      <c r="D344" s="44"/>
      <c r="E344" s="44"/>
      <c r="F344" s="44"/>
    </row>
    <row r="345" spans="1:6" x14ac:dyDescent="0.25">
      <c r="A345" s="42"/>
      <c r="B345" s="42"/>
      <c r="C345" s="44"/>
      <c r="D345" s="44"/>
      <c r="E345" s="44"/>
      <c r="F345" s="44"/>
    </row>
    <row r="346" spans="1:6" x14ac:dyDescent="0.25">
      <c r="A346" s="42"/>
      <c r="B346" s="42"/>
      <c r="C346" s="44"/>
      <c r="D346" s="44"/>
      <c r="E346" s="44"/>
      <c r="F346" s="44"/>
    </row>
    <row r="347" spans="1:6" x14ac:dyDescent="0.25">
      <c r="A347" s="42"/>
      <c r="B347" s="42"/>
      <c r="C347" s="44"/>
      <c r="D347" s="44"/>
      <c r="E347" s="44"/>
      <c r="F347" s="44"/>
    </row>
    <row r="348" spans="1:6" x14ac:dyDescent="0.25">
      <c r="A348" s="42"/>
      <c r="B348" s="42"/>
      <c r="C348" s="44"/>
      <c r="D348" s="44"/>
      <c r="E348" s="44"/>
      <c r="F348" s="44"/>
    </row>
    <row r="349" spans="1:6" x14ac:dyDescent="0.25">
      <c r="A349" s="42"/>
      <c r="B349" s="42"/>
      <c r="C349" s="44"/>
      <c r="D349" s="44"/>
      <c r="E349" s="44"/>
      <c r="F349" s="44"/>
    </row>
    <row r="350" spans="1:6" x14ac:dyDescent="0.25">
      <c r="A350" s="42"/>
      <c r="B350" s="42"/>
      <c r="C350" s="44"/>
      <c r="D350" s="44"/>
      <c r="E350" s="44"/>
      <c r="F350" s="44"/>
    </row>
    <row r="351" spans="1:6" x14ac:dyDescent="0.25">
      <c r="A351" s="42"/>
      <c r="B351" s="42"/>
      <c r="C351" s="44"/>
      <c r="D351" s="44"/>
      <c r="E351" s="44"/>
      <c r="F351" s="44"/>
    </row>
    <row r="352" spans="1:6" x14ac:dyDescent="0.25">
      <c r="A352" s="42"/>
      <c r="B352" s="42"/>
      <c r="C352" s="44"/>
      <c r="D352" s="44"/>
      <c r="E352" s="44"/>
      <c r="F352" s="44"/>
    </row>
    <row r="353" spans="1:6" x14ac:dyDescent="0.25">
      <c r="A353" s="42"/>
      <c r="B353" s="42"/>
      <c r="C353" s="44"/>
      <c r="D353" s="44"/>
      <c r="E353" s="44"/>
      <c r="F353" s="44"/>
    </row>
    <row r="354" spans="1:6" x14ac:dyDescent="0.25">
      <c r="A354" s="42"/>
      <c r="B354" s="42"/>
      <c r="C354" s="44"/>
      <c r="D354" s="44"/>
      <c r="E354" s="44"/>
      <c r="F354" s="44"/>
    </row>
    <row r="355" spans="1:6" x14ac:dyDescent="0.25">
      <c r="A355" s="42"/>
      <c r="B355" s="42"/>
      <c r="C355" s="44"/>
      <c r="D355" s="44"/>
      <c r="E355" s="44"/>
      <c r="F355" s="44"/>
    </row>
    <row r="356" spans="1:6" x14ac:dyDescent="0.25">
      <c r="A356" s="42"/>
      <c r="B356" s="42"/>
      <c r="C356" s="44"/>
      <c r="D356" s="44"/>
      <c r="E356" s="44"/>
      <c r="F356" s="44"/>
    </row>
    <row r="357" spans="1:6" x14ac:dyDescent="0.25">
      <c r="A357" s="42"/>
      <c r="B357" s="42"/>
      <c r="C357" s="44"/>
      <c r="D357" s="44"/>
      <c r="E357" s="44"/>
      <c r="F357" s="44"/>
    </row>
    <row r="358" spans="1:6" x14ac:dyDescent="0.25">
      <c r="A358" s="42"/>
      <c r="B358" s="42"/>
      <c r="C358" s="44"/>
      <c r="D358" s="44"/>
      <c r="E358" s="44"/>
      <c r="F358" s="44"/>
    </row>
    <row r="359" spans="1:6" x14ac:dyDescent="0.25">
      <c r="A359" s="42"/>
      <c r="B359" s="42"/>
      <c r="C359" s="44"/>
      <c r="D359" s="44"/>
      <c r="E359" s="44"/>
      <c r="F359" s="44"/>
    </row>
    <row r="360" spans="1:6" x14ac:dyDescent="0.25">
      <c r="A360" s="42"/>
      <c r="B360" s="42"/>
      <c r="C360" s="44"/>
      <c r="D360" s="44"/>
      <c r="E360" s="44"/>
      <c r="F360" s="44"/>
    </row>
    <row r="361" spans="1:6" x14ac:dyDescent="0.25">
      <c r="A361" s="42"/>
      <c r="B361" s="42"/>
      <c r="C361" s="44"/>
      <c r="D361" s="44"/>
      <c r="E361" s="44"/>
      <c r="F361" s="44"/>
    </row>
    <row r="362" spans="1:6" x14ac:dyDescent="0.25">
      <c r="A362" s="42"/>
      <c r="B362" s="42"/>
      <c r="C362" s="44"/>
      <c r="D362" s="44"/>
      <c r="E362" s="44"/>
      <c r="F362" s="44"/>
    </row>
    <row r="363" spans="1:6" x14ac:dyDescent="0.25">
      <c r="A363" s="42"/>
      <c r="B363" s="42"/>
      <c r="C363" s="44"/>
      <c r="D363" s="44"/>
      <c r="E363" s="44"/>
      <c r="F363" s="44"/>
    </row>
    <row r="364" spans="1:6" x14ac:dyDescent="0.25">
      <c r="A364" s="42"/>
      <c r="B364" s="42"/>
      <c r="C364" s="44"/>
      <c r="D364" s="44"/>
      <c r="E364" s="44"/>
      <c r="F364" s="44"/>
    </row>
    <row r="365" spans="1:6" x14ac:dyDescent="0.25">
      <c r="A365" s="42"/>
      <c r="B365" s="42"/>
      <c r="C365" s="44"/>
      <c r="D365" s="44"/>
      <c r="E365" s="44"/>
      <c r="F365" s="44"/>
    </row>
    <row r="366" spans="1:6" x14ac:dyDescent="0.25">
      <c r="A366" s="42"/>
      <c r="B366" s="42"/>
      <c r="C366" s="44"/>
      <c r="D366" s="44"/>
      <c r="E366" s="44"/>
      <c r="F366" s="44"/>
    </row>
    <row r="367" spans="1:6" x14ac:dyDescent="0.25">
      <c r="A367" s="42"/>
      <c r="B367" s="42"/>
      <c r="C367" s="44"/>
      <c r="D367" s="44"/>
      <c r="E367" s="44"/>
      <c r="F367" s="44"/>
    </row>
    <row r="368" spans="1:6" x14ac:dyDescent="0.25">
      <c r="A368" s="42"/>
      <c r="B368" s="42"/>
      <c r="C368" s="44"/>
      <c r="D368" s="44"/>
      <c r="E368" s="44"/>
      <c r="F368" s="44"/>
    </row>
    <row r="369" spans="1:6" x14ac:dyDescent="0.25">
      <c r="A369" s="42"/>
      <c r="B369" s="42"/>
      <c r="C369" s="44"/>
      <c r="D369" s="44"/>
      <c r="E369" s="44"/>
      <c r="F369" s="44"/>
    </row>
    <row r="370" spans="1:6" x14ac:dyDescent="0.25">
      <c r="A370" s="42"/>
      <c r="B370" s="42"/>
      <c r="C370" s="44"/>
      <c r="D370" s="44"/>
      <c r="E370" s="44"/>
      <c r="F370" s="44"/>
    </row>
    <row r="371" spans="1:6" x14ac:dyDescent="0.25">
      <c r="A371" s="42"/>
      <c r="B371" s="42"/>
      <c r="C371" s="44"/>
      <c r="D371" s="44"/>
      <c r="E371" s="44"/>
      <c r="F371" s="44"/>
    </row>
    <row r="372" spans="1:6" x14ac:dyDescent="0.25">
      <c r="A372" s="42"/>
      <c r="B372" s="42"/>
      <c r="C372" s="44"/>
      <c r="D372" s="44"/>
      <c r="E372" s="44"/>
      <c r="F372" s="44"/>
    </row>
    <row r="373" spans="1:6" x14ac:dyDescent="0.25">
      <c r="A373" s="42"/>
      <c r="B373" s="42"/>
      <c r="C373" s="44"/>
      <c r="D373" s="44"/>
      <c r="E373" s="44"/>
      <c r="F373" s="44"/>
    </row>
    <row r="374" spans="1:6" x14ac:dyDescent="0.25">
      <c r="A374" s="42"/>
      <c r="B374" s="42"/>
      <c r="C374" s="44"/>
      <c r="D374" s="44"/>
      <c r="E374" s="44"/>
      <c r="F374" s="44"/>
    </row>
    <row r="375" spans="1:6" x14ac:dyDescent="0.25">
      <c r="A375" s="42"/>
      <c r="B375" s="42"/>
      <c r="C375" s="44"/>
      <c r="D375" s="44"/>
      <c r="E375" s="44"/>
      <c r="F375" s="44"/>
    </row>
    <row r="376" spans="1:6" x14ac:dyDescent="0.25">
      <c r="A376" s="42"/>
      <c r="B376" s="42"/>
      <c r="C376" s="44"/>
      <c r="D376" s="44"/>
      <c r="E376" s="44"/>
      <c r="F376" s="44"/>
    </row>
    <row r="377" spans="1:6" x14ac:dyDescent="0.25">
      <c r="A377" s="42"/>
      <c r="B377" s="42"/>
      <c r="C377" s="44"/>
      <c r="D377" s="44"/>
      <c r="E377" s="44"/>
      <c r="F377" s="44"/>
    </row>
    <row r="378" spans="1:6" x14ac:dyDescent="0.25">
      <c r="A378" s="42"/>
      <c r="B378" s="42"/>
      <c r="C378" s="44"/>
      <c r="D378" s="44"/>
      <c r="E378" s="44"/>
      <c r="F378" s="44"/>
    </row>
    <row r="379" spans="1:6" x14ac:dyDescent="0.25">
      <c r="A379" s="42"/>
      <c r="B379" s="42"/>
      <c r="C379" s="44"/>
      <c r="D379" s="44"/>
      <c r="E379" s="44"/>
      <c r="F379" s="44"/>
    </row>
    <row r="380" spans="1:6" x14ac:dyDescent="0.25">
      <c r="A380" s="42"/>
      <c r="B380" s="42"/>
      <c r="C380" s="44"/>
      <c r="D380" s="44"/>
      <c r="E380" s="44"/>
      <c r="F380" s="44"/>
    </row>
    <row r="381" spans="1:6" x14ac:dyDescent="0.25">
      <c r="A381" s="42"/>
      <c r="B381" s="42"/>
      <c r="C381" s="44"/>
      <c r="D381" s="44"/>
      <c r="E381" s="44"/>
      <c r="F381" s="44"/>
    </row>
    <row r="382" spans="1:6" x14ac:dyDescent="0.25">
      <c r="A382" s="42"/>
      <c r="B382" s="42"/>
      <c r="C382" s="44"/>
      <c r="D382" s="44"/>
      <c r="E382" s="44"/>
      <c r="F382" s="44"/>
    </row>
    <row r="383" spans="1:6" x14ac:dyDescent="0.25">
      <c r="A383" s="42"/>
      <c r="B383" s="42"/>
      <c r="C383" s="44"/>
      <c r="D383" s="44"/>
      <c r="E383" s="44"/>
      <c r="F383" s="44"/>
    </row>
    <row r="384" spans="1:6" x14ac:dyDescent="0.25">
      <c r="A384" s="42"/>
      <c r="B384" s="42"/>
      <c r="C384" s="44"/>
      <c r="D384" s="44"/>
      <c r="E384" s="44"/>
      <c r="F384" s="44"/>
    </row>
    <row r="385" spans="1:6" x14ac:dyDescent="0.25">
      <c r="A385" s="42"/>
      <c r="B385" s="42"/>
      <c r="C385" s="44"/>
      <c r="D385" s="44"/>
      <c r="E385" s="44"/>
      <c r="F385" s="44"/>
    </row>
    <row r="386" spans="1:6" x14ac:dyDescent="0.25">
      <c r="A386" s="42"/>
      <c r="B386" s="42"/>
      <c r="C386" s="44"/>
      <c r="D386" s="44"/>
      <c r="E386" s="44"/>
      <c r="F386" s="44"/>
    </row>
    <row r="387" spans="1:6" x14ac:dyDescent="0.25">
      <c r="A387" s="42"/>
      <c r="B387" s="42"/>
      <c r="C387" s="44"/>
      <c r="D387" s="44"/>
      <c r="E387" s="44"/>
      <c r="F387" s="44"/>
    </row>
    <row r="388" spans="1:6" x14ac:dyDescent="0.25">
      <c r="A388" s="42"/>
      <c r="B388" s="42"/>
      <c r="C388" s="44"/>
      <c r="D388" s="44"/>
      <c r="E388" s="44"/>
      <c r="F388" s="44"/>
    </row>
    <row r="389" spans="1:6" x14ac:dyDescent="0.25">
      <c r="A389" s="42"/>
      <c r="B389" s="42"/>
      <c r="C389" s="44"/>
      <c r="D389" s="44"/>
      <c r="E389" s="44"/>
      <c r="F389" s="44"/>
    </row>
    <row r="390" spans="1:6" x14ac:dyDescent="0.25">
      <c r="A390" s="42"/>
      <c r="B390" s="42"/>
      <c r="C390" s="44"/>
      <c r="D390" s="44"/>
      <c r="E390" s="44"/>
      <c r="F390" s="44"/>
    </row>
    <row r="391" spans="1:6" x14ac:dyDescent="0.25">
      <c r="A391" s="42"/>
      <c r="B391" s="42"/>
      <c r="C391" s="44"/>
      <c r="D391" s="44"/>
      <c r="E391" s="44"/>
      <c r="F391" s="44"/>
    </row>
    <row r="392" spans="1:6" x14ac:dyDescent="0.25">
      <c r="A392" s="42"/>
      <c r="B392" s="42"/>
      <c r="C392" s="44"/>
      <c r="D392" s="44"/>
      <c r="E392" s="44"/>
      <c r="F392" s="44"/>
    </row>
    <row r="393" spans="1:6" x14ac:dyDescent="0.25">
      <c r="A393" s="42"/>
      <c r="B393" s="42"/>
      <c r="C393" s="44"/>
      <c r="D393" s="44"/>
      <c r="E393" s="44"/>
      <c r="F393" s="44"/>
    </row>
    <row r="394" spans="1:6" x14ac:dyDescent="0.25">
      <c r="A394" s="42"/>
      <c r="B394" s="42"/>
      <c r="C394" s="44"/>
      <c r="D394" s="44"/>
      <c r="E394" s="44"/>
      <c r="F394" s="44"/>
    </row>
    <row r="395" spans="1:6" x14ac:dyDescent="0.25">
      <c r="A395" s="42"/>
      <c r="B395" s="42"/>
      <c r="C395" s="44"/>
      <c r="D395" s="44"/>
      <c r="E395" s="44"/>
      <c r="F395" s="44"/>
    </row>
    <row r="396" spans="1:6" x14ac:dyDescent="0.25">
      <c r="A396" s="42"/>
      <c r="B396" s="42"/>
      <c r="C396" s="44"/>
      <c r="D396" s="44"/>
      <c r="E396" s="44"/>
      <c r="F396" s="44"/>
    </row>
    <row r="397" spans="1:6" x14ac:dyDescent="0.25">
      <c r="A397" s="42"/>
      <c r="B397" s="42"/>
      <c r="C397" s="44"/>
      <c r="D397" s="44"/>
      <c r="E397" s="44"/>
      <c r="F397" s="44"/>
    </row>
    <row r="398" spans="1:6" x14ac:dyDescent="0.25">
      <c r="A398" s="42"/>
      <c r="B398" s="42"/>
      <c r="C398" s="44"/>
      <c r="D398" s="44"/>
      <c r="E398" s="44"/>
      <c r="F398" s="44"/>
    </row>
    <row r="399" spans="1:6" x14ac:dyDescent="0.25">
      <c r="A399" s="42"/>
      <c r="B399" s="42"/>
      <c r="C399" s="44"/>
      <c r="D399" s="44"/>
      <c r="E399" s="44"/>
      <c r="F399" s="44"/>
    </row>
    <row r="400" spans="1:6" x14ac:dyDescent="0.25">
      <c r="A400" s="42"/>
      <c r="B400" s="42"/>
      <c r="C400" s="44"/>
      <c r="D400" s="44"/>
      <c r="E400" s="44"/>
      <c r="F400" s="44"/>
    </row>
    <row r="401" spans="1:6" x14ac:dyDescent="0.25">
      <c r="A401" s="42"/>
      <c r="B401" s="42"/>
      <c r="C401" s="44"/>
      <c r="D401" s="44"/>
      <c r="E401" s="44"/>
      <c r="F401" s="44"/>
    </row>
    <row r="402" spans="1:6" x14ac:dyDescent="0.25">
      <c r="A402" s="42"/>
      <c r="B402" s="42"/>
      <c r="C402" s="44"/>
      <c r="D402" s="44"/>
      <c r="E402" s="44"/>
      <c r="F402" s="44"/>
    </row>
    <row r="403" spans="1:6" x14ac:dyDescent="0.25">
      <c r="A403" s="42"/>
      <c r="B403" s="42"/>
      <c r="C403" s="44"/>
      <c r="D403" s="44"/>
      <c r="E403" s="44"/>
      <c r="F403" s="44"/>
    </row>
    <row r="404" spans="1:6" x14ac:dyDescent="0.25">
      <c r="A404" s="42"/>
      <c r="B404" s="42"/>
      <c r="C404" s="44"/>
      <c r="D404" s="44"/>
      <c r="E404" s="44"/>
      <c r="F404" s="44"/>
    </row>
    <row r="405" spans="1:6" x14ac:dyDescent="0.25">
      <c r="A405" s="42"/>
      <c r="B405" s="42"/>
      <c r="C405" s="44"/>
      <c r="D405" s="44"/>
      <c r="E405" s="44"/>
      <c r="F405" s="44"/>
    </row>
    <row r="406" spans="1:6" x14ac:dyDescent="0.25">
      <c r="A406" s="42"/>
      <c r="B406" s="42"/>
      <c r="C406" s="44"/>
      <c r="D406" s="44"/>
      <c r="E406" s="44"/>
      <c r="F406" s="44"/>
    </row>
    <row r="407" spans="1:6" x14ac:dyDescent="0.25">
      <c r="A407" s="42"/>
      <c r="B407" s="42"/>
      <c r="C407" s="44"/>
      <c r="D407" s="44"/>
      <c r="E407" s="44"/>
      <c r="F407" s="44"/>
    </row>
    <row r="408" spans="1:6" x14ac:dyDescent="0.25">
      <c r="A408" s="42"/>
      <c r="B408" s="42"/>
      <c r="C408" s="44"/>
      <c r="D408" s="44"/>
      <c r="E408" s="44"/>
      <c r="F408" s="44"/>
    </row>
    <row r="409" spans="1:6" x14ac:dyDescent="0.25">
      <c r="A409" s="42"/>
      <c r="B409" s="42"/>
      <c r="C409" s="44"/>
      <c r="D409" s="44"/>
      <c r="E409" s="44"/>
      <c r="F409" s="44"/>
    </row>
    <row r="410" spans="1:6" x14ac:dyDescent="0.25">
      <c r="A410" s="42"/>
      <c r="B410" s="42"/>
      <c r="C410" s="44"/>
      <c r="D410" s="44"/>
      <c r="E410" s="44"/>
      <c r="F410" s="44"/>
    </row>
    <row r="411" spans="1:6" x14ac:dyDescent="0.25">
      <c r="A411" s="42"/>
      <c r="B411" s="42"/>
      <c r="C411" s="44"/>
      <c r="D411" s="44"/>
      <c r="E411" s="44"/>
      <c r="F411" s="44"/>
    </row>
    <row r="412" spans="1:6" x14ac:dyDescent="0.25">
      <c r="A412" s="42"/>
      <c r="B412" s="42"/>
      <c r="C412" s="44"/>
      <c r="D412" s="44"/>
      <c r="E412" s="44"/>
      <c r="F412" s="44"/>
    </row>
    <row r="413" spans="1:6" x14ac:dyDescent="0.25">
      <c r="A413" s="42"/>
      <c r="B413" s="42"/>
      <c r="C413" s="44"/>
      <c r="D413" s="44"/>
      <c r="E413" s="44"/>
      <c r="F413" s="44"/>
    </row>
    <row r="414" spans="1:6" x14ac:dyDescent="0.25">
      <c r="A414" s="42"/>
      <c r="B414" s="42"/>
      <c r="C414" s="44"/>
      <c r="D414" s="44"/>
      <c r="E414" s="44"/>
      <c r="F414" s="44"/>
    </row>
    <row r="415" spans="1:6" x14ac:dyDescent="0.25">
      <c r="A415" s="42"/>
      <c r="B415" s="42"/>
      <c r="C415" s="44"/>
      <c r="D415" s="44"/>
      <c r="E415" s="44"/>
      <c r="F415" s="44"/>
    </row>
    <row r="416" spans="1:6" x14ac:dyDescent="0.25">
      <c r="A416" s="42"/>
      <c r="B416" s="42"/>
      <c r="C416" s="44"/>
      <c r="D416" s="44"/>
      <c r="E416" s="44"/>
      <c r="F416" s="44"/>
    </row>
    <row r="417" spans="1:6" x14ac:dyDescent="0.25">
      <c r="A417" s="42"/>
      <c r="B417" s="42"/>
      <c r="C417" s="44"/>
      <c r="D417" s="44"/>
      <c r="E417" s="44"/>
      <c r="F417" s="44"/>
    </row>
    <row r="418" spans="1:6" x14ac:dyDescent="0.25">
      <c r="A418" s="42"/>
      <c r="B418" s="42"/>
      <c r="C418" s="44"/>
      <c r="D418" s="44"/>
      <c r="E418" s="44"/>
      <c r="F418" s="44"/>
    </row>
    <row r="419" spans="1:6" x14ac:dyDescent="0.25">
      <c r="A419" s="42"/>
      <c r="B419" s="42"/>
      <c r="C419" s="44"/>
      <c r="D419" s="44"/>
      <c r="E419" s="44"/>
      <c r="F419" s="44"/>
    </row>
    <row r="420" spans="1:6" x14ac:dyDescent="0.25">
      <c r="A420" s="42"/>
      <c r="B420" s="42"/>
      <c r="C420" s="44"/>
      <c r="D420" s="44"/>
      <c r="E420" s="44"/>
      <c r="F420" s="44"/>
    </row>
    <row r="421" spans="1:6" x14ac:dyDescent="0.25">
      <c r="A421" s="42"/>
      <c r="B421" s="42"/>
      <c r="C421" s="44"/>
      <c r="D421" s="44"/>
      <c r="E421" s="44"/>
      <c r="F421" s="44"/>
    </row>
    <row r="422" spans="1:6" x14ac:dyDescent="0.25">
      <c r="A422" s="42"/>
      <c r="B422" s="42"/>
      <c r="C422" s="44"/>
      <c r="D422" s="44"/>
      <c r="E422" s="44"/>
      <c r="F422" s="44"/>
    </row>
    <row r="423" spans="1:6" x14ac:dyDescent="0.25">
      <c r="A423" s="42"/>
      <c r="B423" s="42"/>
      <c r="C423" s="44"/>
      <c r="D423" s="44"/>
      <c r="E423" s="44"/>
      <c r="F423" s="44"/>
    </row>
    <row r="424" spans="1:6" x14ac:dyDescent="0.25">
      <c r="A424" s="42"/>
      <c r="B424" s="42"/>
      <c r="C424" s="44"/>
      <c r="D424" s="44"/>
      <c r="E424" s="44"/>
      <c r="F424" s="44"/>
    </row>
    <row r="425" spans="1:6" x14ac:dyDescent="0.25">
      <c r="A425" s="42"/>
      <c r="B425" s="42"/>
      <c r="C425" s="44"/>
      <c r="D425" s="44"/>
      <c r="E425" s="44"/>
      <c r="F425" s="44"/>
    </row>
    <row r="426" spans="1:6" x14ac:dyDescent="0.25">
      <c r="A426" s="42"/>
      <c r="B426" s="42"/>
      <c r="C426" s="44"/>
      <c r="D426" s="44"/>
      <c r="E426" s="44"/>
      <c r="F426" s="44"/>
    </row>
    <row r="427" spans="1:6" x14ac:dyDescent="0.25">
      <c r="A427" s="42"/>
      <c r="B427" s="42"/>
      <c r="C427" s="44"/>
      <c r="D427" s="44"/>
      <c r="E427" s="44"/>
      <c r="F427" s="44"/>
    </row>
    <row r="428" spans="1:6" x14ac:dyDescent="0.25">
      <c r="A428" s="42"/>
      <c r="B428" s="42"/>
      <c r="C428" s="44"/>
      <c r="D428" s="44"/>
      <c r="E428" s="44"/>
      <c r="F428" s="44"/>
    </row>
    <row r="429" spans="1:6" x14ac:dyDescent="0.25">
      <c r="A429" s="42"/>
      <c r="B429" s="42"/>
      <c r="C429" s="44"/>
      <c r="D429" s="44"/>
      <c r="E429" s="44"/>
      <c r="F429" s="44"/>
    </row>
    <row r="430" spans="1:6" x14ac:dyDescent="0.25">
      <c r="A430" s="42"/>
      <c r="B430" s="42"/>
      <c r="C430" s="44"/>
      <c r="D430" s="44"/>
      <c r="E430" s="44"/>
      <c r="F430" s="44"/>
    </row>
    <row r="431" spans="1:6" x14ac:dyDescent="0.25">
      <c r="A431" s="42"/>
      <c r="B431" s="42"/>
      <c r="C431" s="44"/>
      <c r="D431" s="44"/>
      <c r="E431" s="44"/>
      <c r="F431" s="44"/>
    </row>
    <row r="432" spans="1:6" x14ac:dyDescent="0.25">
      <c r="A432" s="42"/>
      <c r="B432" s="42"/>
      <c r="C432" s="44"/>
      <c r="D432" s="44"/>
      <c r="E432" s="44"/>
      <c r="F432" s="44"/>
    </row>
    <row r="433" spans="1:6" x14ac:dyDescent="0.25">
      <c r="A433" s="42"/>
      <c r="B433" s="42"/>
      <c r="C433" s="44"/>
      <c r="D433" s="44"/>
      <c r="E433" s="44"/>
      <c r="F433" s="44"/>
    </row>
    <row r="434" spans="1:6" x14ac:dyDescent="0.25">
      <c r="A434" s="42"/>
      <c r="B434" s="42"/>
      <c r="C434" s="44"/>
      <c r="D434" s="44"/>
      <c r="E434" s="44"/>
      <c r="F434" s="44"/>
    </row>
    <row r="435" spans="1:6" x14ac:dyDescent="0.25">
      <c r="A435" s="42"/>
      <c r="B435" s="42"/>
      <c r="C435" s="44"/>
      <c r="D435" s="44"/>
      <c r="E435" s="44"/>
      <c r="F435" s="44"/>
    </row>
    <row r="436" spans="1:6" x14ac:dyDescent="0.25">
      <c r="A436" s="42"/>
      <c r="B436" s="42"/>
      <c r="C436" s="44"/>
      <c r="D436" s="44"/>
      <c r="E436" s="44"/>
      <c r="F436" s="44"/>
    </row>
    <row r="437" spans="1:6" x14ac:dyDescent="0.25">
      <c r="A437" s="42"/>
      <c r="B437" s="42"/>
      <c r="C437" s="44"/>
      <c r="D437" s="44"/>
      <c r="E437" s="44"/>
      <c r="F437" s="44"/>
    </row>
    <row r="438" spans="1:6" x14ac:dyDescent="0.25">
      <c r="A438" s="42"/>
      <c r="B438" s="42"/>
      <c r="C438" s="44"/>
      <c r="D438" s="44"/>
      <c r="E438" s="44"/>
      <c r="F438" s="44"/>
    </row>
    <row r="439" spans="1:6" x14ac:dyDescent="0.25">
      <c r="A439" s="42"/>
      <c r="B439" s="42"/>
      <c r="C439" s="44"/>
      <c r="D439" s="44"/>
      <c r="E439" s="44"/>
      <c r="F439" s="44"/>
    </row>
    <row r="440" spans="1:6" x14ac:dyDescent="0.25">
      <c r="A440" s="42"/>
      <c r="B440" s="42"/>
      <c r="C440" s="44"/>
      <c r="D440" s="44"/>
      <c r="E440" s="44"/>
      <c r="F440" s="44"/>
    </row>
    <row r="441" spans="1:6" x14ac:dyDescent="0.25">
      <c r="A441" s="42"/>
      <c r="B441" s="42"/>
      <c r="C441" s="44"/>
      <c r="D441" s="44"/>
      <c r="E441" s="44"/>
      <c r="F441" s="44"/>
    </row>
    <row r="442" spans="1:6" x14ac:dyDescent="0.25">
      <c r="A442" s="42"/>
      <c r="B442" s="42"/>
      <c r="C442" s="44"/>
      <c r="D442" s="44"/>
      <c r="E442" s="44"/>
      <c r="F442" s="44"/>
    </row>
    <row r="443" spans="1:6" x14ac:dyDescent="0.25">
      <c r="A443" s="42"/>
      <c r="B443" s="42"/>
      <c r="C443" s="44"/>
      <c r="D443" s="44"/>
      <c r="E443" s="44"/>
      <c r="F443" s="44"/>
    </row>
    <row r="444" spans="1:6" x14ac:dyDescent="0.25">
      <c r="A444" s="42"/>
      <c r="B444" s="42"/>
      <c r="C444" s="44"/>
      <c r="D444" s="44"/>
      <c r="E444" s="44"/>
      <c r="F444" s="44"/>
    </row>
    <row r="445" spans="1:6" x14ac:dyDescent="0.25">
      <c r="A445" s="42"/>
      <c r="B445" s="42"/>
      <c r="C445" s="44"/>
      <c r="D445" s="44"/>
      <c r="E445" s="44"/>
      <c r="F445" s="44"/>
    </row>
    <row r="446" spans="1:6" x14ac:dyDescent="0.25">
      <c r="A446" s="42"/>
      <c r="B446" s="42"/>
      <c r="C446" s="44"/>
      <c r="D446" s="44"/>
      <c r="E446" s="44"/>
      <c r="F446" s="44"/>
    </row>
    <row r="447" spans="1:6" x14ac:dyDescent="0.25">
      <c r="A447" s="42"/>
      <c r="B447" s="42"/>
      <c r="C447" s="44"/>
      <c r="D447" s="44"/>
      <c r="E447" s="44"/>
      <c r="F447" s="44"/>
    </row>
    <row r="448" spans="1:6" x14ac:dyDescent="0.25">
      <c r="A448" s="42"/>
      <c r="B448" s="42"/>
      <c r="C448" s="44"/>
      <c r="D448" s="44"/>
      <c r="E448" s="44"/>
      <c r="F448" s="44"/>
    </row>
    <row r="449" spans="1:6" x14ac:dyDescent="0.25">
      <c r="A449" s="42"/>
      <c r="B449" s="42"/>
      <c r="C449" s="44"/>
      <c r="D449" s="44"/>
      <c r="E449" s="44"/>
      <c r="F449" s="44"/>
    </row>
    <row r="450" spans="1:6" x14ac:dyDescent="0.25">
      <c r="A450" s="42"/>
      <c r="B450" s="42"/>
      <c r="C450" s="44"/>
      <c r="D450" s="44"/>
      <c r="E450" s="44"/>
      <c r="F450" s="44"/>
    </row>
    <row r="451" spans="1:6" x14ac:dyDescent="0.25">
      <c r="A451" s="42"/>
      <c r="B451" s="42"/>
      <c r="C451" s="44"/>
      <c r="D451" s="44"/>
      <c r="E451" s="44"/>
      <c r="F451" s="44"/>
    </row>
    <row r="452" spans="1:6" x14ac:dyDescent="0.25">
      <c r="A452" s="42"/>
      <c r="B452" s="42"/>
      <c r="C452" s="44"/>
      <c r="D452" s="44"/>
      <c r="E452" s="44"/>
      <c r="F452" s="44"/>
    </row>
    <row r="453" spans="1:6" x14ac:dyDescent="0.25">
      <c r="A453" s="42"/>
      <c r="B453" s="42"/>
      <c r="C453" s="44"/>
      <c r="D453" s="44"/>
      <c r="E453" s="44"/>
      <c r="F453" s="44"/>
    </row>
    <row r="454" spans="1:6" x14ac:dyDescent="0.25">
      <c r="A454" s="42"/>
      <c r="B454" s="42"/>
      <c r="C454" s="44"/>
      <c r="D454" s="44"/>
      <c r="E454" s="44"/>
      <c r="F454" s="44"/>
    </row>
    <row r="455" spans="1:6" x14ac:dyDescent="0.25">
      <c r="A455" s="42"/>
      <c r="B455" s="42"/>
      <c r="C455" s="44"/>
      <c r="D455" s="44"/>
      <c r="E455" s="44"/>
      <c r="F455" s="44"/>
    </row>
    <row r="456" spans="1:6" x14ac:dyDescent="0.25">
      <c r="A456" s="42"/>
      <c r="B456" s="42"/>
      <c r="C456" s="44"/>
      <c r="D456" s="44"/>
      <c r="E456" s="44"/>
      <c r="F456" s="44"/>
    </row>
    <row r="457" spans="1:6" x14ac:dyDescent="0.25">
      <c r="A457" s="42"/>
      <c r="B457" s="42"/>
      <c r="C457" s="44"/>
      <c r="D457" s="44"/>
      <c r="E457" s="44"/>
      <c r="F457" s="44"/>
    </row>
    <row r="458" spans="1:6" x14ac:dyDescent="0.25">
      <c r="A458" s="42"/>
      <c r="B458" s="42"/>
      <c r="C458" s="44"/>
      <c r="D458" s="44"/>
      <c r="E458" s="44"/>
      <c r="F458" s="44"/>
    </row>
    <row r="459" spans="1:6" x14ac:dyDescent="0.25">
      <c r="A459" s="42"/>
      <c r="B459" s="42"/>
      <c r="C459" s="44"/>
      <c r="D459" s="44"/>
      <c r="E459" s="44"/>
      <c r="F459" s="44"/>
    </row>
    <row r="460" spans="1:6" x14ac:dyDescent="0.25">
      <c r="A460" s="42"/>
      <c r="B460" s="42"/>
      <c r="C460" s="44"/>
      <c r="D460" s="44"/>
      <c r="E460" s="44"/>
      <c r="F460" s="44"/>
    </row>
    <row r="461" spans="1:6" x14ac:dyDescent="0.25">
      <c r="A461" s="42"/>
      <c r="B461" s="42"/>
      <c r="C461" s="44"/>
      <c r="D461" s="44"/>
      <c r="E461" s="44"/>
      <c r="F461" s="44"/>
    </row>
    <row r="462" spans="1:6" x14ac:dyDescent="0.25">
      <c r="A462" s="42"/>
      <c r="B462" s="42"/>
      <c r="C462" s="44"/>
      <c r="D462" s="44"/>
      <c r="E462" s="44"/>
      <c r="F462" s="44"/>
    </row>
    <row r="463" spans="1:6" x14ac:dyDescent="0.25">
      <c r="A463" s="42"/>
      <c r="B463" s="42"/>
      <c r="C463" s="44"/>
      <c r="D463" s="44"/>
      <c r="E463" s="44"/>
      <c r="F463" s="44"/>
    </row>
    <row r="464" spans="1:6" x14ac:dyDescent="0.25">
      <c r="A464" s="42"/>
      <c r="B464" s="42"/>
      <c r="C464" s="44"/>
      <c r="D464" s="44"/>
      <c r="E464" s="44"/>
      <c r="F464" s="44"/>
    </row>
    <row r="465" spans="1:6" x14ac:dyDescent="0.25">
      <c r="A465" s="42"/>
      <c r="B465" s="42"/>
      <c r="C465" s="44"/>
      <c r="D465" s="44"/>
      <c r="E465" s="44"/>
      <c r="F465" s="44"/>
    </row>
    <row r="466" spans="1:6" x14ac:dyDescent="0.25">
      <c r="A466" s="42"/>
      <c r="B466" s="42"/>
      <c r="C466" s="44"/>
      <c r="D466" s="44"/>
      <c r="E466" s="44"/>
      <c r="F466" s="44"/>
    </row>
    <row r="467" spans="1:6" x14ac:dyDescent="0.25">
      <c r="A467" s="42"/>
      <c r="B467" s="42"/>
      <c r="C467" s="44"/>
      <c r="D467" s="44"/>
      <c r="E467" s="44"/>
      <c r="F467" s="44"/>
    </row>
    <row r="468" spans="1:6" x14ac:dyDescent="0.25">
      <c r="A468" s="42"/>
      <c r="B468" s="42"/>
      <c r="C468" s="44"/>
      <c r="D468" s="44"/>
      <c r="E468" s="44"/>
      <c r="F468" s="44"/>
    </row>
    <row r="469" spans="1:6" x14ac:dyDescent="0.25">
      <c r="A469" s="42"/>
      <c r="B469" s="42"/>
      <c r="C469" s="44"/>
      <c r="D469" s="44"/>
      <c r="E469" s="44"/>
      <c r="F469" s="44"/>
    </row>
    <row r="470" spans="1:6" x14ac:dyDescent="0.25">
      <c r="A470" s="42"/>
      <c r="B470" s="42"/>
      <c r="C470" s="44"/>
      <c r="D470" s="44"/>
      <c r="E470" s="44"/>
      <c r="F470" s="44"/>
    </row>
    <row r="471" spans="1:6" x14ac:dyDescent="0.25">
      <c r="A471" s="42"/>
      <c r="B471" s="42"/>
      <c r="C471" s="44"/>
      <c r="D471" s="44"/>
      <c r="E471" s="44"/>
      <c r="F471" s="44"/>
    </row>
    <row r="472" spans="1:6" x14ac:dyDescent="0.25">
      <c r="A472" s="42"/>
      <c r="B472" s="42"/>
      <c r="C472" s="44"/>
      <c r="D472" s="44"/>
      <c r="E472" s="44"/>
      <c r="F472" s="44"/>
    </row>
    <row r="473" spans="1:6" x14ac:dyDescent="0.25">
      <c r="A473" s="42"/>
      <c r="B473" s="42"/>
      <c r="C473" s="44"/>
      <c r="D473" s="44"/>
      <c r="E473" s="44"/>
      <c r="F473" s="44"/>
    </row>
    <row r="474" spans="1:6" x14ac:dyDescent="0.25">
      <c r="A474" s="42"/>
      <c r="B474" s="42"/>
      <c r="C474" s="44"/>
      <c r="D474" s="44"/>
      <c r="E474" s="44"/>
      <c r="F474" s="44"/>
    </row>
    <row r="475" spans="1:6" x14ac:dyDescent="0.25">
      <c r="A475" s="42"/>
      <c r="B475" s="42"/>
      <c r="C475" s="44"/>
      <c r="D475" s="44"/>
      <c r="E475" s="44"/>
      <c r="F475" s="44"/>
    </row>
    <row r="476" spans="1:6" x14ac:dyDescent="0.25">
      <c r="A476" s="42"/>
      <c r="B476" s="42"/>
      <c r="C476" s="44"/>
      <c r="D476" s="44"/>
      <c r="E476" s="44"/>
      <c r="F476" s="44"/>
    </row>
    <row r="477" spans="1:6" x14ac:dyDescent="0.25">
      <c r="A477" s="42"/>
      <c r="B477" s="42"/>
      <c r="C477" s="44"/>
      <c r="D477" s="44"/>
      <c r="E477" s="44"/>
      <c r="F477" s="44"/>
    </row>
    <row r="478" spans="1:6" x14ac:dyDescent="0.25">
      <c r="A478" s="42"/>
      <c r="B478" s="42"/>
      <c r="C478" s="44"/>
      <c r="D478" s="44"/>
      <c r="E478" s="44"/>
      <c r="F478" s="44"/>
    </row>
    <row r="479" spans="1:6" x14ac:dyDescent="0.25">
      <c r="A479" s="42"/>
      <c r="B479" s="42"/>
      <c r="C479" s="44"/>
      <c r="D479" s="44"/>
      <c r="E479" s="44"/>
      <c r="F479" s="44"/>
    </row>
    <row r="480" spans="1:6" x14ac:dyDescent="0.25">
      <c r="A480" s="42"/>
      <c r="B480" s="42"/>
      <c r="C480" s="44"/>
      <c r="D480" s="44"/>
      <c r="E480" s="44"/>
      <c r="F480" s="44"/>
    </row>
    <row r="481" spans="1:6" x14ac:dyDescent="0.25">
      <c r="A481" s="42"/>
      <c r="B481" s="42"/>
      <c r="C481" s="44"/>
      <c r="D481" s="44"/>
      <c r="E481" s="44"/>
      <c r="F481" s="44"/>
    </row>
    <row r="482" spans="1:6" x14ac:dyDescent="0.25">
      <c r="A482" s="42"/>
      <c r="B482" s="42"/>
      <c r="C482" s="44"/>
      <c r="D482" s="44"/>
      <c r="E482" s="44"/>
      <c r="F482" s="44"/>
    </row>
    <row r="483" spans="1:6" x14ac:dyDescent="0.25">
      <c r="A483" s="42"/>
      <c r="B483" s="42"/>
      <c r="C483" s="44"/>
      <c r="D483" s="44"/>
      <c r="E483" s="44"/>
      <c r="F483" s="44"/>
    </row>
    <row r="484" spans="1:6" x14ac:dyDescent="0.25">
      <c r="A484" s="42"/>
      <c r="B484" s="42"/>
      <c r="C484" s="44"/>
      <c r="D484" s="44"/>
      <c r="E484" s="44"/>
      <c r="F484" s="44"/>
    </row>
    <row r="485" spans="1:6" x14ac:dyDescent="0.25">
      <c r="A485" s="42"/>
      <c r="B485" s="42"/>
      <c r="C485" s="44"/>
      <c r="D485" s="44"/>
      <c r="E485" s="44"/>
      <c r="F485" s="44"/>
    </row>
    <row r="486" spans="1:6" x14ac:dyDescent="0.25">
      <c r="A486" s="42"/>
      <c r="B486" s="42"/>
      <c r="C486" s="44"/>
      <c r="D486" s="44"/>
      <c r="E486" s="44"/>
      <c r="F486" s="44"/>
    </row>
    <row r="487" spans="1:6" x14ac:dyDescent="0.25">
      <c r="A487" s="42"/>
      <c r="B487" s="42"/>
      <c r="C487" s="44"/>
      <c r="D487" s="44"/>
      <c r="E487" s="44"/>
      <c r="F487" s="44"/>
    </row>
    <row r="488" spans="1:6" x14ac:dyDescent="0.25">
      <c r="A488" s="42"/>
      <c r="B488" s="42"/>
      <c r="C488" s="44"/>
      <c r="D488" s="44"/>
      <c r="E488" s="44"/>
      <c r="F488" s="44"/>
    </row>
    <row r="489" spans="1:6" x14ac:dyDescent="0.25">
      <c r="A489" s="42"/>
      <c r="B489" s="42"/>
      <c r="C489" s="44"/>
      <c r="D489" s="44"/>
      <c r="E489" s="44"/>
      <c r="F489" s="44"/>
    </row>
    <row r="490" spans="1:6" x14ac:dyDescent="0.25">
      <c r="A490" s="42"/>
      <c r="B490" s="42"/>
      <c r="C490" s="44"/>
      <c r="D490" s="44"/>
      <c r="E490" s="44"/>
      <c r="F490" s="44"/>
    </row>
    <row r="491" spans="1:6" x14ac:dyDescent="0.25">
      <c r="A491" s="42"/>
      <c r="B491" s="42"/>
      <c r="C491" s="44"/>
      <c r="D491" s="44"/>
      <c r="E491" s="44"/>
      <c r="F491" s="44"/>
    </row>
    <row r="492" spans="1:6" x14ac:dyDescent="0.25">
      <c r="A492" s="42"/>
      <c r="B492" s="42"/>
      <c r="C492" s="44"/>
      <c r="D492" s="44"/>
      <c r="E492" s="44"/>
      <c r="F492" s="44"/>
    </row>
    <row r="493" spans="1:6" x14ac:dyDescent="0.25">
      <c r="A493" s="42"/>
      <c r="B493" s="42"/>
      <c r="C493" s="44"/>
      <c r="D493" s="44"/>
      <c r="E493" s="44"/>
      <c r="F493" s="44"/>
    </row>
    <row r="494" spans="1:6" x14ac:dyDescent="0.25">
      <c r="A494" s="42"/>
      <c r="B494" s="42"/>
      <c r="C494" s="44"/>
      <c r="D494" s="44"/>
      <c r="E494" s="44"/>
      <c r="F494" s="44"/>
    </row>
    <row r="495" spans="1:6" x14ac:dyDescent="0.25">
      <c r="A495" s="42"/>
      <c r="B495" s="42"/>
      <c r="C495" s="44"/>
      <c r="D495" s="44"/>
      <c r="E495" s="44"/>
      <c r="F495" s="44"/>
    </row>
    <row r="496" spans="1:6" x14ac:dyDescent="0.25">
      <c r="A496" s="42"/>
      <c r="B496" s="42"/>
      <c r="C496" s="44"/>
      <c r="D496" s="44"/>
      <c r="E496" s="44"/>
      <c r="F496" s="44"/>
    </row>
    <row r="497" spans="1:6" x14ac:dyDescent="0.25">
      <c r="A497" s="42"/>
      <c r="B497" s="42"/>
      <c r="C497" s="44"/>
      <c r="D497" s="44"/>
      <c r="E497" s="44"/>
      <c r="F497" s="44"/>
    </row>
    <row r="498" spans="1:6" x14ac:dyDescent="0.25">
      <c r="A498" s="42"/>
      <c r="B498" s="42"/>
      <c r="C498" s="44"/>
      <c r="D498" s="44"/>
      <c r="E498" s="44"/>
      <c r="F498" s="44"/>
    </row>
    <row r="499" spans="1:6" x14ac:dyDescent="0.25">
      <c r="A499" s="42"/>
      <c r="B499" s="42"/>
      <c r="C499" s="44"/>
      <c r="D499" s="44"/>
      <c r="E499" s="44"/>
      <c r="F499" s="44"/>
    </row>
    <row r="500" spans="1:6" x14ac:dyDescent="0.25">
      <c r="A500" s="42"/>
      <c r="B500" s="42"/>
      <c r="C500" s="44"/>
      <c r="D500" s="44"/>
      <c r="E500" s="44"/>
      <c r="F500" s="44"/>
    </row>
    <row r="501" spans="1:6" x14ac:dyDescent="0.25">
      <c r="A501" s="42"/>
      <c r="B501" s="42"/>
      <c r="C501" s="44"/>
      <c r="D501" s="44"/>
      <c r="E501" s="44"/>
      <c r="F501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F137-F69B-48F9-A81A-91008A58C571}">
  <dimension ref="B2:J38"/>
  <sheetViews>
    <sheetView showGridLines="0" workbookViewId="0">
      <selection activeCell="B7" sqref="B7:D7"/>
    </sheetView>
  </sheetViews>
  <sheetFormatPr baseColWidth="10" defaultRowHeight="15" x14ac:dyDescent="0.25"/>
  <cols>
    <col min="2" max="2" width="21.85546875" customWidth="1"/>
    <col min="3" max="3" width="16" customWidth="1"/>
    <col min="4" max="4" width="17.5703125" customWidth="1"/>
    <col min="5" max="5" width="26.7109375" customWidth="1"/>
    <col min="6" max="6" width="16.140625" customWidth="1"/>
    <col min="7" max="7" width="21" customWidth="1"/>
    <col min="8" max="8" width="17.42578125" customWidth="1"/>
    <col min="9" max="9" width="13.85546875" customWidth="1"/>
    <col min="10" max="10" width="15.5703125" customWidth="1"/>
  </cols>
  <sheetData>
    <row r="2" spans="2:10" ht="72" customHeight="1" x14ac:dyDescent="0.25">
      <c r="B2" s="122"/>
      <c r="C2" s="122"/>
      <c r="D2" s="122"/>
      <c r="E2" s="122"/>
      <c r="F2" s="122"/>
      <c r="G2" s="122"/>
      <c r="H2" s="122"/>
      <c r="I2" s="122"/>
      <c r="J2" s="122"/>
    </row>
    <row r="3" spans="2:10" x14ac:dyDescent="0.25">
      <c r="B3" s="6" t="s">
        <v>20</v>
      </c>
      <c r="C3" s="7"/>
      <c r="D3" s="7"/>
      <c r="E3" s="7"/>
      <c r="F3" s="7"/>
      <c r="G3" s="7"/>
      <c r="H3" s="5"/>
      <c r="I3" s="7"/>
      <c r="J3" s="8"/>
    </row>
    <row r="4" spans="2:10" x14ac:dyDescent="0.25">
      <c r="B4" s="118" t="s">
        <v>4</v>
      </c>
      <c r="C4" s="119"/>
      <c r="D4" s="120"/>
      <c r="E4" s="112" t="s">
        <v>0</v>
      </c>
      <c r="F4" s="112"/>
      <c r="G4" s="112"/>
      <c r="H4" s="112"/>
      <c r="I4" s="112"/>
      <c r="J4" s="112"/>
    </row>
    <row r="5" spans="2:10" x14ac:dyDescent="0.25">
      <c r="B5" s="118" t="s">
        <v>5</v>
      </c>
      <c r="C5" s="119"/>
      <c r="D5" s="120"/>
      <c r="E5" s="112" t="s">
        <v>8</v>
      </c>
      <c r="F5" s="112"/>
      <c r="G5" s="112"/>
      <c r="H5" s="112"/>
      <c r="I5" s="112"/>
      <c r="J5" s="112"/>
    </row>
    <row r="6" spans="2:10" x14ac:dyDescent="0.25">
      <c r="B6" s="118" t="s">
        <v>1</v>
      </c>
      <c r="C6" s="119"/>
      <c r="D6" s="120"/>
      <c r="E6" s="2" t="s">
        <v>6</v>
      </c>
      <c r="F6" s="118" t="s">
        <v>2</v>
      </c>
      <c r="G6" s="120"/>
      <c r="H6" s="121" t="s">
        <v>3</v>
      </c>
      <c r="I6" s="121"/>
      <c r="J6" s="121"/>
    </row>
    <row r="7" spans="2:10" x14ac:dyDescent="0.25">
      <c r="B7" s="107">
        <v>45687</v>
      </c>
      <c r="C7" s="108"/>
      <c r="D7" s="109"/>
      <c r="E7" s="1" t="s">
        <v>127</v>
      </c>
      <c r="F7" s="110" t="s">
        <v>128</v>
      </c>
      <c r="G7" s="111"/>
      <c r="H7" s="112" t="s">
        <v>7</v>
      </c>
      <c r="I7" s="112"/>
      <c r="J7" s="112"/>
    </row>
    <row r="8" spans="2:10" x14ac:dyDescent="0.25">
      <c r="B8" s="81" t="s">
        <v>98</v>
      </c>
      <c r="C8" s="82"/>
      <c r="D8" s="82"/>
      <c r="E8" s="82"/>
      <c r="F8" s="82"/>
      <c r="G8" s="82"/>
      <c r="H8" s="82"/>
      <c r="I8" s="82"/>
      <c r="J8" s="83"/>
    </row>
    <row r="9" spans="2:10" x14ac:dyDescent="0.25">
      <c r="B9" s="39" t="s">
        <v>99</v>
      </c>
      <c r="J9" s="40"/>
    </row>
    <row r="10" spans="2:10" x14ac:dyDescent="0.25">
      <c r="B10" s="133" t="s">
        <v>100</v>
      </c>
      <c r="C10" s="134"/>
      <c r="D10" s="134"/>
      <c r="E10" s="134"/>
      <c r="F10" s="134"/>
      <c r="G10" s="134"/>
      <c r="H10" s="134"/>
      <c r="I10" s="134"/>
      <c r="J10" s="135"/>
    </row>
    <row r="11" spans="2:10" x14ac:dyDescent="0.25">
      <c r="B11" s="133"/>
      <c r="C11" s="134"/>
      <c r="D11" s="134"/>
      <c r="E11" s="134"/>
      <c r="F11" s="134"/>
      <c r="G11" s="134"/>
      <c r="H11" s="134"/>
      <c r="I11" s="134"/>
      <c r="J11" s="135"/>
    </row>
    <row r="12" spans="2:10" x14ac:dyDescent="0.25">
      <c r="B12" s="133" t="s">
        <v>101</v>
      </c>
      <c r="C12" s="134"/>
      <c r="D12" s="134"/>
      <c r="E12" s="134"/>
      <c r="F12" s="134"/>
      <c r="G12" s="134"/>
      <c r="H12" s="134"/>
      <c r="I12" s="134"/>
      <c r="J12" s="135"/>
    </row>
    <row r="13" spans="2:10" x14ac:dyDescent="0.25">
      <c r="B13" s="133"/>
      <c r="C13" s="134"/>
      <c r="D13" s="134"/>
      <c r="E13" s="134"/>
      <c r="F13" s="134"/>
      <c r="G13" s="134"/>
      <c r="H13" s="134"/>
      <c r="I13" s="134"/>
      <c r="J13" s="135"/>
    </row>
    <row r="14" spans="2:10" x14ac:dyDescent="0.25">
      <c r="B14" s="39"/>
      <c r="J14" s="40"/>
    </row>
    <row r="15" spans="2:10" x14ac:dyDescent="0.25">
      <c r="B15" s="39"/>
      <c r="E15" s="9" t="s">
        <v>102</v>
      </c>
      <c r="F15" s="128" t="s">
        <v>109</v>
      </c>
      <c r="G15" s="129"/>
      <c r="J15" s="40"/>
    </row>
    <row r="16" spans="2:10" x14ac:dyDescent="0.25">
      <c r="B16" s="39"/>
      <c r="E16" s="11" t="s">
        <v>103</v>
      </c>
      <c r="F16" s="130" t="s">
        <v>104</v>
      </c>
      <c r="G16" s="131"/>
      <c r="J16" s="40"/>
    </row>
    <row r="17" spans="2:10" x14ac:dyDescent="0.25">
      <c r="B17" s="39"/>
      <c r="E17" s="11" t="s">
        <v>105</v>
      </c>
      <c r="F17" s="130" t="s">
        <v>106</v>
      </c>
      <c r="G17" s="131"/>
      <c r="J17" s="40"/>
    </row>
    <row r="18" spans="2:10" x14ac:dyDescent="0.25">
      <c r="B18" s="39"/>
      <c r="E18" s="11" t="s">
        <v>107</v>
      </c>
      <c r="F18" s="130" t="s">
        <v>108</v>
      </c>
      <c r="G18" s="131"/>
      <c r="J18" s="40"/>
    </row>
    <row r="19" spans="2:10" x14ac:dyDescent="0.25">
      <c r="B19" s="39"/>
      <c r="J19" s="40"/>
    </row>
    <row r="20" spans="2:10" x14ac:dyDescent="0.25">
      <c r="B20" s="39" t="s">
        <v>110</v>
      </c>
      <c r="J20" s="40"/>
    </row>
    <row r="21" spans="2:10" x14ac:dyDescent="0.25">
      <c r="B21" s="39"/>
      <c r="J21" s="40"/>
    </row>
    <row r="22" spans="2:10" x14ac:dyDescent="0.25">
      <c r="B22" s="39" t="s">
        <v>111</v>
      </c>
      <c r="J22" s="40"/>
    </row>
    <row r="23" spans="2:10" x14ac:dyDescent="0.25">
      <c r="B23" s="39"/>
      <c r="J23" s="40"/>
    </row>
    <row r="24" spans="2:10" x14ac:dyDescent="0.25">
      <c r="B24" s="39" t="s">
        <v>116</v>
      </c>
      <c r="D24" s="87" t="s">
        <v>34</v>
      </c>
      <c r="E24" s="132" t="s">
        <v>112</v>
      </c>
      <c r="F24" s="132"/>
      <c r="G24" s="87" t="s">
        <v>114</v>
      </c>
      <c r="H24" s="87" t="s">
        <v>115</v>
      </c>
      <c r="J24" s="40"/>
    </row>
    <row r="25" spans="2:10" x14ac:dyDescent="0.25">
      <c r="B25" s="39"/>
      <c r="D25" s="88">
        <v>912002</v>
      </c>
      <c r="E25" s="126" t="s">
        <v>72</v>
      </c>
      <c r="F25" s="127"/>
      <c r="G25" s="88" t="s">
        <v>113</v>
      </c>
      <c r="H25" s="88"/>
      <c r="J25" s="40"/>
    </row>
    <row r="26" spans="2:10" x14ac:dyDescent="0.25">
      <c r="B26" s="39"/>
      <c r="D26" s="88">
        <v>990505</v>
      </c>
      <c r="E26" s="126" t="s">
        <v>73</v>
      </c>
      <c r="F26" s="127"/>
      <c r="G26" s="88"/>
      <c r="H26" s="88" t="s">
        <v>113</v>
      </c>
      <c r="J26" s="40"/>
    </row>
    <row r="27" spans="2:10" x14ac:dyDescent="0.25">
      <c r="B27" s="39"/>
      <c r="J27" s="40"/>
    </row>
    <row r="28" spans="2:10" x14ac:dyDescent="0.25">
      <c r="B28" s="39" t="s">
        <v>117</v>
      </c>
      <c r="D28" s="87" t="s">
        <v>34</v>
      </c>
      <c r="E28" s="132" t="s">
        <v>112</v>
      </c>
      <c r="F28" s="132"/>
      <c r="G28" s="87" t="s">
        <v>114</v>
      </c>
      <c r="H28" s="87" t="s">
        <v>115</v>
      </c>
      <c r="J28" s="40"/>
    </row>
    <row r="29" spans="2:10" x14ac:dyDescent="0.25">
      <c r="B29" s="39"/>
      <c r="D29" s="88">
        <v>536805</v>
      </c>
      <c r="E29" s="126" t="s">
        <v>72</v>
      </c>
      <c r="F29" s="127"/>
      <c r="G29" s="88" t="s">
        <v>113</v>
      </c>
      <c r="H29" s="88"/>
      <c r="J29" s="40"/>
    </row>
    <row r="30" spans="2:10" x14ac:dyDescent="0.25">
      <c r="B30" s="39"/>
      <c r="D30" s="88">
        <v>270105</v>
      </c>
      <c r="E30" s="126" t="s">
        <v>72</v>
      </c>
      <c r="F30" s="127"/>
      <c r="G30" s="88"/>
      <c r="H30" s="88" t="s">
        <v>113</v>
      </c>
      <c r="J30" s="40"/>
    </row>
    <row r="31" spans="2:10" x14ac:dyDescent="0.25">
      <c r="B31" s="39"/>
      <c r="J31" s="40"/>
    </row>
    <row r="32" spans="2:10" x14ac:dyDescent="0.25">
      <c r="B32" s="39"/>
      <c r="J32" s="40"/>
    </row>
    <row r="33" spans="2:10" x14ac:dyDescent="0.25">
      <c r="B33" s="39"/>
      <c r="J33" s="40"/>
    </row>
    <row r="34" spans="2:10" x14ac:dyDescent="0.25">
      <c r="B34" s="39"/>
      <c r="J34" s="40"/>
    </row>
    <row r="35" spans="2:10" x14ac:dyDescent="0.25">
      <c r="B35" s="39"/>
      <c r="J35" s="40"/>
    </row>
    <row r="36" spans="2:10" x14ac:dyDescent="0.25">
      <c r="B36" s="39"/>
      <c r="J36" s="40"/>
    </row>
    <row r="37" spans="2:10" x14ac:dyDescent="0.25">
      <c r="B37" s="39"/>
      <c r="J37" s="40"/>
    </row>
    <row r="38" spans="2:10" x14ac:dyDescent="0.25">
      <c r="B38" s="84"/>
      <c r="C38" s="85"/>
      <c r="D38" s="85"/>
      <c r="E38" s="85"/>
      <c r="F38" s="85"/>
      <c r="G38" s="85"/>
      <c r="H38" s="85"/>
      <c r="I38" s="85"/>
      <c r="J38" s="86"/>
    </row>
  </sheetData>
  <mergeCells count="23">
    <mergeCell ref="B6:D6"/>
    <mergeCell ref="F6:G6"/>
    <mergeCell ref="H6:J6"/>
    <mergeCell ref="B2:J2"/>
    <mergeCell ref="B4:D4"/>
    <mergeCell ref="E4:J4"/>
    <mergeCell ref="B5:D5"/>
    <mergeCell ref="E5:J5"/>
    <mergeCell ref="B7:D7"/>
    <mergeCell ref="F7:G7"/>
    <mergeCell ref="H7:J7"/>
    <mergeCell ref="B10:J11"/>
    <mergeCell ref="B12:J13"/>
    <mergeCell ref="E30:F30"/>
    <mergeCell ref="F15:G15"/>
    <mergeCell ref="F16:G16"/>
    <mergeCell ref="F17:G17"/>
    <mergeCell ref="F18:G18"/>
    <mergeCell ref="E24:F24"/>
    <mergeCell ref="E25:F25"/>
    <mergeCell ref="E26:F26"/>
    <mergeCell ref="E28:F28"/>
    <mergeCell ref="E29:F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CONCILIACION</vt:lpstr>
      <vt:lpstr>Hoja1</vt:lpstr>
      <vt:lpstr>Aux contable x pci SIIF</vt:lpstr>
      <vt:lpstr>Intrucciones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Valeria Galindo</dc:creator>
  <cp:lastModifiedBy>ADRIANA CALLEJAS ACEVEDO</cp:lastModifiedBy>
  <dcterms:created xsi:type="dcterms:W3CDTF">2025-01-03T19:32:19Z</dcterms:created>
  <dcterms:modified xsi:type="dcterms:W3CDTF">2025-01-30T19:44:23Z</dcterms:modified>
</cp:coreProperties>
</file>